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Indicadores de Servicios Públicos T3\"/>
    </mc:Choice>
  </mc:AlternateContent>
  <xr:revisionPtr revIDLastSave="0" documentId="13_ncr:1_{A4F58E8F-9C48-4BCE-9DD6-F42D51F8E088}" xr6:coauthVersionLast="44" xr6:coauthVersionMax="44" xr10:uidLastSave="{00000000-0000-0000-0000-000000000000}"/>
  <bookViews>
    <workbookView xWindow="-120" yWindow="-120" windowWidth="21840" windowHeight="13140" tabRatio="846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19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2019'!$A$1:$W$647</definedName>
    <definedName name="finalidad" localSheetId="1">'Instructivo de llenado-Formato'!#REF!</definedName>
    <definedName name="finalidad" localSheetId="3">'Programa Presupuestario 2019'!$A$276:$A$279</definedName>
    <definedName name="finalidad">#REF!</definedName>
    <definedName name="funcion1" localSheetId="1">'Instructivo de llenado-Formato'!#REF!</definedName>
    <definedName name="funcion1" localSheetId="3">'Programa Presupuestario 2019'!$A$283:$A$290</definedName>
    <definedName name="funcion1">#REF!</definedName>
    <definedName name="funcion2" localSheetId="1">'Instructivo de llenado-Formato'!#REF!</definedName>
    <definedName name="funcion2" localSheetId="3">'Programa Presupuestario 2019'!$A$291:$A$297</definedName>
    <definedName name="funcion2">#REF!</definedName>
    <definedName name="funcion3" localSheetId="1">'Instructivo de llenado-Formato'!#REF!</definedName>
    <definedName name="funcion3" localSheetId="3">'Programa Presupuestario 2019'!$A$298:$A$306</definedName>
    <definedName name="funcion3">#REF!</definedName>
    <definedName name="funcion4" localSheetId="1">'Instructivo de llenado-Formato'!#REF!</definedName>
    <definedName name="funcion4" localSheetId="3">'Programa Presupuestario 2019'!$A$307:$A$310</definedName>
    <definedName name="funcion4">#REF!</definedName>
    <definedName name="Rfinalidad" localSheetId="1">'Instructivo de llenado-Formato'!#REF!</definedName>
    <definedName name="Rfinalidad" localSheetId="3">'Programa Presupuestario 2019'!$A$276:$B$279</definedName>
    <definedName name="Rfinalidad">#REF!</definedName>
    <definedName name="Rfuncion1" localSheetId="1">'Instructivo de llenado-Formato'!#REF!</definedName>
    <definedName name="Rfuncion1" localSheetId="3">'Programa Presupuestario 2019'!$A$283:$B$290</definedName>
    <definedName name="Rfuncion1">#REF!</definedName>
    <definedName name="Rfuncion3" localSheetId="1">'Instructivo de llenado-Formato'!#REF!</definedName>
    <definedName name="Rfuncion3" localSheetId="3">'Programa Presupuestario 2019'!$A$298:$B$306</definedName>
    <definedName name="Rfuncion3">#REF!</definedName>
    <definedName name="_xlnm.Print_Titles" localSheetId="1">'Instructivo de llenado-Formato'!#REF!</definedName>
    <definedName name="_xlnm.Print_Titles" localSheetId="3">'Programa Presupuestario 2019'!$1:$10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25" i="57" l="1"/>
  <c r="V226" i="57" l="1"/>
  <c r="V225" i="57"/>
  <c r="E201" i="57" l="1"/>
  <c r="C201" i="57"/>
  <c r="E200" i="57"/>
  <c r="C200" i="57"/>
  <c r="E172" i="57"/>
  <c r="C172" i="57"/>
  <c r="E171" i="57"/>
  <c r="C171" i="57"/>
  <c r="E143" i="57"/>
  <c r="C143" i="57"/>
  <c r="E142" i="57"/>
  <c r="C142" i="57"/>
  <c r="E114" i="57"/>
  <c r="C114" i="57"/>
  <c r="E113" i="57"/>
  <c r="C113" i="57"/>
  <c r="V201" i="57"/>
  <c r="V200" i="57"/>
  <c r="V196" i="57"/>
  <c r="V195" i="57"/>
  <c r="V172" i="57"/>
  <c r="V171" i="57"/>
  <c r="V167" i="57"/>
  <c r="V166" i="57"/>
  <c r="V143" i="57"/>
  <c r="V142" i="57"/>
  <c r="V138" i="57"/>
  <c r="V137" i="57"/>
  <c r="V114" i="57"/>
  <c r="V113" i="57"/>
  <c r="V109" i="57"/>
  <c r="V108" i="57"/>
  <c r="V83" i="57"/>
  <c r="V82" i="57"/>
  <c r="V78" i="57"/>
  <c r="V77" i="57"/>
  <c r="E83" i="57"/>
  <c r="E82" i="57"/>
  <c r="C83" i="57"/>
  <c r="C82" i="57"/>
  <c r="E52" i="57"/>
  <c r="E51" i="57"/>
  <c r="C52" i="57"/>
  <c r="C51" i="57"/>
  <c r="V52" i="57" l="1"/>
  <c r="V51" i="57"/>
  <c r="V47" i="57"/>
  <c r="V46" i="57"/>
  <c r="F3" i="57"/>
  <c r="W46" i="57" l="1"/>
  <c r="W195" i="57"/>
  <c r="W166" i="57"/>
  <c r="W137" i="57" l="1"/>
  <c r="W108" i="57"/>
  <c r="W77" i="57"/>
  <c r="W51" i="57"/>
  <c r="W54" i="57" l="1"/>
  <c r="V246" i="57"/>
  <c r="V245" i="57"/>
  <c r="V244" i="57"/>
  <c r="V243" i="57"/>
  <c r="V242" i="57"/>
  <c r="V241" i="57"/>
  <c r="V240" i="57"/>
  <c r="V239" i="57"/>
  <c r="V238" i="57"/>
  <c r="V237" i="57"/>
  <c r="V236" i="57"/>
  <c r="V235" i="57"/>
  <c r="V234" i="57"/>
  <c r="V233" i="57"/>
  <c r="V232" i="57"/>
  <c r="V231" i="57"/>
  <c r="V230" i="57"/>
  <c r="V229" i="57"/>
  <c r="V228" i="57"/>
  <c r="V227" i="57"/>
  <c r="V224" i="57"/>
  <c r="V223" i="57"/>
  <c r="V222" i="57"/>
  <c r="V221" i="57"/>
  <c r="V220" i="57"/>
  <c r="V219" i="57"/>
  <c r="V218" i="57"/>
  <c r="V217" i="57"/>
  <c r="V216" i="57"/>
  <c r="V215" i="57"/>
  <c r="V214" i="57"/>
  <c r="V213" i="57"/>
  <c r="U201" i="57"/>
  <c r="U196" i="57"/>
  <c r="U172" i="57"/>
  <c r="W171" i="57"/>
  <c r="U167" i="57"/>
  <c r="U143" i="57"/>
  <c r="W142" i="57"/>
  <c r="U138" i="57"/>
  <c r="U114" i="57"/>
  <c r="W113" i="57"/>
  <c r="U109" i="57"/>
  <c r="U83" i="57"/>
  <c r="U78" i="57"/>
  <c r="U52" i="57"/>
  <c r="U47" i="57"/>
  <c r="W213" i="57" l="1"/>
  <c r="W217" i="57"/>
  <c r="W227" i="57"/>
  <c r="W231" i="57"/>
  <c r="W235" i="57"/>
  <c r="W239" i="57"/>
  <c r="W243" i="57"/>
  <c r="W215" i="57"/>
  <c r="W219" i="57"/>
  <c r="W223" i="57"/>
  <c r="W229" i="57"/>
  <c r="W233" i="57"/>
  <c r="W237" i="57"/>
  <c r="W241" i="57"/>
  <c r="W245" i="57"/>
  <c r="W221" i="57"/>
  <c r="W200" i="57"/>
  <c r="W203" i="57" s="1"/>
  <c r="W82" i="57"/>
  <c r="W85" i="57" s="1"/>
  <c r="W174" i="57"/>
  <c r="W145" i="57"/>
  <c r="W116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<sst xmlns="http://schemas.openxmlformats.org/spreadsheetml/2006/main" count="2506" uniqueCount="1112">
  <si>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</si>
  <si>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</si>
  <si>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</si>
  <si>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</si>
  <si>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</si>
  <si>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</si>
  <si>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</si>
  <si>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</si>
  <si>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</si>
  <si>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</si>
  <si>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</si>
  <si>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</si>
  <si>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</si>
  <si>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</si>
  <si>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</si>
  <si>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</si>
  <si>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</si>
  <si>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</si>
  <si>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</si>
  <si>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</si>
  <si>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</si>
  <si>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</si>
  <si>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</si>
  <si>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</si>
  <si>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</si>
  <si>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</si>
  <si>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</si>
  <si>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</si>
  <si>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</si>
  <si>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</si>
  <si>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</si>
  <si>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</si>
  <si>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</si>
  <si>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</si>
  <si>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</si>
  <si>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</si>
  <si>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</si>
  <si>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</si>
  <si>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</si>
  <si>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</si>
  <si>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</si>
  <si>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</si>
  <si>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</si>
  <si>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</si>
  <si>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</si>
  <si>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</si>
  <si>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</si>
  <si>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</si>
  <si>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</si>
  <si>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</si>
  <si>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</si>
  <si>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</si>
  <si>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</si>
  <si>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</si>
  <si>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</si>
  <si>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</si>
  <si>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</si>
  <si>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</si>
  <si>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</si>
  <si>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</si>
  <si>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</si>
  <si>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</si>
  <si>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</si>
  <si>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</si>
  <si>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</si>
  <si>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</si>
  <si>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</si>
  <si>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</si>
  <si>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</si>
  <si>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</si>
  <si>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</si>
  <si>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</si>
  <si>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</si>
  <si>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</si>
  <si>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</si>
  <si>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</si>
  <si>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</si>
  <si>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</si>
  <si>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</si>
  <si>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</si>
  <si>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</si>
  <si>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</si>
  <si>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</si>
  <si>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</si>
  <si>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</si>
  <si>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</si>
  <si>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</si>
  <si>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</si>
  <si>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</si>
  <si>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</si>
  <si>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</si>
  <si>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</si>
  <si>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</si>
  <si>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</si>
  <si>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</si>
  <si>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</si>
  <si>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</si>
  <si>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</si>
  <si>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</si>
  <si>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</si>
  <si>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</si>
  <si>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</si>
  <si>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</si>
  <si>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</si>
  <si>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</si>
  <si>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</si>
  <si>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</si>
  <si>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</si>
  <si>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</si>
  <si>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</si>
  <si>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</si>
  <si>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</si>
  <si>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</si>
  <si>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</si>
  <si>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</si>
  <si>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</si>
  <si>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</si>
  <si>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</si>
  <si>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</si>
  <si>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</si>
  <si>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</si>
  <si>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</si>
  <si>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</si>
  <si>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</si>
  <si>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</si>
  <si>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</si>
  <si>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</si>
  <si>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</si>
  <si>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</si>
  <si>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</si>
  <si>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</si>
  <si>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</si>
  <si>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</si>
  <si>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</si>
  <si>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</si>
  <si>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</si>
  <si>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</si>
  <si>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</si>
  <si>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</si>
  <si>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</si>
  <si>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</si>
  <si>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</si>
  <si>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</si>
  <si>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</si>
  <si>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</si>
  <si>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</si>
  <si>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</si>
  <si>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</si>
  <si>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</si>
  <si>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</si>
  <si>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</si>
  <si>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</si>
  <si>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</si>
  <si>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</si>
  <si>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</si>
  <si>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</si>
  <si>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</si>
  <si>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</si>
  <si>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</si>
  <si>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</si>
  <si>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</si>
  <si>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</si>
  <si>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</si>
  <si>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</si>
  <si>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</si>
  <si>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</si>
  <si>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</si>
  <si>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</si>
  <si>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</si>
  <si>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</si>
  <si>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</si>
  <si>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</si>
  <si>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</si>
  <si>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</si>
  <si>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</si>
  <si>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</si>
  <si>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</si>
  <si>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</si>
  <si>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</si>
  <si>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</si>
  <si>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</si>
  <si>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</si>
  <si>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</si>
  <si>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</si>
  <si>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</si>
  <si>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</si>
  <si>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</si>
  <si>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</si>
  <si>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</si>
  <si>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</si>
  <si>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</si>
  <si>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</si>
  <si>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</si>
  <si>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</si>
  <si>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</si>
  <si>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</si>
  <si>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</si>
  <si>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</si>
  <si>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</si>
  <si>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</si>
  <si>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</si>
  <si>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</si>
  <si>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</si>
  <si>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</si>
  <si>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</si>
  <si>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</si>
  <si>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</si>
  <si>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</si>
  <si>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</si>
  <si>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</si>
  <si>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</si>
  <si>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</si>
  <si>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</si>
  <si>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</si>
  <si>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</si>
  <si>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</si>
  <si>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</si>
  <si>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</si>
  <si>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</si>
  <si>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</si>
  <si>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</si>
  <si>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</si>
  <si>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</si>
  <si>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</si>
  <si>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</si>
  <si>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</si>
  <si>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</si>
  <si>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</si>
  <si>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</si>
  <si>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</si>
  <si>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</si>
  <si>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</si>
  <si>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</si>
  <si>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</si>
  <si>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</si>
  <si>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</si>
  <si>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</si>
  <si>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</si>
  <si>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</si>
  <si>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</si>
  <si>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</si>
  <si>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</si>
  <si>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</si>
  <si>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</si>
  <si>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</si>
  <si>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</si>
  <si>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</si>
  <si>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</si>
  <si>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</si>
  <si>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</si>
  <si>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</si>
  <si>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</si>
  <si>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</si>
  <si>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</si>
  <si>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</si>
  <si>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</si>
  <si>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</si>
  <si>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</si>
  <si>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</si>
  <si>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</si>
  <si>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</si>
  <si>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</si>
  <si>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</si>
  <si>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</si>
  <si>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</si>
  <si>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</si>
  <si>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</si>
  <si>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</si>
  <si>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</si>
  <si>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</si>
  <si>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</si>
  <si>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</si>
  <si>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</si>
  <si>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</si>
  <si>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</si>
  <si>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</si>
  <si>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</si>
  <si>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</si>
  <si>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</si>
  <si>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</si>
  <si>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</si>
  <si>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</si>
  <si>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</si>
  <si>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</si>
  <si>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</si>
  <si>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</si>
  <si>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</si>
  <si>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</si>
  <si>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</si>
  <si>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</si>
  <si>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</si>
  <si>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</si>
  <si>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</si>
  <si>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</si>
  <si>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</si>
  <si>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</si>
  <si>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</si>
  <si>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</si>
  <si>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</si>
  <si>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</si>
  <si>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</si>
  <si>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</si>
  <si>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</si>
  <si>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</si>
  <si>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</si>
  <si>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</si>
  <si>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</si>
  <si>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</si>
  <si>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</si>
  <si>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</si>
  <si>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</si>
  <si>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</si>
  <si>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</si>
  <si>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</si>
  <si>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</si>
  <si>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</si>
  <si>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</si>
  <si>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</si>
  <si>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</si>
  <si>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</si>
  <si>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</si>
  <si>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</si>
  <si>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</si>
  <si>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</si>
  <si>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</si>
  <si>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</si>
  <si>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</si>
  <si>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</si>
  <si>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</si>
  <si>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</si>
  <si>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</si>
  <si>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</si>
  <si>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</si>
  <si>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</si>
  <si>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</si>
  <si>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</si>
  <si>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</si>
  <si>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</si>
  <si>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</si>
  <si>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</si>
  <si>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</si>
  <si>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</si>
  <si>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</si>
  <si>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</si>
  <si>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</si>
  <si>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</si>
  <si>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</si>
  <si>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</si>
  <si>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</si>
  <si>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</si>
  <si>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</si>
  <si>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</si>
  <si>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</si>
  <si>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</si>
  <si>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</si>
  <si>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</si>
  <si>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</si>
  <si>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</si>
  <si>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</si>
  <si>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</si>
  <si>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</si>
  <si>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</si>
  <si>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</si>
  <si>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</si>
  <si>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</si>
  <si>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</si>
  <si>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</si>
  <si>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</si>
  <si>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</si>
  <si>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</si>
  <si>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</si>
  <si>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</si>
  <si>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</si>
  <si>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</si>
  <si>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</si>
  <si>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</si>
  <si>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</si>
  <si>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</si>
  <si>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</si>
  <si>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</si>
  <si>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</si>
  <si>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</si>
  <si>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</si>
  <si>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</si>
  <si>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</si>
  <si>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</si>
  <si>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</si>
  <si>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</si>
  <si>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</si>
  <si>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</si>
  <si>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</si>
  <si>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</si>
  <si>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</si>
  <si>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</si>
  <si>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</si>
  <si>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</si>
  <si>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</si>
  <si>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</si>
  <si>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</si>
  <si>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</si>
  <si>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</si>
  <si>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</si>
  <si>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</si>
  <si>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</si>
  <si>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</si>
  <si>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</si>
  <si>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</si>
  <si>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</si>
  <si>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</si>
  <si>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</si>
  <si>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</si>
  <si>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</si>
  <si>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</si>
  <si>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</si>
  <si>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</si>
  <si>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</si>
  <si>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</si>
  <si>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</si>
  <si>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</si>
  <si>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</si>
  <si>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</si>
  <si>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</si>
  <si>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</si>
  <si>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</si>
  <si>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</si>
  <si>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</si>
  <si>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</si>
  <si>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</si>
  <si>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</si>
  <si>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</si>
  <si>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</si>
  <si>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</si>
  <si>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</si>
  <si>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</si>
  <si>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</si>
  <si>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</si>
  <si>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</si>
  <si>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</si>
  <si>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</si>
  <si>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</si>
  <si>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</si>
  <si>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</si>
  <si>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</si>
  <si>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</si>
  <si>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</si>
  <si>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</si>
  <si>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</si>
  <si>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</si>
  <si>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</si>
  <si>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</si>
  <si>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</si>
  <si>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</si>
  <si>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</si>
  <si>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</si>
  <si>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</si>
  <si>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</si>
  <si>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</si>
  <si>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</si>
  <si>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</si>
  <si>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</si>
  <si>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</si>
  <si>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</si>
  <si>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</si>
  <si>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</si>
  <si>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</si>
  <si>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</si>
  <si>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</si>
  <si>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</si>
  <si>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</si>
  <si>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</si>
  <si>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</si>
  <si>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</si>
  <si>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</si>
  <si>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</si>
  <si>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</si>
  <si>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</si>
  <si>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</si>
  <si>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</si>
  <si>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</si>
  <si>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</si>
  <si>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</si>
  <si>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</si>
  <si>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</si>
  <si>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</si>
  <si>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</si>
  <si>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</si>
  <si>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</si>
  <si>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</si>
  <si>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</si>
  <si>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</si>
  <si>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</si>
  <si>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</si>
  <si>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</si>
  <si>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</si>
  <si>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</si>
  <si>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</si>
  <si>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</si>
  <si>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</si>
  <si>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</si>
  <si>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</si>
  <si>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</si>
  <si>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</si>
  <si>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</si>
  <si>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</si>
  <si>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</si>
  <si>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</si>
  <si>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</si>
  <si>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</si>
  <si>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</si>
  <si>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</si>
  <si>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</si>
  <si>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</si>
  <si>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</si>
  <si>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</si>
  <si>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</si>
  <si>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</si>
  <si>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</si>
  <si>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</si>
  <si>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</si>
  <si>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</si>
  <si>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</si>
  <si>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</si>
  <si>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</si>
  <si>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</si>
  <si>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</si>
  <si>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</si>
  <si>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</si>
  <si>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</si>
  <si>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</si>
  <si>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</si>
  <si>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</si>
  <si>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</si>
  <si>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</si>
  <si>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</si>
  <si>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</si>
  <si>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</si>
  <si>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</si>
  <si>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</si>
  <si>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</si>
  <si>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</si>
  <si>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</si>
  <si>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</si>
  <si>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</si>
  <si>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</si>
  <si>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</si>
  <si>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</si>
  <si>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</si>
  <si>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</si>
  <si>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</si>
  <si>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</si>
  <si>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</si>
  <si>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</si>
  <si>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</si>
  <si>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</si>
  <si>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</si>
  <si>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</si>
  <si>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</si>
  <si>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</si>
  <si>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</si>
  <si>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</si>
  <si>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</si>
  <si>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</si>
  <si>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</si>
  <si>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</si>
  <si>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</si>
  <si>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</si>
  <si>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</si>
  <si>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</si>
  <si>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</si>
  <si>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</si>
  <si>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</si>
  <si>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</si>
  <si>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</si>
  <si>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</si>
  <si>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</si>
  <si>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</si>
  <si>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</si>
  <si>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</si>
  <si>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</si>
  <si>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</si>
  <si>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</si>
  <si>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</si>
  <si>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</si>
  <si>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</si>
  <si>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</si>
  <si>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</si>
  <si>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</si>
  <si>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</si>
  <si>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</si>
  <si>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</si>
  <si>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</si>
  <si>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</si>
  <si>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</si>
  <si>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</si>
  <si>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</si>
  <si>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</si>
  <si>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</si>
  <si>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</si>
  <si>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</si>
  <si>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</si>
  <si>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</si>
  <si>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</si>
  <si>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</si>
  <si>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</si>
  <si>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</si>
  <si>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</si>
  <si>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</si>
  <si>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</si>
  <si>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</si>
  <si>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</si>
  <si>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</si>
  <si>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</si>
  <si>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</si>
  <si>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</si>
  <si>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</si>
  <si>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</si>
  <si>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</si>
  <si>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</si>
  <si>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</si>
  <si>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</si>
  <si>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</si>
  <si>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</si>
  <si>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</si>
  <si>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</si>
  <si>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</si>
  <si>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</si>
  <si>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</si>
  <si>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</si>
  <si>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</si>
  <si>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</si>
  <si>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</si>
  <si>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</si>
  <si>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</si>
  <si>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</si>
  <si>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</si>
  <si>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</si>
  <si>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</si>
  <si>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</si>
  <si>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</si>
  <si>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</si>
  <si>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</si>
  <si>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</si>
  <si>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</si>
  <si>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</si>
  <si>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</si>
  <si>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</si>
  <si>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</si>
  <si>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</si>
  <si>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</si>
  <si>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</si>
  <si>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</si>
  <si>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</si>
  <si>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</si>
  <si>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</si>
  <si>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</si>
  <si>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</si>
  <si>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</si>
  <si>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</si>
  <si>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</si>
  <si>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</si>
  <si>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</si>
  <si>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</si>
  <si>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</si>
  <si>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</si>
  <si>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</si>
  <si>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</si>
  <si>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</si>
  <si>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</si>
  <si>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</si>
  <si>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</si>
  <si>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</si>
  <si>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</si>
  <si>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</si>
  <si>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</si>
  <si>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</si>
  <si>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</si>
  <si>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</si>
  <si>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</si>
  <si>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</si>
  <si>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</si>
  <si>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</si>
  <si>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</si>
  <si>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</si>
  <si>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</si>
  <si>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</si>
  <si>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</si>
  <si>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</si>
  <si>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</si>
  <si>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</si>
  <si>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</si>
  <si>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</si>
  <si>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</si>
  <si>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</si>
  <si>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</si>
  <si>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</si>
  <si>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</si>
  <si>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</si>
  <si>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</si>
  <si>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</si>
  <si>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</si>
  <si>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</si>
  <si>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</si>
  <si>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</si>
  <si>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</si>
  <si>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</si>
  <si>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</si>
  <si>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</si>
  <si>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</si>
  <si>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</si>
  <si>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</si>
  <si>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</si>
  <si>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</si>
  <si>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</si>
  <si>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</si>
  <si>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</si>
  <si>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</si>
  <si>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</si>
  <si>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</si>
  <si>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</si>
  <si>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</si>
  <si>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</si>
  <si>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</si>
  <si>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</si>
  <si>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</si>
  <si>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</si>
  <si>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</si>
  <si>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</si>
  <si>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</si>
  <si>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</si>
  <si>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</si>
  <si>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</si>
  <si>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</si>
  <si>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</si>
  <si>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</si>
  <si>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</si>
  <si>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</si>
  <si>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</si>
  <si>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</si>
  <si>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</si>
  <si>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</si>
  <si>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</si>
  <si>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</si>
  <si>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</si>
  <si>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</si>
  <si>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</si>
  <si>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</si>
  <si>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</si>
  <si>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</si>
  <si>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</si>
  <si>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</si>
  <si>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</si>
  <si>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</si>
  <si>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</si>
  <si>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</si>
  <si>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</si>
  <si>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</si>
  <si>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</si>
  <si>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</si>
  <si>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</si>
  <si>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</si>
  <si>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</si>
  <si>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</si>
  <si>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</si>
  <si>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</si>
  <si>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</si>
  <si>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</si>
  <si>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</si>
  <si>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</si>
  <si>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</si>
  <si>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</si>
  <si>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</si>
  <si>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</si>
  <si>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</si>
  <si>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</si>
  <si>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</si>
  <si>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</si>
  <si>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</si>
  <si>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</si>
  <si>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</si>
  <si>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</si>
  <si>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</si>
  <si>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</si>
  <si>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</si>
  <si>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</si>
  <si>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</si>
  <si>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</si>
  <si>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</si>
  <si>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</si>
  <si>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</si>
  <si>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</si>
  <si>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</si>
  <si>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</si>
  <si>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</si>
  <si>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</si>
  <si>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</si>
  <si>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</si>
  <si>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</si>
  <si>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</si>
  <si>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</si>
  <si>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</si>
  <si>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</si>
  <si>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</si>
  <si>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</si>
  <si>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</si>
  <si>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</si>
  <si>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</si>
  <si>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</si>
  <si>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</si>
  <si>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</si>
  <si>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</si>
  <si>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</si>
  <si>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</si>
  <si>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</si>
  <si>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</si>
  <si>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</si>
  <si>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</si>
  <si>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</si>
  <si>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</si>
  <si>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</si>
  <si>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</si>
  <si>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</si>
  <si>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</si>
  <si>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</si>
  <si>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</si>
  <si>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</si>
  <si>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</si>
  <si>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</si>
  <si>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</si>
  <si>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</si>
  <si>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</si>
  <si>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</si>
  <si>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</si>
  <si>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</si>
  <si>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</si>
  <si>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</si>
  <si>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</si>
  <si>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</si>
  <si>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</si>
  <si>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</si>
  <si>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</si>
  <si>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</si>
  <si>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</si>
  <si>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</si>
  <si>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</si>
  <si>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</si>
  <si>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</si>
  <si>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</si>
  <si>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</si>
  <si>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</si>
  <si>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</si>
  <si>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</si>
  <si>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</si>
  <si>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</si>
  <si>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</si>
  <si>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</si>
  <si>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</si>
  <si>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</si>
  <si>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</si>
  <si>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</si>
  <si>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</si>
  <si>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</si>
  <si>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</si>
  <si>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</si>
  <si>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</si>
  <si>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</si>
  <si>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</si>
  <si>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</si>
  <si>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</si>
  <si>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</si>
  <si>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</si>
  <si>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</si>
  <si>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</si>
  <si>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</si>
  <si>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</si>
  <si>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</si>
  <si>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</si>
  <si>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</si>
  <si>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</si>
  <si>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</si>
  <si>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</si>
  <si>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</si>
  <si>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</si>
  <si>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</si>
  <si>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</si>
  <si>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</si>
  <si>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</si>
  <si>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</si>
  <si>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</si>
  <si>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</si>
  <si>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</si>
  <si>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</si>
  <si>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</si>
  <si>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</si>
  <si>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</si>
  <si>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</si>
  <si>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</si>
  <si>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</si>
  <si>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</si>
  <si>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</si>
  <si>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</si>
  <si>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</si>
  <si>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</si>
  <si>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</si>
  <si>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</si>
  <si>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</si>
  <si>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</si>
  <si>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</si>
  <si>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</si>
  <si>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</si>
  <si>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</si>
  <si>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</si>
  <si>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</si>
  <si>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</si>
  <si>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</si>
  <si>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</si>
  <si>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</si>
  <si>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</si>
  <si>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</si>
  <si>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</si>
  <si>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</si>
  <si>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</si>
  <si>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</si>
  <si>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</si>
  <si>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</si>
  <si>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</si>
  <si>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</si>
  <si>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</si>
  <si>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</si>
  <si>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</si>
  <si>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</si>
  <si>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</si>
  <si>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</si>
  <si>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</si>
  <si>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</si>
  <si>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</si>
  <si>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</si>
  <si>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</si>
  <si>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</si>
  <si>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</si>
  <si>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</si>
  <si>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</si>
  <si>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</si>
  <si>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</si>
  <si>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</si>
  <si>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</si>
  <si>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</si>
  <si>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</si>
  <si>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</si>
  <si>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</si>
  <si>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</si>
  <si>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</si>
  <si>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</si>
  <si>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</si>
  <si>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</si>
  <si>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</si>
  <si>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</si>
  <si>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</si>
  <si>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</si>
  <si>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</si>
  <si>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</si>
  <si>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</si>
  <si>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</si>
  <si>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</si>
  <si>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</si>
  <si>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</si>
  <si>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</si>
  <si>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</si>
  <si>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</si>
  <si>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</si>
  <si>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</si>
  <si>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</si>
  <si>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</si>
  <si>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</si>
  <si>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</si>
  <si>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</si>
  <si>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</si>
  <si>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</si>
  <si>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</si>
  <si>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</si>
  <si>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</si>
  <si>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</si>
  <si>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</si>
  <si>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</si>
  <si>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</si>
  <si>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</si>
  <si>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</si>
  <si>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</si>
  <si>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</si>
  <si>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</si>
  <si>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</si>
  <si>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</si>
  <si>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</si>
  <si>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</si>
  <si>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</si>
  <si>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</si>
  <si>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</si>
  <si>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</si>
  <si>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</si>
  <si>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</si>
  <si>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Eficiencia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</si>
  <si>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</si>
  <si>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</si>
  <si>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</si>
  <si>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</si>
  <si>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</si>
  <si>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</si>
  <si>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</si>
  <si>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</si>
  <si>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</si>
  <si>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</si>
  <si>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</si>
  <si>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</si>
  <si>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</si>
  <si>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</si>
  <si>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</si>
  <si>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</si>
  <si>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</si>
  <si>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</si>
  <si>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</si>
  <si>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</si>
  <si>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</si>
  <si>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</si>
  <si>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Estratégico</t>
  </si>
  <si>
    <t>Ascendente</t>
  </si>
  <si>
    <t>Anual</t>
  </si>
  <si>
    <t>Semestral</t>
  </si>
  <si>
    <t>Variación Porcentual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</si>
  <si>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</si>
  <si>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</si>
  <si>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</si>
  <si>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</si>
  <si>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</si>
  <si>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</si>
  <si>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</si>
  <si>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</si>
  <si>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</si>
  <si>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</si>
  <si>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</si>
  <si>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</si>
  <si>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</si>
  <si>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</si>
  <si>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</si>
  <si>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</si>
  <si>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</si>
  <si>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</si>
  <si>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</si>
  <si>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</si>
  <si>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</si>
  <si>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</si>
  <si>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</si>
  <si>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</si>
  <si>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Alumbrado Público; Recolección, Manejo y Disposición de Residuos Sólidos; Protección y Educación Ambiental</t>
  </si>
  <si>
    <t>Dirección de Alumbrado Público, Dirección de Ecología, Dirección de Servicios Municipales, Dirección de Migración, Trabajo y Medio Ambiente</t>
  </si>
  <si>
    <t>Desarrollo Sustentable, Infraestructura y Servicios Municipales</t>
  </si>
  <si>
    <t>Mejorar los servicios de recolección y disposición de los residuos sólidos a través de la implementación de programas de recolección eficientes, concientizando a la población y efectuando actividades de limpieza periódicas</t>
  </si>
  <si>
    <t>Contribuir a la mejora de la imagen de Cuautlancingo con apoyo de la población y de convenios con instancias federales y estatales</t>
  </si>
  <si>
    <t>Variación porcentual de población beneficiada</t>
  </si>
  <si>
    <t>Beneficiados 2019</t>
  </si>
  <si>
    <t>Personas</t>
  </si>
  <si>
    <t>Beneficiados 2018</t>
  </si>
  <si>
    <t>Programa de Servicios Municipales ejecutado</t>
  </si>
  <si>
    <t xml:space="preserve">Variación porcentual de atención a espacios públicos </t>
  </si>
  <si>
    <t>Gestión</t>
  </si>
  <si>
    <t>Espacios atendidos 2019</t>
  </si>
  <si>
    <t>Espacios</t>
  </si>
  <si>
    <t>Espacios atendidos 2018</t>
  </si>
  <si>
    <t xml:space="preserve">Programa de Ecología ejecutado </t>
  </si>
  <si>
    <t xml:space="preserve">Variación porcentual de población beneficiada </t>
  </si>
  <si>
    <t>Programa de Medio Ambiente ejecutado</t>
  </si>
  <si>
    <t>Variación porcentual de participantes</t>
  </si>
  <si>
    <t>((Participantes 2019-Participantes 2018)/Participantes 2018)*100</t>
  </si>
  <si>
    <t>Participantes 2019</t>
  </si>
  <si>
    <t>Participantes 2018</t>
  </si>
  <si>
    <t>Ejecutar 1 programa de limpieza de las calles municipales</t>
  </si>
  <si>
    <t>Programa</t>
  </si>
  <si>
    <t>Ejecutar 1 programa de canales y barrancas</t>
  </si>
  <si>
    <t xml:space="preserve">Ejecutar 1 programa de mantenimiento de parques y jardines </t>
  </si>
  <si>
    <t>Ejecutar 1 programa eficaz de recolección de basura</t>
  </si>
  <si>
    <t>Instalar 650 botes para basura orgánica e inorgánica</t>
  </si>
  <si>
    <t>Realizar 12 pláticas de concientización con la población en general</t>
  </si>
  <si>
    <t>Pláticas</t>
  </si>
  <si>
    <t>Impartir talleres a 3 Instituciones Educativas sobre educación ambiental</t>
  </si>
  <si>
    <t>Instituciones educativas</t>
  </si>
  <si>
    <t>Realizar 2 celebraciones distintas por el Día del Medio Ambiente y el Día del Árbol</t>
  </si>
  <si>
    <t>Celebraciones</t>
  </si>
  <si>
    <t>Ejecutar 15 forestaciones en el Municipio de Cuautlancingo</t>
  </si>
  <si>
    <t>Forestaciones</t>
  </si>
  <si>
    <t>Actividad</t>
  </si>
  <si>
    <t>Ejecutar 30  jornadas de verificación en el Municipio de Cuautlancingo</t>
  </si>
  <si>
    <t>Jornadas</t>
  </si>
  <si>
    <t xml:space="preserve">Ejecutar 1 campaña de Reciclaje </t>
  </si>
  <si>
    <t>Campaña</t>
  </si>
  <si>
    <t>((Luminarias atendidas 2019/Luminarias atendidas 18)-Luminarias atendidas 2018)*100</t>
  </si>
  <si>
    <t>Luminarias atendidas 2019</t>
  </si>
  <si>
    <t xml:space="preserve">Luminarias </t>
  </si>
  <si>
    <t>Luminarias atendidas 2018</t>
  </si>
  <si>
    <t xml:space="preserve">Variación porcentual de luminarias atendidas </t>
  </si>
  <si>
    <t>Lonas</t>
  </si>
  <si>
    <t>Rondines</t>
  </si>
  <si>
    <t>Cambiar 500 lámparas de vapor de sodio por tecnología LED</t>
  </si>
  <si>
    <t>Lámparas</t>
  </si>
  <si>
    <t>Colocación de 50 lonas en puntos estratégicos del municipio</t>
  </si>
  <si>
    <t xml:space="preserve">Realizar 48 rondines </t>
  </si>
  <si>
    <t>((Espacios atendidos 2019/Espacios atendidos 2018)-Espacios atendidos 2018)*100</t>
  </si>
  <si>
    <t>((Beneficiados 2019/Beneficiados 2018)-Beneficiados 2018)*100</t>
  </si>
  <si>
    <t xml:space="preserve">Programa de alumbrado público actualizado </t>
  </si>
  <si>
    <t>Realizar 1 actividad de composta y lombricomposta en el Parque Recreativo El Ameyal</t>
  </si>
  <si>
    <t>Colocar 5 contenedores para basura tecnológica</t>
  </si>
  <si>
    <t>Realizar 1 jornada de recolección de llantas para su reciclado</t>
  </si>
  <si>
    <t>La población de Cuautlancingo cuenta con una eficaz recolección, manejo y disposición de residuos sólidos</t>
  </si>
  <si>
    <t>C. ÓSCAR ALFONSO RAMÍREZ SARMIENTO</t>
  </si>
  <si>
    <t>TITULAR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</si>
</sst>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&quot;$&quot;#,##0.00"/>
    <numFmt numFmtId="166" formatCode="0.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</cellStyleXfs>
  <cellXfs count="318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3" fontId="24" fillId="0" borderId="0" xfId="0" applyNumberFormat="1" applyFont="1"/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2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166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0" fillId="10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</cellXfs>
  <cellStyles count="7">
    <cellStyle name="Millares" xfId="1" builtinId="3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Porcentaje" xfId="3" builtinId="5"/>
    <cellStyle name="Porcentaje 2" xfId="6" xr:uid="{00000000-0005-0000-0000-000006000000}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208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76200</xdr:colOff>
      <xdr:row>208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76200</xdr:colOff>
      <xdr:row>208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76200</xdr:colOff>
      <xdr:row>208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208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208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3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3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3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3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3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3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3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3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3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3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3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3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3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3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3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3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3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3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3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3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3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3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3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3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3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3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3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3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3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3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3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3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3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3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3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3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3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3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3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3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3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3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3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3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3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3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3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3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3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3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3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3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3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3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3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3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3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3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3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3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3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3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3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3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3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3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3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3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3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3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3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3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3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3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3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3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3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3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3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3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3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3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3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3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3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3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3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3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3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3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3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3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3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3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3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3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3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3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3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34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2898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2898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3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3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3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3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3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3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3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3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3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3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3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3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3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3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3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3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3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3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3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3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3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3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3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3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3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3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3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3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3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3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3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3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3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3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3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3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3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3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3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3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3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3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3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3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3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3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3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3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3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3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3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3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3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3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3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3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3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3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3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3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3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3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3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3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3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3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3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3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3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3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3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3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3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3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3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3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3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34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3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3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3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3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3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3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3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3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3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3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3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3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3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3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3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3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3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3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3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3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3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3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3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3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3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3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3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3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3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3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3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3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3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3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3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3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3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3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3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3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3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3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3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3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3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3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3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3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3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3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3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3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3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3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3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3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3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3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3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3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3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3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3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3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3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3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3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3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3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3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3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3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3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3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3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3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3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3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3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3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3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3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3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3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3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206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3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3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3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3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3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3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3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3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206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3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3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3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206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3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3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3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3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3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3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3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3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3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3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206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3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3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3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3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3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206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3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3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300-00008F0D0000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00000000-0008-0000-0300-0000900D0000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193</xdr:row>
      <xdr:rowOff>85725</xdr:rowOff>
    </xdr:from>
    <xdr:ext cx="85725" cy="676274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4" customWidth="1"/>
    <col min="2" max="2" width="9.42578125" style="124" customWidth="1"/>
    <col min="3" max="3" width="29.42578125" style="135" customWidth="1"/>
    <col min="4" max="16384" width="11.42578125" style="122"/>
  </cols>
  <sheetData>
    <row r="1" spans="1:3" ht="33" customHeight="1">
      <c r="A1" s="121" t="s">
        <v>1029</v>
      </c>
      <c r="B1" s="121" t="s">
        <v>1030</v>
      </c>
      <c r="C1" s="121" t="s">
        <v>1031</v>
      </c>
    </row>
    <row r="2" spans="1:3" ht="16.5" customHeight="1">
      <c r="A2" s="123">
        <v>1</v>
      </c>
      <c r="B2" s="124" t="s">
        <v>346</v>
      </c>
      <c r="C2" s="125" t="s">
        <v>347</v>
      </c>
    </row>
    <row r="3" spans="1:3" ht="16.5" customHeight="1">
      <c r="A3" s="123">
        <v>2</v>
      </c>
      <c r="B3" s="124" t="s">
        <v>348</v>
      </c>
      <c r="C3" s="125" t="s">
        <v>349</v>
      </c>
    </row>
    <row r="4" spans="1:3" ht="29.25" customHeight="1">
      <c r="A4" s="123">
        <v>3</v>
      </c>
      <c r="B4" s="124" t="s">
        <v>350</v>
      </c>
      <c r="C4" s="125" t="s">
        <v>351</v>
      </c>
    </row>
    <row r="5" spans="1:3" ht="16.5" customHeight="1">
      <c r="A5" s="123">
        <v>4</v>
      </c>
      <c r="B5" s="124" t="s">
        <v>352</v>
      </c>
      <c r="C5" s="125" t="s">
        <v>353</v>
      </c>
    </row>
    <row r="6" spans="1:3" ht="29.25" customHeight="1">
      <c r="A6" s="123">
        <v>5</v>
      </c>
      <c r="B6" s="124" t="s">
        <v>354</v>
      </c>
      <c r="C6" s="125" t="s">
        <v>355</v>
      </c>
    </row>
    <row r="7" spans="1:3" ht="29.25" customHeight="1">
      <c r="A7" s="123">
        <v>6</v>
      </c>
      <c r="B7" s="124" t="s">
        <v>356</v>
      </c>
      <c r="C7" s="125" t="s">
        <v>357</v>
      </c>
    </row>
    <row r="8" spans="1:3" ht="29.25" customHeight="1">
      <c r="A8" s="123">
        <v>7</v>
      </c>
      <c r="B8" s="124" t="s">
        <v>834</v>
      </c>
      <c r="C8" s="125" t="s">
        <v>358</v>
      </c>
    </row>
    <row r="9" spans="1:3" ht="29.25" customHeight="1">
      <c r="A9" s="123">
        <v>8</v>
      </c>
      <c r="B9" s="124" t="s">
        <v>359</v>
      </c>
      <c r="C9" s="125" t="s">
        <v>360</v>
      </c>
    </row>
    <row r="10" spans="1:3" ht="29.25" customHeight="1">
      <c r="A10" s="123">
        <v>9</v>
      </c>
      <c r="B10" s="124" t="s">
        <v>361</v>
      </c>
      <c r="C10" s="125" t="s">
        <v>362</v>
      </c>
    </row>
    <row r="11" spans="1:3" ht="29.25" customHeight="1">
      <c r="A11" s="123">
        <v>10</v>
      </c>
      <c r="B11" s="124" t="s">
        <v>363</v>
      </c>
      <c r="C11" s="125" t="s">
        <v>364</v>
      </c>
    </row>
    <row r="12" spans="1:3" ht="28.5" customHeight="1">
      <c r="A12" s="123">
        <v>11</v>
      </c>
      <c r="B12" s="124" t="s">
        <v>835</v>
      </c>
      <c r="C12" s="125" t="s">
        <v>365</v>
      </c>
    </row>
    <row r="13" spans="1:3" ht="29.25" customHeight="1">
      <c r="A13" s="123">
        <v>12</v>
      </c>
      <c r="B13" s="124" t="s">
        <v>366</v>
      </c>
      <c r="C13" s="125" t="s">
        <v>367</v>
      </c>
    </row>
    <row r="14" spans="1:3" ht="29.25" customHeight="1">
      <c r="A14" s="123">
        <v>13</v>
      </c>
      <c r="B14" s="124" t="s">
        <v>368</v>
      </c>
      <c r="C14" s="125" t="s">
        <v>369</v>
      </c>
    </row>
    <row r="15" spans="1:3" ht="29.25" customHeight="1">
      <c r="A15" s="123">
        <v>14</v>
      </c>
      <c r="B15" s="124" t="s">
        <v>370</v>
      </c>
      <c r="C15" s="125" t="s">
        <v>371</v>
      </c>
    </row>
    <row r="16" spans="1:3" ht="39.75" customHeight="1">
      <c r="A16" s="123">
        <v>15</v>
      </c>
      <c r="B16" s="124" t="s">
        <v>372</v>
      </c>
      <c r="C16" s="125" t="s">
        <v>373</v>
      </c>
    </row>
    <row r="17" spans="1:3" ht="29.25" customHeight="1">
      <c r="A17" s="123">
        <v>16</v>
      </c>
      <c r="B17" s="124" t="s">
        <v>374</v>
      </c>
      <c r="C17" s="125" t="s">
        <v>375</v>
      </c>
    </row>
    <row r="18" spans="1:3" ht="29.25" customHeight="1">
      <c r="A18" s="123">
        <v>17</v>
      </c>
      <c r="B18" s="124" t="s">
        <v>376</v>
      </c>
      <c r="C18" s="125" t="s">
        <v>377</v>
      </c>
    </row>
    <row r="19" spans="1:3" ht="29.25" customHeight="1">
      <c r="A19" s="123">
        <v>18</v>
      </c>
      <c r="B19" s="124" t="s">
        <v>378</v>
      </c>
      <c r="C19" s="125" t="s">
        <v>379</v>
      </c>
    </row>
    <row r="20" spans="1:3" ht="29.25" customHeight="1">
      <c r="A20" s="123">
        <v>19</v>
      </c>
      <c r="B20" s="124" t="s">
        <v>380</v>
      </c>
      <c r="C20" s="125" t="s">
        <v>381</v>
      </c>
    </row>
    <row r="21" spans="1:3" ht="29.25" customHeight="1">
      <c r="A21" s="123">
        <v>20</v>
      </c>
      <c r="B21" s="124" t="s">
        <v>382</v>
      </c>
      <c r="C21" s="125" t="s">
        <v>383</v>
      </c>
    </row>
    <row r="22" spans="1:3" ht="29.25" customHeight="1">
      <c r="A22" s="123">
        <v>21</v>
      </c>
      <c r="B22" s="124" t="s">
        <v>384</v>
      </c>
      <c r="C22" s="125" t="s">
        <v>385</v>
      </c>
    </row>
    <row r="23" spans="1:3" ht="29.25" customHeight="1">
      <c r="A23" s="123">
        <v>22</v>
      </c>
      <c r="B23" s="124" t="s">
        <v>836</v>
      </c>
      <c r="C23" s="125" t="s">
        <v>386</v>
      </c>
    </row>
    <row r="24" spans="1:3" ht="16.5" customHeight="1">
      <c r="A24" s="123">
        <v>23</v>
      </c>
      <c r="B24" s="124" t="s">
        <v>387</v>
      </c>
      <c r="C24" s="125" t="s">
        <v>388</v>
      </c>
    </row>
    <row r="25" spans="1:3" ht="16.5" customHeight="1">
      <c r="A25" s="123">
        <v>24</v>
      </c>
      <c r="B25" s="124" t="s">
        <v>389</v>
      </c>
      <c r="C25" s="125" t="s">
        <v>390</v>
      </c>
    </row>
    <row r="26" spans="1:3" ht="16.5" customHeight="1">
      <c r="A26" s="123">
        <v>25</v>
      </c>
      <c r="B26" s="124" t="s">
        <v>391</v>
      </c>
      <c r="C26" s="125" t="s">
        <v>392</v>
      </c>
    </row>
    <row r="27" spans="1:3" ht="16.5" customHeight="1">
      <c r="A27" s="123">
        <v>26</v>
      </c>
      <c r="B27" s="124" t="s">
        <v>393</v>
      </c>
      <c r="C27" s="125" t="s">
        <v>394</v>
      </c>
    </row>
    <row r="28" spans="1:3" ht="16.5" customHeight="1">
      <c r="A28" s="123">
        <v>27</v>
      </c>
      <c r="B28" s="124" t="s">
        <v>395</v>
      </c>
      <c r="C28" s="125" t="s">
        <v>396</v>
      </c>
    </row>
    <row r="29" spans="1:3" ht="16.5" customHeight="1">
      <c r="A29" s="123">
        <v>28</v>
      </c>
      <c r="B29" s="124" t="s">
        <v>397</v>
      </c>
      <c r="C29" s="125" t="s">
        <v>398</v>
      </c>
    </row>
    <row r="30" spans="1:3" ht="16.5" customHeight="1">
      <c r="A30" s="123">
        <v>29</v>
      </c>
      <c r="B30" s="124" t="s">
        <v>399</v>
      </c>
      <c r="C30" s="125" t="s">
        <v>400</v>
      </c>
    </row>
    <row r="31" spans="1:3" ht="16.5" customHeight="1">
      <c r="A31" s="123">
        <v>30</v>
      </c>
      <c r="B31" s="124" t="s">
        <v>401</v>
      </c>
      <c r="C31" s="125" t="s">
        <v>402</v>
      </c>
    </row>
    <row r="32" spans="1:3" ht="16.5" customHeight="1">
      <c r="A32" s="123">
        <v>31</v>
      </c>
      <c r="B32" s="124" t="s">
        <v>403</v>
      </c>
      <c r="C32" s="125" t="s">
        <v>404</v>
      </c>
    </row>
    <row r="33" spans="1:3" ht="16.5" customHeight="1">
      <c r="A33" s="123">
        <v>32</v>
      </c>
      <c r="B33" s="124" t="s">
        <v>405</v>
      </c>
      <c r="C33" s="125" t="s">
        <v>406</v>
      </c>
    </row>
    <row r="34" spans="1:3" ht="16.5" customHeight="1">
      <c r="A34" s="123">
        <v>33</v>
      </c>
      <c r="B34" s="124" t="s">
        <v>407</v>
      </c>
      <c r="C34" s="125" t="s">
        <v>408</v>
      </c>
    </row>
    <row r="35" spans="1:3" ht="16.5" customHeight="1">
      <c r="A35" s="123">
        <v>34</v>
      </c>
      <c r="B35" s="124" t="s">
        <v>837</v>
      </c>
      <c r="C35" s="125" t="s">
        <v>409</v>
      </c>
    </row>
    <row r="36" spans="1:3" ht="16.5" customHeight="1">
      <c r="A36" s="123">
        <v>35</v>
      </c>
      <c r="B36" s="124" t="s">
        <v>410</v>
      </c>
      <c r="C36" s="125" t="s">
        <v>411</v>
      </c>
    </row>
    <row r="37" spans="1:3" ht="16.5" customHeight="1">
      <c r="A37" s="123">
        <v>36</v>
      </c>
      <c r="B37" s="124" t="s">
        <v>412</v>
      </c>
      <c r="C37" s="125" t="s">
        <v>413</v>
      </c>
    </row>
    <row r="38" spans="1:3" ht="29.25" customHeight="1">
      <c r="A38" s="123">
        <v>37</v>
      </c>
      <c r="B38" s="124" t="s">
        <v>414</v>
      </c>
      <c r="C38" s="125" t="s">
        <v>415</v>
      </c>
    </row>
    <row r="39" spans="1:3" ht="29.25" customHeight="1">
      <c r="A39" s="123">
        <v>38</v>
      </c>
      <c r="B39" s="124" t="s">
        <v>416</v>
      </c>
      <c r="C39" s="125" t="s">
        <v>417</v>
      </c>
    </row>
    <row r="40" spans="1:3" ht="29.25" customHeight="1">
      <c r="A40" s="123">
        <v>39</v>
      </c>
      <c r="B40" s="124" t="s">
        <v>418</v>
      </c>
      <c r="C40" s="125" t="s">
        <v>419</v>
      </c>
    </row>
    <row r="41" spans="1:3" ht="29.25" customHeight="1">
      <c r="A41" s="123">
        <v>40</v>
      </c>
      <c r="B41" s="124" t="s">
        <v>420</v>
      </c>
      <c r="C41" s="125" t="s">
        <v>421</v>
      </c>
    </row>
    <row r="42" spans="1:3" ht="29.25" customHeight="1">
      <c r="A42" s="123">
        <v>41</v>
      </c>
      <c r="B42" s="124" t="s">
        <v>422</v>
      </c>
      <c r="C42" s="125" t="s">
        <v>423</v>
      </c>
    </row>
    <row r="43" spans="1:3" ht="29.25" customHeight="1">
      <c r="A43" s="123">
        <v>42</v>
      </c>
      <c r="B43" s="124" t="s">
        <v>424</v>
      </c>
      <c r="C43" s="125" t="s">
        <v>425</v>
      </c>
    </row>
    <row r="44" spans="1:3" ht="16.5" customHeight="1">
      <c r="A44" s="123">
        <v>43</v>
      </c>
      <c r="B44" s="124" t="s">
        <v>426</v>
      </c>
      <c r="C44" s="125" t="s">
        <v>427</v>
      </c>
    </row>
    <row r="45" spans="1:3" ht="16.5" customHeight="1">
      <c r="A45" s="123">
        <v>44</v>
      </c>
      <c r="B45" s="124" t="s">
        <v>428</v>
      </c>
      <c r="C45" s="125" t="s">
        <v>429</v>
      </c>
    </row>
    <row r="46" spans="1:3" ht="29.25" customHeight="1">
      <c r="A46" s="123">
        <v>45</v>
      </c>
      <c r="B46" s="124" t="s">
        <v>430</v>
      </c>
      <c r="C46" s="125" t="s">
        <v>431</v>
      </c>
    </row>
    <row r="47" spans="1:3" ht="29.25" customHeight="1">
      <c r="A47" s="123">
        <v>46</v>
      </c>
      <c r="B47" s="124" t="s">
        <v>432</v>
      </c>
      <c r="C47" s="125" t="s">
        <v>433</v>
      </c>
    </row>
    <row r="48" spans="1:3" ht="16.5" customHeight="1">
      <c r="A48" s="123">
        <v>47</v>
      </c>
      <c r="B48" s="124" t="s">
        <v>434</v>
      </c>
      <c r="C48" s="125" t="s">
        <v>435</v>
      </c>
    </row>
    <row r="49" spans="1:4" ht="29.25" customHeight="1">
      <c r="A49" s="123">
        <v>48</v>
      </c>
      <c r="B49" s="124" t="s">
        <v>436</v>
      </c>
      <c r="C49" s="125" t="s">
        <v>437</v>
      </c>
    </row>
    <row r="50" spans="1:4" ht="29.25" customHeight="1">
      <c r="A50" s="123">
        <v>49</v>
      </c>
      <c r="B50" s="124" t="s">
        <v>438</v>
      </c>
      <c r="C50" s="125" t="s">
        <v>439</v>
      </c>
    </row>
    <row r="51" spans="1:4" ht="29.25" customHeight="1">
      <c r="A51" s="123">
        <v>50</v>
      </c>
      <c r="B51" s="124" t="s">
        <v>440</v>
      </c>
      <c r="C51" s="125" t="s">
        <v>441</v>
      </c>
      <c r="D51" s="122" t="s">
        <v>1032</v>
      </c>
    </row>
    <row r="52" spans="1:4" ht="29.25" customHeight="1">
      <c r="A52" s="123">
        <v>51</v>
      </c>
      <c r="B52" s="124" t="s">
        <v>442</v>
      </c>
      <c r="C52" s="125" t="s">
        <v>443</v>
      </c>
    </row>
    <row r="53" spans="1:4" ht="29.25" customHeight="1">
      <c r="A53" s="123">
        <v>52</v>
      </c>
      <c r="B53" s="124" t="s">
        <v>444</v>
      </c>
      <c r="C53" s="125" t="s">
        <v>445</v>
      </c>
    </row>
    <row r="54" spans="1:4" ht="29.25" customHeight="1">
      <c r="A54" s="123">
        <v>53</v>
      </c>
      <c r="B54" s="124" t="s">
        <v>446</v>
      </c>
      <c r="C54" s="125" t="s">
        <v>447</v>
      </c>
    </row>
    <row r="55" spans="1:4" ht="29.25" customHeight="1">
      <c r="A55" s="123">
        <v>54</v>
      </c>
      <c r="B55" s="124" t="s">
        <v>448</v>
      </c>
      <c r="C55" s="125" t="s">
        <v>449</v>
      </c>
    </row>
    <row r="56" spans="1:4" ht="16.5" customHeight="1">
      <c r="A56" s="123">
        <v>55</v>
      </c>
      <c r="B56" s="124" t="s">
        <v>450</v>
      </c>
      <c r="C56" s="125" t="s">
        <v>451</v>
      </c>
    </row>
    <row r="57" spans="1:4" ht="16.5" customHeight="1">
      <c r="A57" s="123">
        <v>56</v>
      </c>
      <c r="B57" s="124" t="s">
        <v>452</v>
      </c>
      <c r="C57" s="125" t="s">
        <v>453</v>
      </c>
    </row>
    <row r="58" spans="1:4" ht="16.5" customHeight="1">
      <c r="A58" s="123">
        <v>57</v>
      </c>
      <c r="B58" s="124" t="s">
        <v>454</v>
      </c>
      <c r="C58" s="125" t="s">
        <v>455</v>
      </c>
    </row>
    <row r="59" spans="1:4" ht="16.5" customHeight="1">
      <c r="A59" s="123">
        <v>58</v>
      </c>
      <c r="B59" s="124" t="s">
        <v>456</v>
      </c>
      <c r="C59" s="125" t="s">
        <v>457</v>
      </c>
    </row>
    <row r="60" spans="1:4" ht="16.5" customHeight="1">
      <c r="A60" s="123">
        <v>59</v>
      </c>
      <c r="B60" s="124" t="s">
        <v>458</v>
      </c>
      <c r="C60" s="125" t="s">
        <v>459</v>
      </c>
    </row>
    <row r="61" spans="1:4" ht="16.5" customHeight="1">
      <c r="A61" s="123">
        <v>60</v>
      </c>
      <c r="B61" s="124" t="s">
        <v>460</v>
      </c>
      <c r="C61" s="125" t="s">
        <v>461</v>
      </c>
    </row>
    <row r="62" spans="1:4" ht="16.5" customHeight="1">
      <c r="A62" s="123">
        <v>61</v>
      </c>
      <c r="B62" s="124" t="s">
        <v>462</v>
      </c>
      <c r="C62" s="125" t="s">
        <v>463</v>
      </c>
    </row>
    <row r="63" spans="1:4" ht="16.5" customHeight="1">
      <c r="A63" s="123">
        <v>62</v>
      </c>
      <c r="B63" s="124" t="s">
        <v>464</v>
      </c>
      <c r="C63" s="125" t="s">
        <v>465</v>
      </c>
    </row>
    <row r="64" spans="1:4" ht="29.25" customHeight="1">
      <c r="A64" s="123">
        <v>63</v>
      </c>
      <c r="B64" s="124" t="s">
        <v>466</v>
      </c>
      <c r="C64" s="125" t="s">
        <v>467</v>
      </c>
    </row>
    <row r="65" spans="1:3" ht="29.25" customHeight="1">
      <c r="A65" s="123">
        <v>64</v>
      </c>
      <c r="B65" s="124" t="s">
        <v>468</v>
      </c>
      <c r="C65" s="125" t="s">
        <v>469</v>
      </c>
    </row>
    <row r="66" spans="1:3" ht="29.25" customHeight="1">
      <c r="A66" s="123">
        <v>65</v>
      </c>
      <c r="B66" s="124" t="s">
        <v>470</v>
      </c>
      <c r="C66" s="125" t="s">
        <v>471</v>
      </c>
    </row>
    <row r="67" spans="1:3" ht="29.25" customHeight="1">
      <c r="A67" s="123">
        <v>66</v>
      </c>
      <c r="B67" s="124" t="s">
        <v>472</v>
      </c>
      <c r="C67" s="125" t="s">
        <v>473</v>
      </c>
    </row>
    <row r="68" spans="1:3" ht="16.5" customHeight="1">
      <c r="A68" s="123">
        <v>67</v>
      </c>
      <c r="B68" s="124" t="s">
        <v>474</v>
      </c>
      <c r="C68" s="125" t="s">
        <v>475</v>
      </c>
    </row>
    <row r="69" spans="1:3" ht="29.25" customHeight="1">
      <c r="A69" s="123">
        <v>68</v>
      </c>
      <c r="B69" s="124" t="s">
        <v>476</v>
      </c>
      <c r="C69" s="125" t="s">
        <v>477</v>
      </c>
    </row>
    <row r="70" spans="1:3" ht="29.25" customHeight="1">
      <c r="A70" s="123">
        <v>69</v>
      </c>
      <c r="B70" s="124" t="s">
        <v>478</v>
      </c>
      <c r="C70" s="125" t="s">
        <v>479</v>
      </c>
    </row>
    <row r="71" spans="1:3" ht="29.25" customHeight="1">
      <c r="A71" s="123">
        <v>70</v>
      </c>
      <c r="B71" s="124" t="s">
        <v>480</v>
      </c>
      <c r="C71" s="125" t="s">
        <v>481</v>
      </c>
    </row>
    <row r="72" spans="1:3" ht="29.25" customHeight="1">
      <c r="A72" s="123">
        <v>71</v>
      </c>
      <c r="B72" s="124" t="s">
        <v>482</v>
      </c>
      <c r="C72" s="125" t="s">
        <v>483</v>
      </c>
    </row>
    <row r="73" spans="1:3" ht="29.25" customHeight="1">
      <c r="A73" s="123">
        <v>72</v>
      </c>
      <c r="B73" s="124" t="s">
        <v>484</v>
      </c>
      <c r="C73" s="125" t="s">
        <v>485</v>
      </c>
    </row>
    <row r="74" spans="1:3" ht="29.25" customHeight="1">
      <c r="A74" s="123">
        <v>73</v>
      </c>
      <c r="B74" s="124" t="s">
        <v>486</v>
      </c>
      <c r="C74" s="125" t="s">
        <v>487</v>
      </c>
    </row>
    <row r="75" spans="1:3" ht="29.25" customHeight="1">
      <c r="A75" s="123">
        <v>74</v>
      </c>
      <c r="B75" s="124" t="s">
        <v>488</v>
      </c>
      <c r="C75" s="125" t="s">
        <v>489</v>
      </c>
    </row>
    <row r="76" spans="1:3" ht="29.25" customHeight="1">
      <c r="A76" s="123">
        <v>75</v>
      </c>
      <c r="B76" s="124" t="s">
        <v>490</v>
      </c>
      <c r="C76" s="125" t="s">
        <v>491</v>
      </c>
    </row>
    <row r="77" spans="1:3" ht="29.25" customHeight="1">
      <c r="A77" s="123">
        <v>76</v>
      </c>
      <c r="B77" s="124" t="s">
        <v>492</v>
      </c>
      <c r="C77" s="125" t="s">
        <v>493</v>
      </c>
    </row>
    <row r="78" spans="1:3" ht="29.25" customHeight="1">
      <c r="A78" s="123">
        <v>77</v>
      </c>
      <c r="B78" s="124" t="s">
        <v>494</v>
      </c>
      <c r="C78" s="125" t="s">
        <v>495</v>
      </c>
    </row>
    <row r="79" spans="1:3" ht="29.25" customHeight="1">
      <c r="A79" s="123">
        <v>78</v>
      </c>
      <c r="B79" s="124" t="s">
        <v>496</v>
      </c>
      <c r="C79" s="125" t="s">
        <v>497</v>
      </c>
    </row>
    <row r="80" spans="1:3" ht="29.25" customHeight="1">
      <c r="A80" s="123">
        <v>79</v>
      </c>
      <c r="B80" s="124" t="s">
        <v>498</v>
      </c>
      <c r="C80" s="125" t="s">
        <v>499</v>
      </c>
    </row>
    <row r="81" spans="1:3" ht="29.25" customHeight="1">
      <c r="A81" s="123">
        <v>80</v>
      </c>
      <c r="B81" s="124" t="s">
        <v>500</v>
      </c>
      <c r="C81" s="125" t="s">
        <v>501</v>
      </c>
    </row>
    <row r="82" spans="1:3" ht="29.25" customHeight="1">
      <c r="A82" s="123">
        <v>81</v>
      </c>
      <c r="B82" s="124" t="s">
        <v>502</v>
      </c>
      <c r="C82" s="125" t="s">
        <v>503</v>
      </c>
    </row>
    <row r="83" spans="1:3" ht="29.25" customHeight="1">
      <c r="A83" s="123">
        <v>82</v>
      </c>
      <c r="B83" s="124" t="s">
        <v>504</v>
      </c>
      <c r="C83" s="125" t="s">
        <v>505</v>
      </c>
    </row>
    <row r="84" spans="1:3" ht="29.25" customHeight="1">
      <c r="A84" s="123">
        <v>83</v>
      </c>
      <c r="B84" s="124" t="s">
        <v>506</v>
      </c>
      <c r="C84" s="125" t="s">
        <v>507</v>
      </c>
    </row>
    <row r="85" spans="1:3" ht="29.25" customHeight="1">
      <c r="A85" s="123">
        <v>84</v>
      </c>
      <c r="B85" s="124" t="s">
        <v>508</v>
      </c>
      <c r="C85" s="125" t="s">
        <v>509</v>
      </c>
    </row>
    <row r="86" spans="1:3" ht="29.25" customHeight="1">
      <c r="A86" s="123">
        <v>85</v>
      </c>
      <c r="B86" s="124" t="s">
        <v>510</v>
      </c>
      <c r="C86" s="125" t="s">
        <v>511</v>
      </c>
    </row>
    <row r="87" spans="1:3" ht="29.25" customHeight="1">
      <c r="A87" s="123">
        <v>86</v>
      </c>
      <c r="B87" s="124" t="s">
        <v>512</v>
      </c>
      <c r="C87" s="125" t="s">
        <v>513</v>
      </c>
    </row>
    <row r="88" spans="1:3" ht="29.25" customHeight="1">
      <c r="A88" s="123">
        <v>87</v>
      </c>
      <c r="B88" s="124" t="s">
        <v>514</v>
      </c>
      <c r="C88" s="125" t="s">
        <v>515</v>
      </c>
    </row>
    <row r="89" spans="1:3" ht="29.25" customHeight="1">
      <c r="A89" s="123">
        <v>88</v>
      </c>
      <c r="B89" s="124" t="s">
        <v>516</v>
      </c>
      <c r="C89" s="125" t="s">
        <v>517</v>
      </c>
    </row>
    <row r="90" spans="1:3" ht="29.25" customHeight="1">
      <c r="A90" s="123">
        <v>89</v>
      </c>
      <c r="B90" s="124" t="s">
        <v>518</v>
      </c>
      <c r="C90" s="125" t="s">
        <v>519</v>
      </c>
    </row>
    <row r="91" spans="1:3" ht="29.25" customHeight="1">
      <c r="A91" s="123">
        <v>90</v>
      </c>
      <c r="B91" s="124" t="s">
        <v>520</v>
      </c>
      <c r="C91" s="125" t="s">
        <v>521</v>
      </c>
    </row>
    <row r="92" spans="1:3" ht="29.25" customHeight="1">
      <c r="A92" s="123">
        <v>91</v>
      </c>
      <c r="B92" s="124" t="s">
        <v>522</v>
      </c>
      <c r="C92" s="125" t="s">
        <v>523</v>
      </c>
    </row>
    <row r="93" spans="1:3" ht="29.25" customHeight="1">
      <c r="A93" s="123">
        <v>92</v>
      </c>
      <c r="B93" s="124" t="s">
        <v>524</v>
      </c>
      <c r="C93" s="125" t="s">
        <v>525</v>
      </c>
    </row>
    <row r="94" spans="1:3" ht="29.25" customHeight="1">
      <c r="A94" s="123">
        <v>93</v>
      </c>
      <c r="B94" s="124" t="s">
        <v>526</v>
      </c>
      <c r="C94" s="125" t="s">
        <v>527</v>
      </c>
    </row>
    <row r="95" spans="1:3" ht="29.25" customHeight="1">
      <c r="A95" s="123">
        <v>94</v>
      </c>
      <c r="B95" s="124" t="s">
        <v>528</v>
      </c>
      <c r="C95" s="125" t="s">
        <v>529</v>
      </c>
    </row>
    <row r="96" spans="1:3" ht="29.25" customHeight="1">
      <c r="A96" s="123">
        <v>95</v>
      </c>
      <c r="B96" s="124" t="s">
        <v>530</v>
      </c>
      <c r="C96" s="125" t="s">
        <v>531</v>
      </c>
    </row>
    <row r="97" spans="1:3" ht="29.25" customHeight="1">
      <c r="A97" s="123">
        <v>96</v>
      </c>
      <c r="B97" s="124" t="s">
        <v>532</v>
      </c>
      <c r="C97" s="125" t="s">
        <v>533</v>
      </c>
    </row>
    <row r="98" spans="1:3" ht="29.25" customHeight="1">
      <c r="A98" s="123">
        <v>97</v>
      </c>
      <c r="B98" s="124" t="s">
        <v>534</v>
      </c>
      <c r="C98" s="125" t="s">
        <v>535</v>
      </c>
    </row>
    <row r="99" spans="1:3" ht="29.25" customHeight="1">
      <c r="A99" s="123">
        <v>98</v>
      </c>
      <c r="B99" s="124" t="s">
        <v>536</v>
      </c>
      <c r="C99" s="125" t="s">
        <v>537</v>
      </c>
    </row>
    <row r="100" spans="1:3" ht="29.25" customHeight="1">
      <c r="A100" s="123">
        <v>99</v>
      </c>
      <c r="B100" s="124" t="s">
        <v>538</v>
      </c>
      <c r="C100" s="125" t="s">
        <v>539</v>
      </c>
    </row>
    <row r="101" spans="1:3" ht="29.25" customHeight="1">
      <c r="A101" s="123">
        <v>100</v>
      </c>
      <c r="B101" s="124" t="s">
        <v>540</v>
      </c>
      <c r="C101" s="125" t="s">
        <v>541</v>
      </c>
    </row>
    <row r="102" spans="1:3" ht="29.25" customHeight="1">
      <c r="A102" s="123">
        <v>101</v>
      </c>
      <c r="B102" s="124" t="s">
        <v>542</v>
      </c>
      <c r="C102" s="125" t="s">
        <v>543</v>
      </c>
    </row>
    <row r="103" spans="1:3" ht="29.25" customHeight="1">
      <c r="A103" s="123">
        <v>102</v>
      </c>
      <c r="B103" s="124" t="s">
        <v>544</v>
      </c>
      <c r="C103" s="125" t="s">
        <v>545</v>
      </c>
    </row>
    <row r="104" spans="1:3" ht="29.25" customHeight="1">
      <c r="A104" s="123">
        <v>103</v>
      </c>
      <c r="B104" s="124" t="s">
        <v>546</v>
      </c>
      <c r="C104" s="125" t="s">
        <v>547</v>
      </c>
    </row>
    <row r="105" spans="1:3" ht="29.25" customHeight="1">
      <c r="A105" s="123">
        <v>104</v>
      </c>
      <c r="B105" s="124" t="s">
        <v>548</v>
      </c>
      <c r="C105" s="125" t="s">
        <v>549</v>
      </c>
    </row>
    <row r="106" spans="1:3" ht="29.25" customHeight="1">
      <c r="A106" s="123">
        <v>105</v>
      </c>
      <c r="B106" s="124" t="s">
        <v>550</v>
      </c>
      <c r="C106" s="125" t="s">
        <v>551</v>
      </c>
    </row>
    <row r="107" spans="1:3" ht="29.25" customHeight="1">
      <c r="A107" s="123">
        <v>106</v>
      </c>
      <c r="B107" s="124" t="s">
        <v>552</v>
      </c>
      <c r="C107" s="125" t="s">
        <v>553</v>
      </c>
    </row>
    <row r="108" spans="1:3" ht="29.25" customHeight="1">
      <c r="A108" s="123">
        <v>107</v>
      </c>
      <c r="B108" s="124" t="s">
        <v>554</v>
      </c>
      <c r="C108" s="125" t="s">
        <v>555</v>
      </c>
    </row>
    <row r="109" spans="1:3" ht="29.25" customHeight="1">
      <c r="A109" s="123">
        <v>108</v>
      </c>
      <c r="B109" s="124" t="s">
        <v>556</v>
      </c>
      <c r="C109" s="125" t="s">
        <v>557</v>
      </c>
    </row>
    <row r="110" spans="1:3" ht="29.25" customHeight="1">
      <c r="A110" s="123">
        <v>109</v>
      </c>
      <c r="B110" s="124" t="s">
        <v>558</v>
      </c>
      <c r="C110" s="125" t="s">
        <v>559</v>
      </c>
    </row>
    <row r="111" spans="1:3" ht="16.5" customHeight="1">
      <c r="A111" s="123">
        <v>110</v>
      </c>
      <c r="B111" s="124" t="s">
        <v>560</v>
      </c>
      <c r="C111" s="125" t="s">
        <v>561</v>
      </c>
    </row>
    <row r="112" spans="1:3" ht="16.5" customHeight="1">
      <c r="A112" s="123">
        <v>111</v>
      </c>
      <c r="B112" s="124" t="s">
        <v>562</v>
      </c>
      <c r="C112" s="125" t="s">
        <v>563</v>
      </c>
    </row>
    <row r="113" spans="1:3 16351:16355" ht="16.5" customHeight="1">
      <c r="A113" s="123">
        <v>112</v>
      </c>
      <c r="B113" s="124" t="s">
        <v>564</v>
      </c>
      <c r="C113" s="125" t="s">
        <v>565</v>
      </c>
    </row>
    <row r="114" spans="1:3 16351:16355" ht="16.5" customHeight="1">
      <c r="A114" s="123">
        <v>113</v>
      </c>
      <c r="B114" s="124" t="s">
        <v>566</v>
      </c>
      <c r="C114" s="125" t="s">
        <v>567</v>
      </c>
      <c r="XDW114" s="123"/>
      <c r="XDX114" s="124"/>
      <c r="XDY114" s="125"/>
      <c r="XDZ114" s="129"/>
      <c r="XEA114" s="128"/>
    </row>
    <row r="115" spans="1:3 16351:16355" ht="29.25" customHeight="1">
      <c r="A115" s="123">
        <v>114</v>
      </c>
      <c r="B115" s="124" t="s">
        <v>568</v>
      </c>
      <c r="C115" s="125" t="s">
        <v>569</v>
      </c>
    </row>
    <row r="116" spans="1:3 16351:16355" ht="16.5" customHeight="1">
      <c r="A116" s="123">
        <v>115</v>
      </c>
      <c r="B116" s="124" t="s">
        <v>570</v>
      </c>
      <c r="C116" s="125" t="s">
        <v>571</v>
      </c>
    </row>
    <row r="117" spans="1:3 16351:16355" ht="16.5" customHeight="1">
      <c r="A117" s="123">
        <v>116</v>
      </c>
      <c r="B117" s="124" t="s">
        <v>572</v>
      </c>
      <c r="C117" s="125" t="s">
        <v>573</v>
      </c>
    </row>
    <row r="118" spans="1:3 16351:16355" ht="16.5" customHeight="1">
      <c r="A118" s="123">
        <v>117</v>
      </c>
      <c r="B118" s="124" t="s">
        <v>574</v>
      </c>
      <c r="C118" s="125" t="s">
        <v>575</v>
      </c>
    </row>
    <row r="119" spans="1:3 16351:16355" ht="16.5" customHeight="1">
      <c r="A119" s="123">
        <v>118</v>
      </c>
      <c r="B119" s="124" t="s">
        <v>576</v>
      </c>
      <c r="C119" s="125" t="s">
        <v>577</v>
      </c>
    </row>
    <row r="120" spans="1:3 16351:16355" ht="16.5" customHeight="1">
      <c r="A120" s="123">
        <v>119</v>
      </c>
      <c r="B120" s="124" t="s">
        <v>578</v>
      </c>
      <c r="C120" s="125" t="s">
        <v>579</v>
      </c>
    </row>
    <row r="121" spans="1:3 16351:16355" ht="16.5" customHeight="1">
      <c r="A121" s="123">
        <v>120</v>
      </c>
      <c r="B121" s="124" t="s">
        <v>580</v>
      </c>
      <c r="C121" s="125" t="s">
        <v>1033</v>
      </c>
    </row>
    <row r="122" spans="1:3 16351:16355" ht="16.5" customHeight="1">
      <c r="A122" s="123">
        <v>121</v>
      </c>
      <c r="B122" s="124" t="s">
        <v>581</v>
      </c>
      <c r="C122" s="125" t="s">
        <v>582</v>
      </c>
    </row>
    <row r="123" spans="1:3 16351:16355" ht="16.5" customHeight="1">
      <c r="A123" s="123">
        <v>122</v>
      </c>
      <c r="B123" s="124" t="s">
        <v>583</v>
      </c>
      <c r="C123" s="125" t="s">
        <v>584</v>
      </c>
    </row>
    <row r="124" spans="1:3 16351:16355" ht="16.5" customHeight="1">
      <c r="A124" s="123">
        <v>123</v>
      </c>
      <c r="B124" s="124" t="s">
        <v>585</v>
      </c>
      <c r="C124" s="125" t="s">
        <v>586</v>
      </c>
    </row>
    <row r="125" spans="1:3 16351:16355" ht="16.5" customHeight="1">
      <c r="A125" s="123">
        <v>124</v>
      </c>
      <c r="B125" s="124" t="s">
        <v>587</v>
      </c>
      <c r="C125" s="125" t="s">
        <v>588</v>
      </c>
    </row>
    <row r="126" spans="1:3 16351:16355" ht="16.5" customHeight="1">
      <c r="A126" s="123">
        <v>125</v>
      </c>
      <c r="B126" s="124" t="s">
        <v>589</v>
      </c>
      <c r="C126" s="125" t="s">
        <v>590</v>
      </c>
    </row>
    <row r="127" spans="1:3 16351:16355" ht="16.5" customHeight="1">
      <c r="A127" s="123">
        <v>126</v>
      </c>
      <c r="B127" s="124" t="s">
        <v>591</v>
      </c>
      <c r="C127" s="125" t="s">
        <v>592</v>
      </c>
    </row>
    <row r="128" spans="1:3 16351:16355" ht="16.5" customHeight="1">
      <c r="A128" s="123">
        <v>127</v>
      </c>
      <c r="B128" s="124" t="s">
        <v>593</v>
      </c>
      <c r="C128" s="125" t="s">
        <v>594</v>
      </c>
    </row>
    <row r="129" spans="1:3" ht="16.5" customHeight="1">
      <c r="A129" s="123">
        <v>128</v>
      </c>
      <c r="B129" s="124" t="s">
        <v>595</v>
      </c>
      <c r="C129" s="125" t="s">
        <v>596</v>
      </c>
    </row>
    <row r="130" spans="1:3" ht="16.5" customHeight="1">
      <c r="A130" s="123">
        <v>129</v>
      </c>
      <c r="B130" s="124" t="s">
        <v>597</v>
      </c>
      <c r="C130" s="125" t="s">
        <v>598</v>
      </c>
    </row>
    <row r="131" spans="1:3" ht="16.5" customHeight="1">
      <c r="A131" s="123">
        <v>130</v>
      </c>
      <c r="B131" s="124" t="s">
        <v>838</v>
      </c>
      <c r="C131" s="125" t="s">
        <v>599</v>
      </c>
    </row>
    <row r="132" spans="1:3" ht="16.5" customHeight="1">
      <c r="A132" s="123">
        <v>131</v>
      </c>
      <c r="B132" s="124" t="s">
        <v>600</v>
      </c>
      <c r="C132" s="125" t="s">
        <v>601</v>
      </c>
    </row>
    <row r="133" spans="1:3" ht="16.5" customHeight="1">
      <c r="A133" s="123">
        <v>132</v>
      </c>
      <c r="B133" s="124" t="s">
        <v>602</v>
      </c>
      <c r="C133" s="125" t="s">
        <v>603</v>
      </c>
    </row>
    <row r="134" spans="1:3" ht="16.5" customHeight="1">
      <c r="A134" s="123">
        <v>133</v>
      </c>
      <c r="B134" s="124" t="s">
        <v>604</v>
      </c>
      <c r="C134" s="125" t="s">
        <v>605</v>
      </c>
    </row>
    <row r="135" spans="1:3" ht="16.5" customHeight="1">
      <c r="A135" s="123">
        <v>134</v>
      </c>
      <c r="B135" s="124" t="s">
        <v>606</v>
      </c>
      <c r="C135" s="125" t="s">
        <v>607</v>
      </c>
    </row>
    <row r="136" spans="1:3" ht="16.5" customHeight="1">
      <c r="A136" s="123">
        <v>135</v>
      </c>
      <c r="B136" s="124" t="s">
        <v>608</v>
      </c>
      <c r="C136" s="125" t="s">
        <v>609</v>
      </c>
    </row>
    <row r="137" spans="1:3" ht="16.5" customHeight="1">
      <c r="A137" s="123">
        <v>136</v>
      </c>
      <c r="B137" s="124" t="s">
        <v>610</v>
      </c>
      <c r="C137" s="125" t="s">
        <v>611</v>
      </c>
    </row>
    <row r="138" spans="1:3" ht="16.5" customHeight="1">
      <c r="A138" s="123">
        <v>137</v>
      </c>
      <c r="B138" s="124" t="s">
        <v>612</v>
      </c>
      <c r="C138" s="125" t="s">
        <v>613</v>
      </c>
    </row>
    <row r="139" spans="1:3" ht="29.25" customHeight="1">
      <c r="A139" s="123">
        <v>138</v>
      </c>
      <c r="B139" s="124" t="s">
        <v>614</v>
      </c>
      <c r="C139" s="125" t="s">
        <v>615</v>
      </c>
    </row>
    <row r="140" spans="1:3" ht="29.25" customHeight="1">
      <c r="A140" s="123">
        <v>139</v>
      </c>
      <c r="B140" s="124" t="s">
        <v>616</v>
      </c>
      <c r="C140" s="125" t="s">
        <v>617</v>
      </c>
    </row>
    <row r="141" spans="1:3" ht="29.25" customHeight="1">
      <c r="A141" s="123">
        <v>140</v>
      </c>
      <c r="B141" s="124" t="s">
        <v>839</v>
      </c>
      <c r="C141" s="125" t="s">
        <v>618</v>
      </c>
    </row>
    <row r="142" spans="1:3" ht="29.25" customHeight="1">
      <c r="A142" s="123">
        <v>141</v>
      </c>
      <c r="B142" s="124" t="s">
        <v>619</v>
      </c>
      <c r="C142" s="125" t="s">
        <v>620</v>
      </c>
    </row>
    <row r="143" spans="1:3" ht="29.25" customHeight="1">
      <c r="A143" s="123">
        <v>142</v>
      </c>
      <c r="B143" s="124" t="s">
        <v>621</v>
      </c>
      <c r="C143" s="125" t="s">
        <v>622</v>
      </c>
    </row>
    <row r="144" spans="1:3" ht="29.25" customHeight="1">
      <c r="A144" s="123">
        <v>143</v>
      </c>
      <c r="B144" s="124" t="s">
        <v>623</v>
      </c>
      <c r="C144" s="125" t="s">
        <v>624</v>
      </c>
    </row>
    <row r="145" spans="1:3" ht="29.25" customHeight="1">
      <c r="A145" s="123">
        <v>144</v>
      </c>
      <c r="B145" s="124" t="s">
        <v>625</v>
      </c>
      <c r="C145" s="125" t="s">
        <v>626</v>
      </c>
    </row>
    <row r="146" spans="1:3" ht="29.25" customHeight="1">
      <c r="A146" s="123">
        <v>145</v>
      </c>
      <c r="B146" s="124" t="s">
        <v>840</v>
      </c>
      <c r="C146" s="125" t="s">
        <v>627</v>
      </c>
    </row>
    <row r="147" spans="1:3" ht="29.25" customHeight="1">
      <c r="A147" s="123">
        <v>146</v>
      </c>
      <c r="B147" s="124" t="s">
        <v>628</v>
      </c>
      <c r="C147" s="125" t="s">
        <v>629</v>
      </c>
    </row>
    <row r="148" spans="1:3" ht="29.25" customHeight="1">
      <c r="A148" s="123">
        <v>147</v>
      </c>
      <c r="B148" s="124" t="s">
        <v>630</v>
      </c>
      <c r="C148" s="125" t="s">
        <v>631</v>
      </c>
    </row>
    <row r="149" spans="1:3" ht="29.25" customHeight="1">
      <c r="A149" s="123">
        <v>148</v>
      </c>
      <c r="B149" s="124" t="s">
        <v>632</v>
      </c>
      <c r="C149" s="125" t="s">
        <v>633</v>
      </c>
    </row>
    <row r="150" spans="1:3" ht="29.25" customHeight="1">
      <c r="A150" s="123">
        <v>149</v>
      </c>
      <c r="B150" s="124" t="s">
        <v>634</v>
      </c>
      <c r="C150" s="125" t="s">
        <v>635</v>
      </c>
    </row>
    <row r="151" spans="1:3" ht="29.25" customHeight="1">
      <c r="A151" s="123">
        <v>150</v>
      </c>
      <c r="B151" s="124" t="s">
        <v>636</v>
      </c>
      <c r="C151" s="125" t="s">
        <v>637</v>
      </c>
    </row>
    <row r="152" spans="1:3" ht="29.25" customHeight="1">
      <c r="A152" s="123">
        <v>151</v>
      </c>
      <c r="B152" s="124" t="s">
        <v>638</v>
      </c>
      <c r="C152" s="125" t="s">
        <v>639</v>
      </c>
    </row>
    <row r="153" spans="1:3" ht="29.25" customHeight="1">
      <c r="A153" s="123">
        <v>152</v>
      </c>
      <c r="B153" s="124" t="s">
        <v>640</v>
      </c>
      <c r="C153" s="125" t="s">
        <v>641</v>
      </c>
    </row>
    <row r="154" spans="1:3" ht="29.25" customHeight="1">
      <c r="A154" s="123">
        <v>153</v>
      </c>
      <c r="B154" s="124" t="s">
        <v>642</v>
      </c>
      <c r="C154" s="125" t="s">
        <v>643</v>
      </c>
    </row>
    <row r="155" spans="1:3" ht="29.25" customHeight="1">
      <c r="A155" s="123">
        <v>154</v>
      </c>
      <c r="B155" s="124" t="s">
        <v>644</v>
      </c>
      <c r="C155" s="125" t="s">
        <v>645</v>
      </c>
    </row>
    <row r="156" spans="1:3" ht="29.25" customHeight="1">
      <c r="A156" s="123">
        <v>155</v>
      </c>
      <c r="B156" s="124" t="s">
        <v>646</v>
      </c>
      <c r="C156" s="125" t="s">
        <v>647</v>
      </c>
    </row>
    <row r="157" spans="1:3" ht="29.25" customHeight="1">
      <c r="A157" s="123">
        <v>156</v>
      </c>
      <c r="B157" s="124" t="s">
        <v>648</v>
      </c>
      <c r="C157" s="125" t="s">
        <v>649</v>
      </c>
    </row>
    <row r="158" spans="1:3" ht="29.25" customHeight="1">
      <c r="A158" s="123">
        <v>157</v>
      </c>
      <c r="B158" s="124" t="s">
        <v>650</v>
      </c>
      <c r="C158" s="125" t="s">
        <v>651</v>
      </c>
    </row>
    <row r="159" spans="1:3" ht="29.25" customHeight="1">
      <c r="A159" s="123">
        <v>158</v>
      </c>
      <c r="B159" s="124" t="s">
        <v>652</v>
      </c>
      <c r="C159" s="125" t="s">
        <v>653</v>
      </c>
    </row>
    <row r="160" spans="1:3" ht="29.25" customHeight="1">
      <c r="A160" s="123">
        <v>159</v>
      </c>
      <c r="B160" s="124" t="s">
        <v>841</v>
      </c>
      <c r="C160" s="125" t="s">
        <v>654</v>
      </c>
    </row>
    <row r="161" spans="1:3" ht="29.25" customHeight="1">
      <c r="A161" s="123">
        <v>160</v>
      </c>
      <c r="B161" s="124" t="s">
        <v>655</v>
      </c>
      <c r="C161" s="125" t="s">
        <v>656</v>
      </c>
    </row>
    <row r="162" spans="1:3" ht="29.25" customHeight="1">
      <c r="A162" s="123">
        <v>161</v>
      </c>
      <c r="B162" s="124" t="s">
        <v>657</v>
      </c>
      <c r="C162" s="125" t="s">
        <v>658</v>
      </c>
    </row>
    <row r="163" spans="1:3" ht="29.25" customHeight="1">
      <c r="A163" s="123">
        <v>162</v>
      </c>
      <c r="B163" s="124" t="s">
        <v>659</v>
      </c>
      <c r="C163" s="125" t="s">
        <v>660</v>
      </c>
    </row>
    <row r="164" spans="1:3" ht="29.25" customHeight="1">
      <c r="A164" s="123">
        <v>163</v>
      </c>
      <c r="B164" s="124" t="s">
        <v>661</v>
      </c>
      <c r="C164" s="125" t="s">
        <v>662</v>
      </c>
    </row>
    <row r="165" spans="1:3" ht="29.25" customHeight="1">
      <c r="A165" s="123">
        <v>164</v>
      </c>
      <c r="B165" s="124" t="s">
        <v>663</v>
      </c>
      <c r="C165" s="125" t="s">
        <v>664</v>
      </c>
    </row>
    <row r="166" spans="1:3" ht="29.25" customHeight="1">
      <c r="A166" s="123">
        <v>165</v>
      </c>
      <c r="B166" s="124" t="s">
        <v>842</v>
      </c>
      <c r="C166" s="125" t="s">
        <v>665</v>
      </c>
    </row>
    <row r="167" spans="1:3" ht="29.25" customHeight="1">
      <c r="A167" s="123">
        <v>166</v>
      </c>
      <c r="B167" s="124" t="s">
        <v>666</v>
      </c>
      <c r="C167" s="125" t="s">
        <v>667</v>
      </c>
    </row>
    <row r="168" spans="1:3" ht="29.25" customHeight="1">
      <c r="A168" s="123">
        <v>167</v>
      </c>
      <c r="B168" s="124" t="s">
        <v>668</v>
      </c>
      <c r="C168" s="125" t="s">
        <v>669</v>
      </c>
    </row>
    <row r="169" spans="1:3" ht="29.25" customHeight="1">
      <c r="A169" s="123">
        <v>168</v>
      </c>
      <c r="B169" s="124" t="s">
        <v>670</v>
      </c>
      <c r="C169" s="125" t="s">
        <v>671</v>
      </c>
    </row>
    <row r="170" spans="1:3" ht="29.25" customHeight="1">
      <c r="A170" s="123">
        <v>169</v>
      </c>
      <c r="B170" s="124" t="s">
        <v>672</v>
      </c>
      <c r="C170" s="125" t="s">
        <v>673</v>
      </c>
    </row>
    <row r="171" spans="1:3" ht="29.25" customHeight="1">
      <c r="A171" s="123">
        <v>170</v>
      </c>
      <c r="B171" s="124" t="s">
        <v>674</v>
      </c>
      <c r="C171" s="125" t="s">
        <v>675</v>
      </c>
    </row>
    <row r="172" spans="1:3" ht="29.25" customHeight="1">
      <c r="A172" s="123">
        <v>171</v>
      </c>
      <c r="B172" s="124" t="s">
        <v>843</v>
      </c>
      <c r="C172" s="125" t="s">
        <v>676</v>
      </c>
    </row>
    <row r="173" spans="1:3" ht="29.25" customHeight="1">
      <c r="A173" s="123">
        <v>172</v>
      </c>
      <c r="B173" s="124" t="s">
        <v>677</v>
      </c>
      <c r="C173" s="125" t="s">
        <v>678</v>
      </c>
    </row>
    <row r="174" spans="1:3" ht="29.25" customHeight="1">
      <c r="A174" s="123">
        <v>173</v>
      </c>
      <c r="B174" s="124" t="s">
        <v>679</v>
      </c>
      <c r="C174" s="125" t="s">
        <v>680</v>
      </c>
    </row>
    <row r="175" spans="1:3" ht="29.25" customHeight="1">
      <c r="A175" s="123">
        <v>174</v>
      </c>
      <c r="B175" s="124" t="s">
        <v>681</v>
      </c>
      <c r="C175" s="125" t="s">
        <v>682</v>
      </c>
    </row>
    <row r="176" spans="1:3" ht="16.5" customHeight="1">
      <c r="A176" s="123">
        <v>175</v>
      </c>
      <c r="B176" s="124" t="s">
        <v>683</v>
      </c>
      <c r="C176" s="125" t="s">
        <v>684</v>
      </c>
    </row>
    <row r="177" spans="1:3 16271:16355" ht="16.5" customHeight="1">
      <c r="A177" s="123">
        <v>176</v>
      </c>
      <c r="B177" s="124" t="s">
        <v>685</v>
      </c>
      <c r="C177" s="125" t="s">
        <v>686</v>
      </c>
      <c r="XDM177" s="123"/>
      <c r="XDN177" s="124"/>
      <c r="XDO177" s="125"/>
      <c r="XDP177" s="129"/>
      <c r="XDQ177" s="128"/>
      <c r="XDW177" s="123"/>
      <c r="XDX177" s="124"/>
      <c r="XDY177" s="125"/>
      <c r="XDZ177" s="126"/>
      <c r="XEA177" s="126"/>
    </row>
    <row r="178" spans="1:3 16271:16355" ht="16.5" customHeight="1">
      <c r="A178" s="123">
        <v>177</v>
      </c>
      <c r="B178" s="124" t="s">
        <v>687</v>
      </c>
      <c r="C178" s="125" t="s">
        <v>688</v>
      </c>
      <c r="XDW178" s="123"/>
      <c r="XDX178" s="124"/>
      <c r="XDY178" s="125"/>
      <c r="XDZ178" s="129"/>
      <c r="XEA178" s="128"/>
    </row>
    <row r="179" spans="1:3 16271:16355" ht="16.5" customHeight="1">
      <c r="A179" s="123">
        <v>178</v>
      </c>
      <c r="B179" s="124" t="s">
        <v>689</v>
      </c>
      <c r="C179" s="125" t="s">
        <v>690</v>
      </c>
      <c r="XDM179" s="123"/>
      <c r="XDN179" s="124"/>
      <c r="XDO179" s="125"/>
      <c r="XDP179" s="129"/>
      <c r="XDQ179" s="128"/>
      <c r="XDW179" s="123"/>
      <c r="XDX179" s="124"/>
      <c r="XDY179" s="125"/>
      <c r="XDZ179" s="126"/>
      <c r="XEA179" s="126"/>
    </row>
    <row r="180" spans="1:3 16271:16355" ht="16.5" customHeight="1">
      <c r="A180" s="123">
        <v>179</v>
      </c>
      <c r="B180" s="124" t="s">
        <v>691</v>
      </c>
      <c r="C180" s="125" t="s">
        <v>692</v>
      </c>
      <c r="XDC180" s="123"/>
      <c r="XDD180" s="124"/>
      <c r="XDE180" s="125"/>
      <c r="XDF180" s="129"/>
      <c r="XDG180" s="128"/>
      <c r="XDM180" s="123"/>
      <c r="XDN180" s="124"/>
      <c r="XDO180" s="125"/>
      <c r="XDP180" s="126"/>
      <c r="XDQ180" s="126"/>
      <c r="XDW180" s="123"/>
      <c r="XDX180" s="124"/>
      <c r="XDY180" s="125"/>
    </row>
    <row r="181" spans="1:3 16271:16355" ht="16.5" customHeight="1">
      <c r="A181" s="123">
        <v>180</v>
      </c>
      <c r="B181" s="124" t="s">
        <v>693</v>
      </c>
      <c r="C181" s="125" t="s">
        <v>694</v>
      </c>
      <c r="XCS181" s="123"/>
      <c r="XCT181" s="124"/>
      <c r="XCU181" s="125"/>
      <c r="XCV181" s="129"/>
      <c r="XCW181" s="128"/>
      <c r="XDC181" s="123"/>
      <c r="XDD181" s="124"/>
      <c r="XDE181" s="125"/>
      <c r="XDF181" s="126"/>
      <c r="XDG181" s="126"/>
      <c r="XDM181" s="123"/>
      <c r="XDN181" s="124"/>
      <c r="XDO181" s="125"/>
      <c r="XDW181" s="123"/>
      <c r="XDX181" s="124"/>
      <c r="XDY181" s="125"/>
      <c r="XDZ181" s="126"/>
    </row>
    <row r="182" spans="1:3 16271:16355" ht="16.5" customHeight="1">
      <c r="A182" s="123">
        <v>181</v>
      </c>
      <c r="B182" s="124" t="s">
        <v>695</v>
      </c>
      <c r="C182" s="125" t="s">
        <v>696</v>
      </c>
      <c r="XCI182" s="123"/>
      <c r="XCJ182" s="124"/>
      <c r="XCK182" s="125"/>
      <c r="XCL182" s="129"/>
      <c r="XCM182" s="128"/>
      <c r="XCS182" s="123"/>
      <c r="XCT182" s="124"/>
      <c r="XCU182" s="125"/>
      <c r="XCV182" s="126"/>
      <c r="XCW182" s="126"/>
      <c r="XDC182" s="123"/>
      <c r="XDD182" s="124"/>
      <c r="XDE182" s="125"/>
      <c r="XDM182" s="123"/>
      <c r="XDN182" s="124"/>
      <c r="XDO182" s="125"/>
      <c r="XDP182" s="126"/>
      <c r="XDW182" s="123"/>
      <c r="XDX182" s="124"/>
      <c r="XDY182" s="125"/>
      <c r="XDZ182" s="127"/>
      <c r="XEA182" s="127"/>
    </row>
    <row r="183" spans="1:3 16271:16355" ht="16.5" customHeight="1">
      <c r="A183" s="123">
        <v>182</v>
      </c>
      <c r="B183" s="124" t="s">
        <v>697</v>
      </c>
      <c r="C183" s="125" t="s">
        <v>698</v>
      </c>
      <c r="XBY183" s="123"/>
      <c r="XBZ183" s="124"/>
      <c r="XCA183" s="125"/>
      <c r="XCB183" s="129"/>
      <c r="XCC183" s="128"/>
      <c r="XCI183" s="123"/>
      <c r="XCJ183" s="124"/>
      <c r="XCK183" s="125"/>
      <c r="XCL183" s="126"/>
      <c r="XCM183" s="126"/>
      <c r="XCS183" s="123"/>
      <c r="XCT183" s="124"/>
      <c r="XCU183" s="125"/>
      <c r="XDC183" s="123"/>
      <c r="XDD183" s="124"/>
      <c r="XDE183" s="125"/>
      <c r="XDF183" s="126"/>
      <c r="XDM183" s="123"/>
      <c r="XDN183" s="124"/>
      <c r="XDO183" s="125"/>
      <c r="XDP183" s="127"/>
      <c r="XDQ183" s="127"/>
      <c r="XDW183" s="123"/>
      <c r="XDX183" s="124"/>
      <c r="XDY183" s="125"/>
      <c r="XDZ183" s="127"/>
      <c r="XEA183" s="127"/>
    </row>
    <row r="184" spans="1:3 16271:16355" ht="16.5" customHeight="1">
      <c r="A184" s="123">
        <v>183</v>
      </c>
      <c r="B184" s="124" t="s">
        <v>699</v>
      </c>
      <c r="C184" s="125" t="s">
        <v>700</v>
      </c>
      <c r="XBO184" s="123"/>
      <c r="XBP184" s="124"/>
      <c r="XBQ184" s="125"/>
      <c r="XBR184" s="129"/>
      <c r="XBS184" s="128"/>
      <c r="XBY184" s="123"/>
      <c r="XBZ184" s="124"/>
      <c r="XCA184" s="125"/>
      <c r="XCB184" s="126"/>
      <c r="XCC184" s="126"/>
      <c r="XCI184" s="123"/>
      <c r="XCJ184" s="124"/>
      <c r="XCK184" s="125"/>
      <c r="XCS184" s="123"/>
      <c r="XCT184" s="124"/>
      <c r="XCU184" s="125"/>
      <c r="XCV184" s="126"/>
      <c r="XDC184" s="123"/>
      <c r="XDD184" s="124"/>
      <c r="XDE184" s="125"/>
      <c r="XDF184" s="127"/>
      <c r="XDG184" s="127"/>
      <c r="XDM184" s="123"/>
      <c r="XDN184" s="124"/>
      <c r="XDO184" s="125"/>
      <c r="XDP184" s="127"/>
      <c r="XDQ184" s="127"/>
      <c r="XDW184" s="123"/>
      <c r="XDX184" s="124"/>
      <c r="XDY184" s="125"/>
    </row>
    <row r="185" spans="1:3 16271:16355" ht="16.5" customHeight="1">
      <c r="A185" s="123">
        <v>184</v>
      </c>
      <c r="B185" s="124" t="s">
        <v>701</v>
      </c>
      <c r="C185" s="125" t="s">
        <v>702</v>
      </c>
      <c r="XBE185" s="123"/>
      <c r="XBF185" s="124"/>
      <c r="XBG185" s="125"/>
      <c r="XBH185" s="129"/>
      <c r="XBI185" s="128"/>
      <c r="XBO185" s="123"/>
      <c r="XBP185" s="124"/>
      <c r="XBQ185" s="125"/>
      <c r="XBR185" s="126"/>
      <c r="XBS185" s="126"/>
      <c r="XBY185" s="123"/>
      <c r="XBZ185" s="124"/>
      <c r="XCA185" s="125"/>
      <c r="XCI185" s="123"/>
      <c r="XCJ185" s="124"/>
      <c r="XCK185" s="125"/>
      <c r="XCL185" s="126"/>
      <c r="XCS185" s="123"/>
      <c r="XCT185" s="124"/>
      <c r="XCU185" s="125"/>
      <c r="XCV185" s="127"/>
      <c r="XCW185" s="127"/>
      <c r="XDC185" s="123"/>
      <c r="XDD185" s="124"/>
      <c r="XDE185" s="125"/>
      <c r="XDF185" s="127"/>
      <c r="XDG185" s="127"/>
      <c r="XDM185" s="123"/>
      <c r="XDN185" s="124"/>
      <c r="XDO185" s="125"/>
      <c r="XDW185" s="123"/>
      <c r="XDX185" s="124"/>
      <c r="XDY185" s="125"/>
    </row>
    <row r="186" spans="1:3 16271:16355" ht="16.5" customHeight="1">
      <c r="A186" s="123">
        <v>185</v>
      </c>
      <c r="B186" s="124" t="s">
        <v>703</v>
      </c>
      <c r="C186" s="125" t="s">
        <v>704</v>
      </c>
      <c r="XAU186" s="123"/>
      <c r="XAV186" s="124"/>
      <c r="XAW186" s="125"/>
      <c r="XAX186" s="129"/>
      <c r="XAY186" s="128"/>
      <c r="XBE186" s="123"/>
      <c r="XBF186" s="124"/>
      <c r="XBG186" s="125"/>
      <c r="XBH186" s="126"/>
      <c r="XBI186" s="126"/>
      <c r="XBO186" s="123"/>
      <c r="XBP186" s="124"/>
      <c r="XBQ186" s="125"/>
      <c r="XBY186" s="123"/>
      <c r="XBZ186" s="124"/>
      <c r="XCA186" s="125"/>
      <c r="XCB186" s="126"/>
      <c r="XCI186" s="123"/>
      <c r="XCJ186" s="124"/>
      <c r="XCK186" s="125"/>
      <c r="XCL186" s="127"/>
      <c r="XCM186" s="127"/>
      <c r="XCS186" s="123"/>
      <c r="XCT186" s="124"/>
      <c r="XCU186" s="125"/>
      <c r="XCV186" s="127"/>
      <c r="XCW186" s="127"/>
      <c r="XDC186" s="123"/>
      <c r="XDD186" s="124"/>
      <c r="XDE186" s="125"/>
      <c r="XDM186" s="123"/>
      <c r="XDN186" s="124"/>
      <c r="XDO186" s="125"/>
      <c r="XDW186" s="123"/>
      <c r="XDX186" s="124"/>
      <c r="XDY186" s="125"/>
    </row>
    <row r="187" spans="1:3 16271:16355" ht="16.5" customHeight="1">
      <c r="A187" s="123">
        <v>186</v>
      </c>
      <c r="B187" s="124" t="s">
        <v>705</v>
      </c>
      <c r="C187" s="125" t="s">
        <v>706</v>
      </c>
    </row>
    <row r="188" spans="1:3 16271:16355" ht="16.5" customHeight="1">
      <c r="A188" s="123">
        <v>187</v>
      </c>
      <c r="B188" s="124" t="s">
        <v>707</v>
      </c>
      <c r="C188" s="125" t="s">
        <v>708</v>
      </c>
    </row>
    <row r="189" spans="1:3 16271:16355" ht="16.5" customHeight="1">
      <c r="A189" s="123">
        <v>188</v>
      </c>
      <c r="B189" s="124" t="s">
        <v>709</v>
      </c>
      <c r="C189" s="125" t="s">
        <v>710</v>
      </c>
      <c r="XBE189" s="123"/>
      <c r="XBF189" s="124"/>
      <c r="XBG189" s="125"/>
      <c r="XBH189" s="129"/>
      <c r="XBI189" s="128"/>
      <c r="XBO189" s="123"/>
      <c r="XBP189" s="124"/>
      <c r="XBQ189" s="125"/>
      <c r="XBR189" s="126"/>
      <c r="XBS189" s="126"/>
      <c r="XBY189" s="123"/>
      <c r="XBZ189" s="124"/>
      <c r="XCA189" s="125"/>
      <c r="XCI189" s="123"/>
      <c r="XCJ189" s="124"/>
      <c r="XCK189" s="125"/>
      <c r="XCL189" s="126"/>
      <c r="XCS189" s="123"/>
      <c r="XCT189" s="124"/>
      <c r="XCU189" s="125"/>
      <c r="XCV189" s="127"/>
      <c r="XCW189" s="127"/>
      <c r="XDC189" s="123"/>
      <c r="XDD189" s="124"/>
      <c r="XDE189" s="125"/>
      <c r="XDF189" s="127"/>
      <c r="XDG189" s="127"/>
      <c r="XDM189" s="123"/>
      <c r="XDN189" s="124"/>
      <c r="XDO189" s="125"/>
      <c r="XDW189" s="123"/>
      <c r="XDX189" s="124"/>
      <c r="XDY189" s="125"/>
    </row>
    <row r="190" spans="1:3 16271:16355" ht="16.5" customHeight="1">
      <c r="A190" s="123">
        <v>189</v>
      </c>
      <c r="B190" s="124" t="s">
        <v>711</v>
      </c>
      <c r="C190" s="125" t="s">
        <v>712</v>
      </c>
    </row>
    <row r="191" spans="1:3 16271:16355" ht="16.5" customHeight="1">
      <c r="A191" s="123">
        <v>190</v>
      </c>
      <c r="B191" s="124" t="s">
        <v>713</v>
      </c>
      <c r="C191" s="125" t="s">
        <v>714</v>
      </c>
    </row>
    <row r="192" spans="1:3 16271:16355" ht="16.5" customHeight="1">
      <c r="A192" s="123">
        <v>191</v>
      </c>
      <c r="B192" s="124" t="s">
        <v>715</v>
      </c>
      <c r="C192" s="125" t="s">
        <v>716</v>
      </c>
      <c r="XBO192" s="123"/>
      <c r="XBP192" s="124"/>
      <c r="XBQ192" s="125"/>
      <c r="XBR192" s="129"/>
      <c r="XBS192" s="128"/>
      <c r="XBY192" s="123"/>
      <c r="XBZ192" s="124"/>
      <c r="XCA192" s="125"/>
      <c r="XCB192" s="126"/>
      <c r="XCC192" s="126"/>
      <c r="XCI192" s="123"/>
      <c r="XCJ192" s="124"/>
      <c r="XCK192" s="125"/>
      <c r="XCS192" s="123"/>
      <c r="XCT192" s="124"/>
      <c r="XCU192" s="125"/>
      <c r="XCV192" s="126"/>
      <c r="XDC192" s="123"/>
      <c r="XDD192" s="124"/>
      <c r="XDE192" s="125"/>
      <c r="XDF192" s="127"/>
      <c r="XDG192" s="127"/>
      <c r="XDM192" s="123"/>
      <c r="XDN192" s="124"/>
      <c r="XDO192" s="125"/>
      <c r="XDP192" s="127"/>
      <c r="XDQ192" s="127"/>
      <c r="XDW192" s="123"/>
      <c r="XDX192" s="124"/>
      <c r="XDY192" s="125"/>
    </row>
    <row r="193" spans="1:3 16321:16354" ht="16.5" customHeight="1">
      <c r="A193" s="123">
        <v>192</v>
      </c>
      <c r="B193" s="124" t="s">
        <v>717</v>
      </c>
      <c r="C193" s="125" t="s">
        <v>718</v>
      </c>
    </row>
    <row r="194" spans="1:3 16321:16354" ht="16.5" customHeight="1">
      <c r="A194" s="123">
        <v>193</v>
      </c>
      <c r="B194" s="124" t="s">
        <v>719</v>
      </c>
      <c r="C194" s="125" t="s">
        <v>720</v>
      </c>
    </row>
    <row r="195" spans="1:3 16321:16354" ht="16.5" customHeight="1">
      <c r="A195" s="123">
        <v>194</v>
      </c>
      <c r="B195" s="124" t="s">
        <v>721</v>
      </c>
      <c r="C195" s="125" t="s">
        <v>722</v>
      </c>
      <c r="XCS195" s="123"/>
      <c r="XCT195" s="124"/>
      <c r="XCU195" s="125"/>
      <c r="XCV195" s="129"/>
      <c r="XCW195" s="128"/>
      <c r="XDC195" s="123"/>
      <c r="XDD195" s="124"/>
      <c r="XDE195" s="125"/>
      <c r="XDF195" s="126"/>
      <c r="XDG195" s="126"/>
      <c r="XDM195" s="123"/>
      <c r="XDN195" s="124"/>
      <c r="XDO195" s="125"/>
      <c r="XDW195" s="123"/>
      <c r="XDX195" s="124"/>
      <c r="XDY195" s="125"/>
      <c r="XDZ195" s="126"/>
    </row>
    <row r="196" spans="1:3 16321:16354" ht="16.5" customHeight="1">
      <c r="A196" s="123">
        <v>195</v>
      </c>
      <c r="B196" s="124" t="s">
        <v>723</v>
      </c>
      <c r="C196" s="125" t="s">
        <v>724</v>
      </c>
    </row>
    <row r="197" spans="1:3 16321:16354" ht="29.25" customHeight="1">
      <c r="A197" s="123">
        <v>196</v>
      </c>
      <c r="B197" s="124" t="s">
        <v>725</v>
      </c>
      <c r="C197" s="125" t="s">
        <v>726</v>
      </c>
    </row>
    <row r="198" spans="1:3 16321:16354" ht="29.25" customHeight="1">
      <c r="A198" s="123">
        <v>197</v>
      </c>
      <c r="B198" s="124" t="s">
        <v>727</v>
      </c>
      <c r="C198" s="125" t="s">
        <v>728</v>
      </c>
    </row>
    <row r="199" spans="1:3 16321:16354" ht="29.25" customHeight="1">
      <c r="A199" s="123">
        <v>198</v>
      </c>
      <c r="B199" s="124" t="s">
        <v>729</v>
      </c>
      <c r="C199" s="125" t="s">
        <v>730</v>
      </c>
    </row>
    <row r="200" spans="1:3 16321:16354" ht="29.25" customHeight="1">
      <c r="A200" s="123">
        <v>199</v>
      </c>
      <c r="B200" s="124" t="s">
        <v>731</v>
      </c>
      <c r="C200" s="125" t="s">
        <v>732</v>
      </c>
    </row>
    <row r="201" spans="1:3 16321:16354" ht="29.25" customHeight="1">
      <c r="A201" s="123">
        <v>200</v>
      </c>
      <c r="B201" s="124" t="s">
        <v>733</v>
      </c>
      <c r="C201" s="125" t="s">
        <v>734</v>
      </c>
    </row>
    <row r="202" spans="1:3 16321:16354" ht="29.25" customHeight="1">
      <c r="A202" s="123">
        <v>201</v>
      </c>
      <c r="B202" s="124" t="s">
        <v>735</v>
      </c>
      <c r="C202" s="125" t="s">
        <v>736</v>
      </c>
    </row>
    <row r="203" spans="1:3 16321:16354" ht="29.25" customHeight="1">
      <c r="A203" s="123">
        <v>202</v>
      </c>
      <c r="B203" s="124" t="s">
        <v>737</v>
      </c>
      <c r="C203" s="125" t="s">
        <v>738</v>
      </c>
    </row>
    <row r="204" spans="1:3 16321:16354" ht="29.25" customHeight="1">
      <c r="A204" s="123">
        <v>203</v>
      </c>
      <c r="B204" s="124" t="s">
        <v>739</v>
      </c>
      <c r="C204" s="125" t="s">
        <v>740</v>
      </c>
    </row>
    <row r="205" spans="1:3 16321:16354" ht="29.25" customHeight="1">
      <c r="A205" s="123">
        <v>204</v>
      </c>
      <c r="B205" s="124" t="s">
        <v>741</v>
      </c>
      <c r="C205" s="125" t="s">
        <v>742</v>
      </c>
    </row>
    <row r="206" spans="1:3 16321:16354" ht="29.25" customHeight="1">
      <c r="A206" s="123">
        <v>205</v>
      </c>
      <c r="B206" s="124" t="s">
        <v>743</v>
      </c>
      <c r="C206" s="125" t="s">
        <v>744</v>
      </c>
    </row>
    <row r="207" spans="1:3 16321:16354" ht="29.25" customHeight="1">
      <c r="A207" s="123">
        <v>206</v>
      </c>
      <c r="B207" s="124" t="s">
        <v>745</v>
      </c>
      <c r="C207" s="125" t="s">
        <v>746</v>
      </c>
    </row>
    <row r="208" spans="1:3 16321:16354" ht="29.25" customHeight="1">
      <c r="A208" s="123">
        <v>207</v>
      </c>
      <c r="B208" s="124" t="s">
        <v>747</v>
      </c>
      <c r="C208" s="125" t="s">
        <v>748</v>
      </c>
    </row>
    <row r="209" spans="1:3" ht="29.25" customHeight="1">
      <c r="A209" s="123">
        <v>208</v>
      </c>
      <c r="B209" s="124" t="s">
        <v>749</v>
      </c>
      <c r="C209" s="125" t="s">
        <v>750</v>
      </c>
    </row>
    <row r="210" spans="1:3" ht="29.25" customHeight="1">
      <c r="A210" s="123">
        <v>209</v>
      </c>
      <c r="B210" s="124" t="s">
        <v>751</v>
      </c>
      <c r="C210" s="125" t="s">
        <v>752</v>
      </c>
    </row>
    <row r="211" spans="1:3" ht="29.25" customHeight="1">
      <c r="A211" s="123">
        <v>210</v>
      </c>
      <c r="B211" s="124" t="s">
        <v>844</v>
      </c>
      <c r="C211" s="125" t="s">
        <v>753</v>
      </c>
    </row>
    <row r="212" spans="1:3" ht="29.25" customHeight="1">
      <c r="A212" s="123">
        <v>211</v>
      </c>
      <c r="B212" s="124" t="s">
        <v>847</v>
      </c>
      <c r="C212" s="125" t="s">
        <v>754</v>
      </c>
    </row>
    <row r="213" spans="1:3" ht="29.25" customHeight="1">
      <c r="A213" s="123">
        <v>212</v>
      </c>
      <c r="B213" s="124" t="s">
        <v>755</v>
      </c>
      <c r="C213" s="125" t="s">
        <v>756</v>
      </c>
    </row>
    <row r="214" spans="1:3" ht="29.25" customHeight="1">
      <c r="A214" s="123">
        <v>213</v>
      </c>
      <c r="B214" s="124" t="s">
        <v>845</v>
      </c>
      <c r="C214" s="125" t="s">
        <v>757</v>
      </c>
    </row>
    <row r="215" spans="1:3" ht="29.25" customHeight="1">
      <c r="A215" s="123">
        <v>214</v>
      </c>
      <c r="B215" s="124" t="s">
        <v>758</v>
      </c>
      <c r="C215" s="125" t="s">
        <v>759</v>
      </c>
    </row>
    <row r="216" spans="1:3" ht="29.25" customHeight="1">
      <c r="A216" s="123">
        <v>215</v>
      </c>
      <c r="B216" s="124" t="s">
        <v>760</v>
      </c>
      <c r="C216" s="125" t="s">
        <v>761</v>
      </c>
    </row>
    <row r="217" spans="1:3" ht="29.25" customHeight="1">
      <c r="A217" s="123">
        <v>216</v>
      </c>
      <c r="B217" s="124" t="s">
        <v>762</v>
      </c>
      <c r="C217" s="125" t="s">
        <v>763</v>
      </c>
    </row>
    <row r="218" spans="1:3" ht="29.25" customHeight="1">
      <c r="A218" s="123">
        <v>217</v>
      </c>
      <c r="B218" s="124" t="s">
        <v>764</v>
      </c>
      <c r="C218" s="125" t="s">
        <v>765</v>
      </c>
    </row>
    <row r="219" spans="1:3" ht="16.5" customHeight="1">
      <c r="A219" s="123">
        <v>218</v>
      </c>
      <c r="B219" s="124" t="s">
        <v>766</v>
      </c>
      <c r="C219" s="125" t="s">
        <v>1034</v>
      </c>
    </row>
    <row r="220" spans="1:3" ht="29.25" customHeight="1">
      <c r="A220" s="123">
        <v>219</v>
      </c>
      <c r="B220" s="124" t="s">
        <v>768</v>
      </c>
      <c r="C220" s="125" t="s">
        <v>769</v>
      </c>
    </row>
    <row r="221" spans="1:3" ht="29.25" customHeight="1">
      <c r="A221" s="123">
        <v>220</v>
      </c>
      <c r="B221" s="124" t="s">
        <v>770</v>
      </c>
      <c r="C221" s="125" t="s">
        <v>771</v>
      </c>
    </row>
    <row r="222" spans="1:3" ht="29.25" customHeight="1">
      <c r="A222" s="123">
        <v>221</v>
      </c>
      <c r="B222" s="124" t="s">
        <v>848</v>
      </c>
      <c r="C222" s="125" t="s">
        <v>772</v>
      </c>
    </row>
    <row r="223" spans="1:3" ht="29.25" customHeight="1">
      <c r="A223" s="123">
        <v>222</v>
      </c>
      <c r="B223" s="124" t="s">
        <v>773</v>
      </c>
      <c r="C223" s="125" t="s">
        <v>774</v>
      </c>
    </row>
    <row r="224" spans="1:3" ht="42.75" customHeight="1">
      <c r="A224" s="123">
        <v>223</v>
      </c>
      <c r="B224" s="124" t="s">
        <v>775</v>
      </c>
      <c r="C224" s="125" t="s">
        <v>776</v>
      </c>
    </row>
    <row r="225" spans="1:3" ht="16.5" customHeight="1">
      <c r="A225" s="123">
        <v>224</v>
      </c>
      <c r="B225" s="124" t="s">
        <v>777</v>
      </c>
      <c r="C225" s="125" t="s">
        <v>1035</v>
      </c>
    </row>
    <row r="226" spans="1:3" ht="16.5" customHeight="1">
      <c r="A226" s="123">
        <v>225</v>
      </c>
      <c r="B226" s="124" t="s">
        <v>779</v>
      </c>
      <c r="C226" s="125" t="s">
        <v>1036</v>
      </c>
    </row>
    <row r="227" spans="1:3" ht="29.25" customHeight="1">
      <c r="A227" s="123">
        <v>226</v>
      </c>
      <c r="B227" s="124" t="s">
        <v>781</v>
      </c>
      <c r="C227" s="125" t="s">
        <v>782</v>
      </c>
    </row>
    <row r="228" spans="1:3" ht="29.25" customHeight="1">
      <c r="A228" s="123">
        <v>227</v>
      </c>
      <c r="B228" s="124" t="s">
        <v>783</v>
      </c>
      <c r="C228" s="125" t="s">
        <v>784</v>
      </c>
    </row>
    <row r="229" spans="1:3" ht="29.25" customHeight="1">
      <c r="A229" s="123">
        <v>228</v>
      </c>
      <c r="B229" s="124" t="s">
        <v>849</v>
      </c>
      <c r="C229" s="125" t="s">
        <v>785</v>
      </c>
    </row>
    <row r="230" spans="1:3" ht="29.25" customHeight="1">
      <c r="A230" s="123">
        <v>229</v>
      </c>
      <c r="B230" s="124" t="s">
        <v>786</v>
      </c>
      <c r="C230" s="125" t="s">
        <v>787</v>
      </c>
    </row>
    <row r="231" spans="1:3" ht="29.25" customHeight="1">
      <c r="A231" s="123">
        <v>230</v>
      </c>
      <c r="B231" s="124" t="s">
        <v>788</v>
      </c>
      <c r="C231" s="125" t="s">
        <v>789</v>
      </c>
    </row>
    <row r="232" spans="1:3" ht="29.25" customHeight="1">
      <c r="A232" s="123">
        <v>231</v>
      </c>
      <c r="B232" s="124" t="s">
        <v>790</v>
      </c>
      <c r="C232" s="125" t="s">
        <v>791</v>
      </c>
    </row>
    <row r="233" spans="1:3" ht="29.25" customHeight="1">
      <c r="A233" s="123">
        <v>232</v>
      </c>
      <c r="B233" s="124" t="s">
        <v>792</v>
      </c>
      <c r="C233" s="125" t="s">
        <v>793</v>
      </c>
    </row>
    <row r="234" spans="1:3" ht="29.25" customHeight="1">
      <c r="A234" s="123">
        <v>233</v>
      </c>
      <c r="B234" s="124" t="s">
        <v>794</v>
      </c>
      <c r="C234" s="125" t="s">
        <v>795</v>
      </c>
    </row>
    <row r="235" spans="1:3" ht="16.5" customHeight="1">
      <c r="A235" s="123">
        <v>234</v>
      </c>
      <c r="B235" s="124" t="s">
        <v>796</v>
      </c>
      <c r="C235" s="125" t="s">
        <v>1037</v>
      </c>
    </row>
    <row r="236" spans="1:3" ht="29.25" customHeight="1">
      <c r="A236" s="123">
        <v>235</v>
      </c>
      <c r="B236" s="124" t="s">
        <v>850</v>
      </c>
      <c r="C236" s="125" t="s">
        <v>798</v>
      </c>
    </row>
    <row r="237" spans="1:3" ht="16.5" customHeight="1">
      <c r="A237" s="123">
        <v>236</v>
      </c>
      <c r="B237" s="124" t="s">
        <v>799</v>
      </c>
      <c r="C237" s="125" t="s">
        <v>1038</v>
      </c>
    </row>
    <row r="238" spans="1:3" ht="16.5" customHeight="1">
      <c r="A238" s="123">
        <v>237</v>
      </c>
      <c r="B238" s="124" t="s">
        <v>801</v>
      </c>
      <c r="C238" s="125" t="s">
        <v>1039</v>
      </c>
    </row>
    <row r="239" spans="1:3" ht="29.25" customHeight="1">
      <c r="A239" s="123">
        <v>238</v>
      </c>
      <c r="B239" s="124" t="s">
        <v>803</v>
      </c>
      <c r="C239" s="125" t="s">
        <v>804</v>
      </c>
    </row>
    <row r="240" spans="1:3" ht="16.5" customHeight="1">
      <c r="A240" s="123">
        <v>239</v>
      </c>
      <c r="B240" s="124" t="s">
        <v>851</v>
      </c>
      <c r="C240" s="125" t="s">
        <v>1040</v>
      </c>
    </row>
    <row r="241" spans="1:3" ht="16.5" customHeight="1">
      <c r="A241" s="123">
        <v>240</v>
      </c>
      <c r="B241" s="124" t="s">
        <v>806</v>
      </c>
      <c r="C241" s="125" t="s">
        <v>1041</v>
      </c>
    </row>
    <row r="242" spans="1:3" ht="29.25" customHeight="1">
      <c r="A242" s="123">
        <v>241</v>
      </c>
      <c r="B242" s="124" t="s">
        <v>808</v>
      </c>
      <c r="C242" s="125" t="s">
        <v>809</v>
      </c>
    </row>
    <row r="243" spans="1:3" ht="16.5" customHeight="1">
      <c r="A243" s="123">
        <v>242</v>
      </c>
      <c r="B243" s="124" t="s">
        <v>810</v>
      </c>
      <c r="C243" s="125" t="s">
        <v>1042</v>
      </c>
    </row>
    <row r="244" spans="1:3" ht="29.25" customHeight="1">
      <c r="A244" s="123">
        <v>243</v>
      </c>
      <c r="B244" s="124" t="s">
        <v>812</v>
      </c>
      <c r="C244" s="125" t="s">
        <v>813</v>
      </c>
    </row>
    <row r="245" spans="1:3" ht="16.5" customHeight="1">
      <c r="A245" s="123">
        <v>244</v>
      </c>
      <c r="B245" s="124" t="s">
        <v>814</v>
      </c>
      <c r="C245" s="125" t="s">
        <v>815</v>
      </c>
    </row>
    <row r="246" spans="1:3" ht="16.5" customHeight="1">
      <c r="A246" s="123">
        <v>245</v>
      </c>
      <c r="B246" s="124" t="s">
        <v>818</v>
      </c>
      <c r="C246" s="125" t="s">
        <v>819</v>
      </c>
    </row>
    <row r="247" spans="1:3" ht="29.25" customHeight="1">
      <c r="A247" s="123">
        <v>246</v>
      </c>
      <c r="B247" s="124" t="s">
        <v>826</v>
      </c>
      <c r="C247" s="125" t="s">
        <v>827</v>
      </c>
    </row>
    <row r="248" spans="1:3" ht="29.25" customHeight="1">
      <c r="A248" s="123">
        <v>247</v>
      </c>
      <c r="B248" s="124" t="s">
        <v>822</v>
      </c>
      <c r="C248" s="125" t="s">
        <v>823</v>
      </c>
    </row>
    <row r="249" spans="1:3" ht="29.25" customHeight="1">
      <c r="A249" s="123">
        <v>248</v>
      </c>
      <c r="B249" s="124" t="s">
        <v>824</v>
      </c>
      <c r="C249" s="125" t="s">
        <v>825</v>
      </c>
    </row>
    <row r="250" spans="1:3" ht="29.25" customHeight="1">
      <c r="A250" s="123">
        <v>249</v>
      </c>
      <c r="B250" s="124" t="s">
        <v>828</v>
      </c>
      <c r="C250" s="125" t="s">
        <v>829</v>
      </c>
    </row>
    <row r="251" spans="1:3" ht="15.75" customHeight="1">
      <c r="A251" s="123">
        <v>250</v>
      </c>
      <c r="B251" s="124" t="s">
        <v>830</v>
      </c>
      <c r="C251" s="125" t="s">
        <v>831</v>
      </c>
    </row>
    <row r="252" spans="1:3" ht="31.5" customHeight="1">
      <c r="A252" s="123">
        <v>251</v>
      </c>
      <c r="B252" s="124" t="s">
        <v>820</v>
      </c>
      <c r="C252" s="125" t="s">
        <v>821</v>
      </c>
    </row>
    <row r="253" spans="1:3" s="133" customFormat="1" ht="13.5" customHeight="1">
      <c r="A253" s="130"/>
      <c r="B253" s="131"/>
      <c r="C253" s="132"/>
    </row>
    <row r="254" spans="1:3" ht="13.5" customHeight="1">
      <c r="A254" s="130"/>
      <c r="B254" s="131"/>
      <c r="C254" s="132"/>
    </row>
    <row r="255" spans="1:3" ht="13.5" customHeight="1">
      <c r="A255" s="130"/>
      <c r="B255" s="131"/>
      <c r="C255" s="132"/>
    </row>
    <row r="256" spans="1:3" ht="13.5" customHeight="1">
      <c r="A256" s="130"/>
      <c r="B256" s="131"/>
      <c r="C256" s="132"/>
    </row>
    <row r="257" spans="1:3" ht="13.5" customHeight="1">
      <c r="A257" s="130"/>
      <c r="B257" s="131"/>
      <c r="C257" s="132"/>
    </row>
    <row r="258" spans="1:3" ht="13.5" customHeight="1">
      <c r="A258" s="130"/>
      <c r="B258" s="131"/>
      <c r="C258" s="132"/>
    </row>
    <row r="259" spans="1:3" ht="13.5" customHeight="1">
      <c r="A259" s="130"/>
      <c r="B259" s="131"/>
      <c r="C259" s="132"/>
    </row>
    <row r="260" spans="1:3" ht="13.5" customHeight="1">
      <c r="A260" s="130"/>
      <c r="B260" s="131"/>
      <c r="C260" s="132"/>
    </row>
    <row r="261" spans="1:3" ht="13.5" customHeight="1">
      <c r="A261" s="130"/>
      <c r="B261" s="131"/>
      <c r="C261" s="132"/>
    </row>
    <row r="262" spans="1:3" ht="13.5" customHeight="1">
      <c r="A262" s="130"/>
      <c r="B262" s="131"/>
      <c r="C262" s="132"/>
    </row>
    <row r="263" spans="1:3" ht="13.5" customHeight="1">
      <c r="A263" s="130"/>
      <c r="B263" s="131"/>
      <c r="C263" s="132"/>
    </row>
    <row r="264" spans="1:3" ht="13.5" customHeight="1">
      <c r="A264" s="130"/>
      <c r="B264" s="131"/>
      <c r="C264" s="132"/>
    </row>
    <row r="265" spans="1:3" ht="13.5" customHeight="1">
      <c r="A265" s="130"/>
      <c r="B265" s="131"/>
      <c r="C265" s="132"/>
    </row>
    <row r="266" spans="1:3" ht="13.5" customHeight="1">
      <c r="A266" s="130"/>
      <c r="B266" s="131"/>
      <c r="C266" s="132"/>
    </row>
    <row r="267" spans="1:3" ht="13.5" customHeight="1">
      <c r="A267" s="130"/>
      <c r="B267" s="131"/>
      <c r="C267" s="132"/>
    </row>
    <row r="268" spans="1:3" ht="13.5" customHeight="1">
      <c r="A268" s="130"/>
      <c r="B268" s="131"/>
      <c r="C268" s="132"/>
    </row>
    <row r="269" spans="1:3" ht="13.5" customHeight="1">
      <c r="A269" s="130"/>
      <c r="B269" s="131"/>
      <c r="C269" s="132"/>
    </row>
    <row r="270" spans="1:3" ht="13.5" customHeight="1">
      <c r="A270" s="130"/>
      <c r="B270" s="131"/>
      <c r="C270" s="132"/>
    </row>
    <row r="271" spans="1:3" ht="13.5" customHeight="1">
      <c r="A271" s="130"/>
      <c r="B271" s="131"/>
      <c r="C271" s="132"/>
    </row>
    <row r="272" spans="1:3" ht="13.5" customHeight="1">
      <c r="A272" s="130"/>
      <c r="B272" s="131"/>
      <c r="C272" s="132"/>
    </row>
    <row r="273" spans="1:3" ht="13.5" customHeight="1">
      <c r="A273" s="130"/>
      <c r="B273" s="131"/>
      <c r="C273" s="132"/>
    </row>
    <row r="274" spans="1:3" ht="13.5" customHeight="1">
      <c r="A274" s="130"/>
      <c r="B274" s="131"/>
      <c r="C274" s="132"/>
    </row>
    <row r="275" spans="1:3" ht="13.5" customHeight="1">
      <c r="A275" s="130"/>
      <c r="B275" s="131"/>
      <c r="C275" s="132"/>
    </row>
    <row r="276" spans="1:3" ht="13.5" customHeight="1">
      <c r="A276" s="130"/>
      <c r="B276" s="131"/>
      <c r="C276" s="132"/>
    </row>
    <row r="277" spans="1:3" ht="13.5" customHeight="1">
      <c r="A277" s="130"/>
      <c r="B277" s="131"/>
      <c r="C277" s="132"/>
    </row>
    <row r="278" spans="1:3" ht="13.5" customHeight="1">
      <c r="A278" s="130"/>
      <c r="B278" s="131"/>
      <c r="C278" s="132"/>
    </row>
    <row r="279" spans="1:3" ht="13.5" customHeight="1">
      <c r="A279" s="130"/>
      <c r="B279" s="131"/>
      <c r="C279" s="132"/>
    </row>
    <row r="280" spans="1:3" ht="13.5" customHeight="1">
      <c r="A280" s="130"/>
      <c r="B280" s="131"/>
      <c r="C280" s="132"/>
    </row>
    <row r="281" spans="1:3" ht="13.5" customHeight="1">
      <c r="A281" s="130"/>
      <c r="B281" s="131"/>
      <c r="C281" s="132"/>
    </row>
    <row r="282" spans="1:3" ht="13.5" customHeight="1">
      <c r="A282" s="130"/>
      <c r="B282" s="131"/>
      <c r="C282" s="132"/>
    </row>
    <row r="283" spans="1:3" ht="13.5" customHeight="1">
      <c r="A283" s="130"/>
      <c r="B283" s="131"/>
      <c r="C283" s="132"/>
    </row>
    <row r="284" spans="1:3" ht="13.5" customHeight="1">
      <c r="A284" s="130"/>
      <c r="B284" s="131"/>
      <c r="C284" s="132"/>
    </row>
    <row r="285" spans="1:3" ht="13.5" customHeight="1">
      <c r="A285" s="130"/>
      <c r="B285" s="131"/>
      <c r="C285" s="132"/>
    </row>
    <row r="286" spans="1:3" ht="13.5" customHeight="1">
      <c r="A286" s="130"/>
      <c r="B286" s="131"/>
      <c r="C286" s="132"/>
    </row>
    <row r="287" spans="1:3" ht="13.5" customHeight="1">
      <c r="A287" s="130"/>
      <c r="B287" s="131"/>
      <c r="C287" s="132"/>
    </row>
    <row r="288" spans="1:3" ht="13.5" customHeight="1">
      <c r="A288" s="130"/>
      <c r="B288" s="131"/>
      <c r="C288" s="132"/>
    </row>
    <row r="289" spans="1:3" ht="13.5" customHeight="1">
      <c r="A289" s="130"/>
      <c r="B289" s="131"/>
      <c r="C289" s="132"/>
    </row>
    <row r="290" spans="1:3" ht="13.5" customHeight="1">
      <c r="A290" s="130"/>
      <c r="B290" s="131"/>
      <c r="C290" s="132"/>
    </row>
    <row r="291" spans="1:3" ht="13.5" customHeight="1">
      <c r="A291" s="130"/>
      <c r="B291" s="131"/>
      <c r="C291" s="132"/>
    </row>
    <row r="292" spans="1:3" ht="13.5" customHeight="1">
      <c r="A292" s="130"/>
      <c r="B292" s="131"/>
      <c r="C292" s="132"/>
    </row>
    <row r="293" spans="1:3" ht="13.5" customHeight="1">
      <c r="A293" s="130"/>
      <c r="B293" s="131"/>
      <c r="C293" s="132"/>
    </row>
    <row r="294" spans="1:3" ht="13.5" customHeight="1">
      <c r="A294" s="130"/>
      <c r="B294" s="131"/>
      <c r="C294" s="132"/>
    </row>
    <row r="295" spans="1:3" ht="13.5" customHeight="1">
      <c r="A295" s="130"/>
      <c r="B295" s="131"/>
      <c r="C295" s="132"/>
    </row>
    <row r="296" spans="1:3" ht="13.5" customHeight="1">
      <c r="A296" s="130"/>
      <c r="B296" s="131"/>
      <c r="C296" s="132"/>
    </row>
    <row r="297" spans="1:3" ht="13.5" customHeight="1">
      <c r="A297" s="130"/>
      <c r="B297" s="131"/>
      <c r="C297" s="132"/>
    </row>
    <row r="298" spans="1:3" ht="13.5" customHeight="1">
      <c r="A298" s="130"/>
      <c r="B298" s="131"/>
      <c r="C298" s="132"/>
    </row>
    <row r="299" spans="1:3" ht="13.5" customHeight="1">
      <c r="A299" s="130"/>
      <c r="B299" s="131"/>
      <c r="C299" s="132"/>
    </row>
    <row r="300" spans="1:3" ht="13.5" customHeight="1">
      <c r="A300" s="130"/>
      <c r="B300" s="131"/>
      <c r="C300" s="132"/>
    </row>
    <row r="301" spans="1:3" ht="13.5" customHeight="1">
      <c r="A301" s="130"/>
      <c r="B301" s="131"/>
      <c r="C301" s="132"/>
    </row>
    <row r="302" spans="1:3" ht="13.5" customHeight="1">
      <c r="A302" s="130"/>
      <c r="B302" s="131"/>
      <c r="C302" s="132"/>
    </row>
    <row r="303" spans="1:3" ht="13.5" customHeight="1">
      <c r="A303" s="130"/>
      <c r="B303" s="131"/>
      <c r="C303" s="132"/>
    </row>
    <row r="304" spans="1:3" ht="13.5" customHeight="1">
      <c r="A304" s="130"/>
      <c r="B304" s="131"/>
      <c r="C304" s="132"/>
    </row>
    <row r="305" spans="1:3" ht="13.5" customHeight="1">
      <c r="A305" s="130"/>
      <c r="B305" s="131"/>
      <c r="C305" s="132"/>
    </row>
    <row r="306" spans="1:3" ht="13.5" customHeight="1">
      <c r="A306" s="130"/>
      <c r="B306" s="131"/>
      <c r="C306" s="132"/>
    </row>
    <row r="307" spans="1:3" ht="13.5" customHeight="1">
      <c r="A307" s="130"/>
      <c r="B307" s="131"/>
      <c r="C307" s="132"/>
    </row>
    <row r="308" spans="1:3" ht="13.5" customHeight="1">
      <c r="A308" s="130"/>
      <c r="B308" s="131"/>
      <c r="C308" s="132"/>
    </row>
    <row r="309" spans="1:3" ht="13.5" customHeight="1">
      <c r="A309" s="130"/>
      <c r="B309" s="131"/>
      <c r="C309" s="132"/>
    </row>
    <row r="310" spans="1:3" ht="13.5" customHeight="1">
      <c r="A310" s="130"/>
      <c r="B310" s="131"/>
      <c r="C310" s="132"/>
    </row>
    <row r="311" spans="1:3" ht="13.5" customHeight="1">
      <c r="A311" s="130"/>
      <c r="B311" s="131"/>
      <c r="C311" s="132"/>
    </row>
    <row r="312" spans="1:3" ht="13.5" customHeight="1">
      <c r="A312" s="130"/>
      <c r="B312" s="131"/>
      <c r="C312" s="132"/>
    </row>
    <row r="313" spans="1:3" ht="13.5" customHeight="1">
      <c r="A313" s="130"/>
      <c r="B313" s="131"/>
      <c r="C313" s="132"/>
    </row>
    <row r="314" spans="1:3" ht="13.5" customHeight="1">
      <c r="A314" s="130"/>
      <c r="B314" s="131"/>
      <c r="C314" s="132"/>
    </row>
    <row r="315" spans="1:3" ht="13.5" customHeight="1">
      <c r="A315" s="130"/>
      <c r="B315" s="131"/>
      <c r="C315" s="132"/>
    </row>
    <row r="316" spans="1:3" ht="13.5" customHeight="1">
      <c r="A316" s="130"/>
      <c r="B316" s="131"/>
      <c r="C316" s="132"/>
    </row>
    <row r="317" spans="1:3" ht="13.5" customHeight="1">
      <c r="A317" s="130"/>
      <c r="B317" s="131"/>
      <c r="C317" s="132"/>
    </row>
    <row r="318" spans="1:3" ht="13.5" customHeight="1">
      <c r="A318" s="130"/>
      <c r="B318" s="131"/>
      <c r="C318" s="132"/>
    </row>
    <row r="319" spans="1:3" ht="13.5" customHeight="1">
      <c r="A319" s="130"/>
      <c r="B319" s="131"/>
      <c r="C319" s="132"/>
    </row>
    <row r="320" spans="1:3" ht="13.5" customHeight="1">
      <c r="A320" s="130"/>
      <c r="B320" s="131"/>
      <c r="C320" s="132"/>
    </row>
    <row r="321" spans="1:3" ht="13.5" customHeight="1">
      <c r="A321" s="130"/>
      <c r="B321" s="131"/>
      <c r="C321" s="132"/>
    </row>
    <row r="322" spans="1:3" ht="13.5" customHeight="1">
      <c r="A322" s="130"/>
      <c r="B322" s="131"/>
      <c r="C322" s="132"/>
    </row>
    <row r="323" spans="1:3" ht="13.5" customHeight="1">
      <c r="A323" s="130"/>
      <c r="B323" s="131"/>
      <c r="C323" s="132"/>
    </row>
    <row r="324" spans="1:3" ht="13.5" customHeight="1">
      <c r="A324" s="130"/>
      <c r="B324" s="131"/>
      <c r="C324" s="132"/>
    </row>
    <row r="325" spans="1:3" ht="13.5" customHeight="1">
      <c r="A325" s="130"/>
      <c r="B325" s="131"/>
      <c r="C325" s="1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9" t="s">
        <v>314</v>
      </c>
      <c r="D2" s="199"/>
      <c r="E2" s="199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5"/>
      <c r="U2" s="6"/>
      <c r="V2" s="6"/>
    </row>
    <row r="3" spans="1:22" ht="15.75" customHeight="1" thickBot="1">
      <c r="A3" s="4"/>
      <c r="B3" s="4"/>
      <c r="C3" s="4"/>
      <c r="D3" s="199" t="s">
        <v>315</v>
      </c>
      <c r="E3" s="199"/>
      <c r="F3" s="201"/>
      <c r="G3" s="201"/>
      <c r="H3" s="201"/>
      <c r="I3" s="201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2" t="s">
        <v>330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7"/>
      <c r="T5" s="7"/>
      <c r="U5" s="7"/>
      <c r="V5" s="7"/>
    </row>
    <row r="6" spans="1:22" ht="3.75" customHeight="1"/>
    <row r="7" spans="1:22" ht="25.5" customHeight="1">
      <c r="A7" s="203" t="s">
        <v>0</v>
      </c>
      <c r="B7" s="203"/>
      <c r="C7" s="203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</row>
    <row r="8" spans="1:22" ht="17.25" customHeight="1">
      <c r="A8" s="203" t="s">
        <v>18</v>
      </c>
      <c r="B8" s="203"/>
      <c r="C8" s="203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</row>
    <row r="9" spans="1:22" ht="17.25" customHeight="1">
      <c r="A9" s="203" t="s">
        <v>19</v>
      </c>
      <c r="B9" s="203"/>
      <c r="C9" s="203"/>
      <c r="D9" s="208"/>
      <c r="E9" s="208"/>
      <c r="F9" s="208"/>
      <c r="G9" s="208"/>
      <c r="H9" s="20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3" t="s">
        <v>335</v>
      </c>
      <c r="B10" s="203"/>
      <c r="C10" s="203"/>
      <c r="D10" s="203"/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05" t="s">
        <v>336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7"/>
    </row>
    <row r="13" spans="1:22" ht="24.75" customHeight="1">
      <c r="A13" s="209" t="s">
        <v>320</v>
      </c>
      <c r="B13" s="209"/>
      <c r="C13" s="209"/>
      <c r="D13" s="210" t="s">
        <v>321</v>
      </c>
      <c r="E13" s="210"/>
      <c r="F13" s="210" t="s">
        <v>316</v>
      </c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</row>
    <row r="14" spans="1:22" ht="24.75" customHeight="1">
      <c r="A14" s="211" t="s">
        <v>322</v>
      </c>
      <c r="B14" s="211"/>
      <c r="C14" s="211"/>
      <c r="D14" s="212"/>
      <c r="E14" s="212"/>
      <c r="F14" s="213" t="str">
        <f>IF(D14="","",VLOOKUP(D14,A172:B175,2))</f>
        <v/>
      </c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</row>
    <row r="15" spans="1:22" ht="24.75" customHeight="1">
      <c r="A15" s="211" t="s">
        <v>323</v>
      </c>
      <c r="B15" s="214"/>
      <c r="C15" s="214"/>
      <c r="D15" s="215"/>
      <c r="E15" s="215"/>
      <c r="F15" s="213" t="str">
        <f>IF(C15="","",VLOOKUP(C15,#REF!,2))</f>
        <v/>
      </c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</row>
    <row r="16" spans="1:22" ht="24.75" customHeight="1">
      <c r="A16" s="211" t="s">
        <v>324</v>
      </c>
      <c r="B16" s="214"/>
      <c r="C16" s="214"/>
      <c r="D16" s="215"/>
      <c r="E16" s="215"/>
      <c r="F16" s="216" t="str">
        <f>IF(C16="","",IF(EXACT(C15,MID(C16,1,3)),VLOOKUP(C16,#REF!,2),"VERIFIQUE QUE LA SUBFUNCIÓN CORRESPONDA AL CATÁLOGO DE FUNCIONES"))</f>
        <v/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</row>
    <row r="17" spans="1:34" ht="24.75" customHeight="1">
      <c r="A17" s="211" t="s">
        <v>325</v>
      </c>
      <c r="B17" s="214"/>
      <c r="C17" s="214"/>
      <c r="D17" s="215"/>
      <c r="E17" s="215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18" t="s">
        <v>326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</row>
    <row r="20" spans="1:34" ht="24.75" customHeight="1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</row>
    <row r="21" spans="1:34" ht="24.75" customHeight="1">
      <c r="A21" s="218" t="s">
        <v>334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</row>
    <row r="22" spans="1:34" ht="24.75" customHeight="1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</row>
    <row r="23" spans="1:34" ht="24.75" customHeight="1">
      <c r="A23" s="218" t="s">
        <v>329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</row>
    <row r="24" spans="1:34" s="3" customFormat="1" ht="25.5" customHeight="1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09" t="s">
        <v>20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78" t="s">
        <v>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221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88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96" t="s">
        <v>339</v>
      </c>
      <c r="B30" s="196"/>
      <c r="C30" s="196"/>
      <c r="D30" s="197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69" t="s">
        <v>23</v>
      </c>
      <c r="B32" s="171"/>
      <c r="C32" s="188"/>
      <c r="D32" s="189"/>
      <c r="E32" s="189"/>
      <c r="F32" s="189"/>
      <c r="G32" s="190"/>
      <c r="H32" s="169" t="s">
        <v>24</v>
      </c>
      <c r="I32" s="170"/>
      <c r="J32" s="171"/>
      <c r="K32" s="191"/>
      <c r="L32" s="192"/>
      <c r="M32" s="192"/>
      <c r="N32" s="192"/>
      <c r="O32" s="192"/>
      <c r="P32" s="193"/>
      <c r="Q32" s="169" t="s">
        <v>338</v>
      </c>
      <c r="R32" s="171"/>
      <c r="S32" s="191"/>
      <c r="T32" s="192"/>
      <c r="U32" s="192"/>
      <c r="V32" s="192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82" t="s">
        <v>25</v>
      </c>
      <c r="B33" s="194"/>
      <c r="C33" s="168" t="s">
        <v>22</v>
      </c>
      <c r="D33" s="168" t="s">
        <v>3</v>
      </c>
      <c r="E33" s="168" t="s">
        <v>4</v>
      </c>
      <c r="F33" s="169" t="s">
        <v>328</v>
      </c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1"/>
      <c r="T33" s="51"/>
      <c r="U33" s="180" t="s">
        <v>27</v>
      </c>
      <c r="V33" s="182" t="s">
        <v>331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83"/>
      <c r="B34" s="195"/>
      <c r="C34" s="168"/>
      <c r="D34" s="168"/>
      <c r="E34" s="168"/>
      <c r="F34" s="186" t="s">
        <v>300</v>
      </c>
      <c r="G34" s="187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1"/>
      <c r="V34" s="183"/>
      <c r="W34" s="15"/>
    </row>
    <row r="35" spans="1:34" ht="25.5" customHeight="1">
      <c r="A35" s="156" t="s">
        <v>1</v>
      </c>
      <c r="B35" s="156"/>
      <c r="C35" s="41"/>
      <c r="D35" s="42"/>
      <c r="E35" s="42"/>
      <c r="F35" s="168" t="s">
        <v>308</v>
      </c>
      <c r="G35" s="16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75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6" t="s">
        <v>2</v>
      </c>
      <c r="B36" s="156"/>
      <c r="C36" s="41"/>
      <c r="D36" s="42"/>
      <c r="E36" s="42"/>
      <c r="F36" s="168" t="s">
        <v>309</v>
      </c>
      <c r="G36" s="16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76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82" t="s">
        <v>25</v>
      </c>
      <c r="B38" s="194"/>
      <c r="C38" s="168" t="s">
        <v>22</v>
      </c>
      <c r="D38" s="168" t="s">
        <v>3</v>
      </c>
      <c r="E38" s="168" t="s">
        <v>4</v>
      </c>
      <c r="F38" s="169" t="s">
        <v>327</v>
      </c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1"/>
      <c r="T38" s="52"/>
      <c r="U38" s="180" t="s">
        <v>27</v>
      </c>
      <c r="V38" s="182" t="s">
        <v>332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83"/>
      <c r="B39" s="195"/>
      <c r="C39" s="168"/>
      <c r="D39" s="168"/>
      <c r="E39" s="168"/>
      <c r="F39" s="184" t="s">
        <v>298</v>
      </c>
      <c r="G39" s="185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1"/>
      <c r="V39" s="183"/>
      <c r="W39" s="15"/>
    </row>
    <row r="40" spans="1:34" ht="29.25" customHeight="1">
      <c r="A40" s="156" t="s">
        <v>1</v>
      </c>
      <c r="B40" s="156"/>
      <c r="C40" s="39"/>
      <c r="D40" s="40"/>
      <c r="E40" s="40"/>
      <c r="F40" s="173" t="s">
        <v>310</v>
      </c>
      <c r="G40" s="174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75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6" t="s">
        <v>2</v>
      </c>
      <c r="B41" s="156"/>
      <c r="C41" s="41"/>
      <c r="D41" s="42"/>
      <c r="E41" s="42"/>
      <c r="F41" s="177" t="s">
        <v>311</v>
      </c>
      <c r="G41" s="177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76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78" t="s">
        <v>6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221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88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96" t="s">
        <v>340</v>
      </c>
      <c r="B46" s="196"/>
      <c r="C46" s="196"/>
      <c r="D46" s="197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69" t="s">
        <v>23</v>
      </c>
      <c r="B48" s="171"/>
      <c r="C48" s="188"/>
      <c r="D48" s="189"/>
      <c r="E48" s="189"/>
      <c r="F48" s="189"/>
      <c r="G48" s="190"/>
      <c r="H48" s="169" t="s">
        <v>24</v>
      </c>
      <c r="I48" s="170"/>
      <c r="J48" s="171"/>
      <c r="K48" s="191"/>
      <c r="L48" s="192"/>
      <c r="M48" s="192"/>
      <c r="N48" s="192"/>
      <c r="O48" s="192"/>
      <c r="P48" s="193"/>
      <c r="Q48" s="169" t="s">
        <v>338</v>
      </c>
      <c r="R48" s="171"/>
      <c r="S48" s="191"/>
      <c r="T48" s="192"/>
      <c r="U48" s="192"/>
      <c r="V48" s="192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82" t="s">
        <v>25</v>
      </c>
      <c r="B49" s="194"/>
      <c r="C49" s="168" t="s">
        <v>22</v>
      </c>
      <c r="D49" s="168" t="s">
        <v>3</v>
      </c>
      <c r="E49" s="168" t="s">
        <v>4</v>
      </c>
      <c r="F49" s="169" t="s">
        <v>328</v>
      </c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1"/>
      <c r="T49" s="51"/>
      <c r="U49" s="180" t="s">
        <v>27</v>
      </c>
      <c r="V49" s="182" t="s">
        <v>331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83"/>
      <c r="B50" s="195"/>
      <c r="C50" s="168"/>
      <c r="D50" s="168"/>
      <c r="E50" s="168"/>
      <c r="F50" s="186" t="s">
        <v>300</v>
      </c>
      <c r="G50" s="187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1"/>
      <c r="V50" s="183"/>
      <c r="W50" s="15"/>
    </row>
    <row r="51" spans="1:34" ht="25.5" customHeight="1">
      <c r="A51" s="156" t="s">
        <v>1</v>
      </c>
      <c r="B51" s="156"/>
      <c r="C51" s="41"/>
      <c r="D51" s="42"/>
      <c r="E51" s="42"/>
      <c r="F51" s="168" t="s">
        <v>308</v>
      </c>
      <c r="G51" s="16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75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6" t="s">
        <v>2</v>
      </c>
      <c r="B52" s="156"/>
      <c r="C52" s="41"/>
      <c r="D52" s="42"/>
      <c r="E52" s="42"/>
      <c r="F52" s="168" t="s">
        <v>309</v>
      </c>
      <c r="G52" s="16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76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82" t="s">
        <v>25</v>
      </c>
      <c r="B54" s="194"/>
      <c r="C54" s="168" t="s">
        <v>22</v>
      </c>
      <c r="D54" s="168" t="s">
        <v>3</v>
      </c>
      <c r="E54" s="168" t="s">
        <v>4</v>
      </c>
      <c r="F54" s="169" t="s">
        <v>327</v>
      </c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1"/>
      <c r="T54" s="52"/>
      <c r="U54" s="180" t="s">
        <v>27</v>
      </c>
      <c r="V54" s="182" t="s">
        <v>332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83"/>
      <c r="B55" s="195"/>
      <c r="C55" s="168"/>
      <c r="D55" s="168"/>
      <c r="E55" s="168"/>
      <c r="F55" s="184" t="s">
        <v>298</v>
      </c>
      <c r="G55" s="185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1"/>
      <c r="V55" s="183"/>
      <c r="W55" s="15"/>
    </row>
    <row r="56" spans="1:34" ht="29.25" customHeight="1">
      <c r="A56" s="156" t="s">
        <v>1</v>
      </c>
      <c r="B56" s="156"/>
      <c r="C56" s="39"/>
      <c r="D56" s="40"/>
      <c r="E56" s="40"/>
      <c r="F56" s="173" t="s">
        <v>310</v>
      </c>
      <c r="G56" s="174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75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6" t="s">
        <v>2</v>
      </c>
      <c r="B57" s="156"/>
      <c r="C57" s="41"/>
      <c r="D57" s="42"/>
      <c r="E57" s="42"/>
      <c r="F57" s="177" t="s">
        <v>311</v>
      </c>
      <c r="G57" s="177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76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96" t="s">
        <v>21</v>
      </c>
      <c r="B59" s="196"/>
      <c r="C59" s="196"/>
      <c r="D59" s="197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96" t="s">
        <v>341</v>
      </c>
      <c r="B61" s="196"/>
      <c r="C61" s="196"/>
      <c r="D61" s="197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69" t="s">
        <v>23</v>
      </c>
      <c r="B63" s="171"/>
      <c r="C63" s="188"/>
      <c r="D63" s="189"/>
      <c r="E63" s="189"/>
      <c r="F63" s="189"/>
      <c r="G63" s="190"/>
      <c r="H63" s="169" t="s">
        <v>24</v>
      </c>
      <c r="I63" s="170"/>
      <c r="J63" s="171"/>
      <c r="K63" s="191"/>
      <c r="L63" s="192"/>
      <c r="M63" s="192"/>
      <c r="N63" s="192"/>
      <c r="O63" s="192"/>
      <c r="P63" s="193"/>
      <c r="Q63" s="169" t="s">
        <v>338</v>
      </c>
      <c r="R63" s="171"/>
      <c r="S63" s="191"/>
      <c r="T63" s="192"/>
      <c r="U63" s="192"/>
      <c r="V63" s="192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82" t="s">
        <v>25</v>
      </c>
      <c r="B64" s="194"/>
      <c r="C64" s="168" t="s">
        <v>22</v>
      </c>
      <c r="D64" s="168" t="s">
        <v>3</v>
      </c>
      <c r="E64" s="168" t="s">
        <v>4</v>
      </c>
      <c r="F64" s="169" t="s">
        <v>328</v>
      </c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1"/>
      <c r="T64" s="51"/>
      <c r="U64" s="180" t="s">
        <v>27</v>
      </c>
      <c r="V64" s="182" t="s">
        <v>331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83"/>
      <c r="B65" s="195"/>
      <c r="C65" s="168"/>
      <c r="D65" s="168"/>
      <c r="E65" s="168"/>
      <c r="F65" s="186" t="s">
        <v>300</v>
      </c>
      <c r="G65" s="187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1"/>
      <c r="V65" s="183"/>
      <c r="W65" s="15"/>
    </row>
    <row r="66" spans="1:34" ht="25.5" customHeight="1">
      <c r="A66" s="156" t="s">
        <v>1</v>
      </c>
      <c r="B66" s="156"/>
      <c r="C66" s="41"/>
      <c r="D66" s="42"/>
      <c r="E66" s="42"/>
      <c r="F66" s="168" t="s">
        <v>308</v>
      </c>
      <c r="G66" s="168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75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6" t="s">
        <v>2</v>
      </c>
      <c r="B67" s="156"/>
      <c r="C67" s="41"/>
      <c r="D67" s="42"/>
      <c r="E67" s="42"/>
      <c r="F67" s="168" t="s">
        <v>309</v>
      </c>
      <c r="G67" s="168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76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82" t="s">
        <v>25</v>
      </c>
      <c r="B69" s="194"/>
      <c r="C69" s="168" t="s">
        <v>22</v>
      </c>
      <c r="D69" s="168" t="s">
        <v>3</v>
      </c>
      <c r="E69" s="168" t="s">
        <v>4</v>
      </c>
      <c r="F69" s="169" t="s">
        <v>327</v>
      </c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1"/>
      <c r="T69" s="52"/>
      <c r="U69" s="180" t="s">
        <v>27</v>
      </c>
      <c r="V69" s="182" t="s">
        <v>332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83"/>
      <c r="B70" s="195"/>
      <c r="C70" s="168"/>
      <c r="D70" s="168"/>
      <c r="E70" s="168"/>
      <c r="F70" s="184" t="s">
        <v>298</v>
      </c>
      <c r="G70" s="185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1"/>
      <c r="V70" s="183"/>
      <c r="W70" s="15"/>
    </row>
    <row r="71" spans="1:34" ht="29.25" customHeight="1">
      <c r="A71" s="156" t="s">
        <v>1</v>
      </c>
      <c r="B71" s="156"/>
      <c r="C71" s="39"/>
      <c r="D71" s="40"/>
      <c r="E71" s="40"/>
      <c r="F71" s="173" t="s">
        <v>310</v>
      </c>
      <c r="G71" s="174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75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6" t="s">
        <v>2</v>
      </c>
      <c r="B72" s="156"/>
      <c r="C72" s="41"/>
      <c r="D72" s="42"/>
      <c r="E72" s="42"/>
      <c r="F72" s="177" t="s">
        <v>311</v>
      </c>
      <c r="G72" s="177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76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78" t="s">
        <v>337</v>
      </c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67" t="s">
        <v>29</v>
      </c>
      <c r="B77" s="168" t="s">
        <v>30</v>
      </c>
      <c r="C77" s="168"/>
      <c r="D77" s="168"/>
      <c r="E77" s="168" t="s">
        <v>3</v>
      </c>
      <c r="F77" s="169" t="s">
        <v>26</v>
      </c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1"/>
      <c r="T77" s="51"/>
      <c r="U77" s="168" t="s">
        <v>27</v>
      </c>
      <c r="V77" s="168" t="s">
        <v>301</v>
      </c>
    </row>
    <row r="78" spans="1:34" ht="25.5" customHeight="1">
      <c r="A78" s="167"/>
      <c r="B78" s="168"/>
      <c r="C78" s="168"/>
      <c r="D78" s="168"/>
      <c r="E78" s="168"/>
      <c r="F78" s="172" t="s">
        <v>299</v>
      </c>
      <c r="G78" s="172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68"/>
      <c r="V78" s="168"/>
    </row>
    <row r="79" spans="1:34" ht="26.25" customHeight="1">
      <c r="A79" s="166" t="s">
        <v>31</v>
      </c>
      <c r="B79" s="150">
        <v>1</v>
      </c>
      <c r="C79" s="151"/>
      <c r="D79" s="152"/>
      <c r="E79" s="155"/>
      <c r="F79" s="156" t="s">
        <v>300</v>
      </c>
      <c r="G79" s="15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157" t="str">
        <f>IF(U79=0,"-",U80/U79)</f>
        <v>-</v>
      </c>
    </row>
    <row r="80" spans="1:34" ht="27.75" customHeight="1">
      <c r="A80" s="166"/>
      <c r="B80" s="150"/>
      <c r="C80" s="153"/>
      <c r="D80" s="154"/>
      <c r="E80" s="155"/>
      <c r="F80" s="158" t="s">
        <v>298</v>
      </c>
      <c r="G80" s="158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57"/>
    </row>
    <row r="81" spans="1:22" ht="26.25" customHeight="1">
      <c r="A81" s="166"/>
      <c r="B81" s="150">
        <v>2</v>
      </c>
      <c r="C81" s="151"/>
      <c r="D81" s="152"/>
      <c r="E81" s="155"/>
      <c r="F81" s="156" t="s">
        <v>300</v>
      </c>
      <c r="G81" s="15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157" t="str">
        <f>IF(U81=0,"-",U82/U81)</f>
        <v>-</v>
      </c>
    </row>
    <row r="82" spans="1:22" ht="26.25" customHeight="1">
      <c r="A82" s="166"/>
      <c r="B82" s="150"/>
      <c r="C82" s="153"/>
      <c r="D82" s="154"/>
      <c r="E82" s="155"/>
      <c r="F82" s="158" t="s">
        <v>298</v>
      </c>
      <c r="G82" s="158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57"/>
    </row>
    <row r="83" spans="1:22" ht="26.25" customHeight="1">
      <c r="A83" s="166"/>
      <c r="B83" s="150">
        <v>3</v>
      </c>
      <c r="C83" s="151"/>
      <c r="D83" s="152"/>
      <c r="E83" s="155"/>
      <c r="F83" s="156" t="s">
        <v>300</v>
      </c>
      <c r="G83" s="15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157" t="str">
        <f>IF(U83=0,"-",U84/U83)</f>
        <v>-</v>
      </c>
    </row>
    <row r="84" spans="1:22" ht="26.25" customHeight="1">
      <c r="A84" s="166"/>
      <c r="B84" s="150"/>
      <c r="C84" s="153"/>
      <c r="D84" s="154"/>
      <c r="E84" s="155"/>
      <c r="F84" s="158" t="s">
        <v>298</v>
      </c>
      <c r="G84" s="158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57"/>
    </row>
    <row r="85" spans="1:22" ht="26.25" customHeight="1">
      <c r="A85" s="166"/>
      <c r="B85" s="150">
        <v>4</v>
      </c>
      <c r="C85" s="151"/>
      <c r="D85" s="152"/>
      <c r="E85" s="155"/>
      <c r="F85" s="156" t="s">
        <v>300</v>
      </c>
      <c r="G85" s="15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157" t="str">
        <f>IF(U85=0,"-",U86/U85)</f>
        <v>-</v>
      </c>
    </row>
    <row r="86" spans="1:22" ht="26.25" customHeight="1">
      <c r="A86" s="166"/>
      <c r="B86" s="150"/>
      <c r="C86" s="153"/>
      <c r="D86" s="154"/>
      <c r="E86" s="155"/>
      <c r="F86" s="158" t="s">
        <v>298</v>
      </c>
      <c r="G86" s="158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57"/>
    </row>
    <row r="87" spans="1:22" ht="26.25" customHeight="1">
      <c r="A87" s="166"/>
      <c r="B87" s="150">
        <v>5</v>
      </c>
      <c r="C87" s="151"/>
      <c r="D87" s="152"/>
      <c r="E87" s="155"/>
      <c r="F87" s="156" t="s">
        <v>300</v>
      </c>
      <c r="G87" s="15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157" t="str">
        <f>IF(U87=0,"-",U88/U87)</f>
        <v>-</v>
      </c>
    </row>
    <row r="88" spans="1:22" ht="26.25" customHeight="1">
      <c r="A88" s="166"/>
      <c r="B88" s="150"/>
      <c r="C88" s="153"/>
      <c r="D88" s="154"/>
      <c r="E88" s="155"/>
      <c r="F88" s="158" t="s">
        <v>298</v>
      </c>
      <c r="G88" s="158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57"/>
    </row>
    <row r="90" spans="1:22" ht="36.75" customHeight="1">
      <c r="A90" s="159"/>
      <c r="B90" s="159"/>
      <c r="C90" s="159"/>
      <c r="D90" s="159"/>
      <c r="F90" s="159"/>
      <c r="G90" s="159"/>
      <c r="H90" s="159"/>
      <c r="I90" s="159"/>
      <c r="J90" s="159"/>
      <c r="K90" s="159"/>
      <c r="L90" s="159"/>
      <c r="M90" s="159"/>
      <c r="N90" s="159"/>
      <c r="P90" s="159"/>
      <c r="Q90" s="159"/>
      <c r="R90" s="159"/>
      <c r="S90" s="159"/>
      <c r="T90" s="159"/>
      <c r="U90" s="159"/>
      <c r="V90" s="159"/>
    </row>
    <row r="91" spans="1:22" ht="15" customHeight="1">
      <c r="A91" s="160" t="s">
        <v>333</v>
      </c>
      <c r="B91" s="160"/>
      <c r="C91" s="160"/>
      <c r="D91" s="160"/>
      <c r="E91" s="43"/>
      <c r="F91" s="160" t="s">
        <v>333</v>
      </c>
      <c r="G91" s="160"/>
      <c r="H91" s="160"/>
      <c r="I91" s="160"/>
      <c r="J91" s="160"/>
      <c r="K91" s="160"/>
      <c r="L91" s="160"/>
      <c r="M91" s="160"/>
      <c r="N91" s="160"/>
      <c r="O91" s="43"/>
      <c r="P91" s="160" t="s">
        <v>333</v>
      </c>
      <c r="Q91" s="160"/>
      <c r="R91" s="160"/>
      <c r="S91" s="160"/>
      <c r="T91" s="160"/>
      <c r="U91" s="160"/>
      <c r="V91" s="160"/>
    </row>
    <row r="92" spans="1:22" hidden="1"/>
    <row r="93" spans="1:22" ht="18" hidden="1">
      <c r="B93" s="161" t="s">
        <v>302</v>
      </c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29"/>
    </row>
    <row r="94" spans="1:22" ht="4.5" hidden="1" customHeight="1"/>
    <row r="95" spans="1:22" ht="36.75" hidden="1" customHeight="1">
      <c r="B95" s="30" t="s">
        <v>303</v>
      </c>
      <c r="C95" s="162" t="s">
        <v>29</v>
      </c>
      <c r="D95" s="162"/>
      <c r="E95" s="163" t="s">
        <v>312</v>
      </c>
      <c r="F95" s="163"/>
      <c r="G95" s="163"/>
      <c r="H95" s="163"/>
      <c r="I95" s="163"/>
      <c r="J95" s="163"/>
      <c r="K95" s="31" t="s">
        <v>303</v>
      </c>
      <c r="L95" s="164" t="s">
        <v>313</v>
      </c>
      <c r="M95" s="164"/>
      <c r="N95" s="164"/>
      <c r="O95" s="164"/>
      <c r="P95" s="164"/>
      <c r="Q95" s="164"/>
      <c r="R95" s="164"/>
      <c r="S95" s="165"/>
      <c r="T95" s="32"/>
    </row>
    <row r="96" spans="1:22" ht="27" hidden="1" customHeight="1">
      <c r="B96" s="141">
        <v>1</v>
      </c>
      <c r="C96" s="144" t="str">
        <f>IF(D59="","-",D59)</f>
        <v>-</v>
      </c>
      <c r="D96" s="144"/>
      <c r="E96" s="145" t="e">
        <f>IF(LEN(#REF!)&gt;17,"-",#REF!)</f>
        <v>#REF!</v>
      </c>
      <c r="F96" s="146"/>
      <c r="G96" s="146"/>
      <c r="H96" s="146"/>
      <c r="I96" s="146"/>
      <c r="J96" s="146"/>
      <c r="K96" s="33">
        <v>1</v>
      </c>
      <c r="L96" s="147" t="str">
        <f>$V$79</f>
        <v>-</v>
      </c>
      <c r="M96" s="148"/>
      <c r="N96" s="148"/>
      <c r="O96" s="148"/>
      <c r="P96" s="148"/>
      <c r="Q96" s="148"/>
      <c r="R96" s="148"/>
      <c r="S96" s="149"/>
      <c r="T96" s="34"/>
    </row>
    <row r="97" spans="2:20" ht="27" hidden="1" customHeight="1">
      <c r="B97" s="142"/>
      <c r="C97" s="144"/>
      <c r="D97" s="144"/>
      <c r="E97" s="146"/>
      <c r="F97" s="146"/>
      <c r="G97" s="146"/>
      <c r="H97" s="146"/>
      <c r="I97" s="146"/>
      <c r="J97" s="146"/>
      <c r="K97" s="33">
        <v>2</v>
      </c>
      <c r="L97" s="147" t="str">
        <f>$V$81</f>
        <v>-</v>
      </c>
      <c r="M97" s="148"/>
      <c r="N97" s="148"/>
      <c r="O97" s="148"/>
      <c r="P97" s="148"/>
      <c r="Q97" s="148"/>
      <c r="R97" s="148"/>
      <c r="S97" s="149"/>
      <c r="T97" s="34"/>
    </row>
    <row r="98" spans="2:20" ht="27" hidden="1" customHeight="1">
      <c r="B98" s="142"/>
      <c r="C98" s="144"/>
      <c r="D98" s="144"/>
      <c r="E98" s="146"/>
      <c r="F98" s="146"/>
      <c r="G98" s="146"/>
      <c r="H98" s="146"/>
      <c r="I98" s="146"/>
      <c r="J98" s="146"/>
      <c r="K98" s="33">
        <v>3</v>
      </c>
      <c r="L98" s="147" t="str">
        <f>$V$83</f>
        <v>-</v>
      </c>
      <c r="M98" s="148"/>
      <c r="N98" s="148"/>
      <c r="O98" s="148"/>
      <c r="P98" s="148"/>
      <c r="Q98" s="148"/>
      <c r="R98" s="148"/>
      <c r="S98" s="149"/>
      <c r="T98" s="34"/>
    </row>
    <row r="99" spans="2:20" ht="27" hidden="1" customHeight="1">
      <c r="B99" s="142"/>
      <c r="C99" s="144"/>
      <c r="D99" s="144"/>
      <c r="E99" s="146"/>
      <c r="F99" s="146"/>
      <c r="G99" s="146"/>
      <c r="H99" s="146"/>
      <c r="I99" s="146"/>
      <c r="J99" s="146"/>
      <c r="K99" s="33">
        <v>4</v>
      </c>
      <c r="L99" s="147" t="str">
        <f>$V$85</f>
        <v>-</v>
      </c>
      <c r="M99" s="148"/>
      <c r="N99" s="148"/>
      <c r="O99" s="148"/>
      <c r="P99" s="148"/>
      <c r="Q99" s="148"/>
      <c r="R99" s="148"/>
      <c r="S99" s="149"/>
      <c r="T99" s="34"/>
    </row>
    <row r="100" spans="2:20" ht="27" hidden="1" customHeight="1">
      <c r="B100" s="143"/>
      <c r="C100" s="144"/>
      <c r="D100" s="144"/>
      <c r="E100" s="146"/>
      <c r="F100" s="146"/>
      <c r="G100" s="146"/>
      <c r="H100" s="146"/>
      <c r="I100" s="146"/>
      <c r="J100" s="146"/>
      <c r="K100" s="33">
        <v>5</v>
      </c>
      <c r="L100" s="147" t="str">
        <f>$V$87</f>
        <v>-</v>
      </c>
      <c r="M100" s="148"/>
      <c r="N100" s="148"/>
      <c r="O100" s="148"/>
      <c r="P100" s="148"/>
      <c r="Q100" s="148"/>
      <c r="R100" s="148"/>
      <c r="S100" s="149"/>
      <c r="T100" s="34"/>
    </row>
    <row r="101" spans="2:20" ht="27" hidden="1" customHeight="1">
      <c r="B101" s="141">
        <v>2</v>
      </c>
      <c r="C101" s="144" t="e">
        <f>IF(#REF!="","-",#REF!)</f>
        <v>#REF!</v>
      </c>
      <c r="D101" s="144"/>
      <c r="E101" s="145" t="e">
        <f>IF(LEN(#REF!)&gt;17,"-",#REF!)</f>
        <v>#REF!</v>
      </c>
      <c r="F101" s="146"/>
      <c r="G101" s="146"/>
      <c r="H101" s="146"/>
      <c r="I101" s="146"/>
      <c r="J101" s="146"/>
      <c r="K101" s="33">
        <v>1</v>
      </c>
      <c r="L101" s="147" t="e">
        <f>#REF!</f>
        <v>#REF!</v>
      </c>
      <c r="M101" s="148"/>
      <c r="N101" s="148"/>
      <c r="O101" s="148"/>
      <c r="P101" s="148"/>
      <c r="Q101" s="148"/>
      <c r="R101" s="148"/>
      <c r="S101" s="149"/>
      <c r="T101" s="34"/>
    </row>
    <row r="102" spans="2:20" ht="27" hidden="1" customHeight="1">
      <c r="B102" s="142"/>
      <c r="C102" s="144"/>
      <c r="D102" s="144"/>
      <c r="E102" s="146"/>
      <c r="F102" s="146"/>
      <c r="G102" s="146"/>
      <c r="H102" s="146"/>
      <c r="I102" s="146"/>
      <c r="J102" s="146"/>
      <c r="K102" s="33">
        <v>2</v>
      </c>
      <c r="L102" s="147" t="e">
        <f>#REF!</f>
        <v>#REF!</v>
      </c>
      <c r="M102" s="148"/>
      <c r="N102" s="148"/>
      <c r="O102" s="148"/>
      <c r="P102" s="148"/>
      <c r="Q102" s="148"/>
      <c r="R102" s="148"/>
      <c r="S102" s="149"/>
      <c r="T102" s="34"/>
    </row>
    <row r="103" spans="2:20" ht="27" hidden="1" customHeight="1">
      <c r="B103" s="142"/>
      <c r="C103" s="144"/>
      <c r="D103" s="144"/>
      <c r="E103" s="146"/>
      <c r="F103" s="146"/>
      <c r="G103" s="146"/>
      <c r="H103" s="146"/>
      <c r="I103" s="146"/>
      <c r="J103" s="146"/>
      <c r="K103" s="33">
        <v>3</v>
      </c>
      <c r="L103" s="147" t="e">
        <f>#REF!</f>
        <v>#REF!</v>
      </c>
      <c r="M103" s="148"/>
      <c r="N103" s="148"/>
      <c r="O103" s="148"/>
      <c r="P103" s="148"/>
      <c r="Q103" s="148"/>
      <c r="R103" s="148"/>
      <c r="S103" s="149"/>
      <c r="T103" s="34"/>
    </row>
    <row r="104" spans="2:20" ht="27" hidden="1" customHeight="1">
      <c r="B104" s="142"/>
      <c r="C104" s="144"/>
      <c r="D104" s="144"/>
      <c r="E104" s="146"/>
      <c r="F104" s="146"/>
      <c r="G104" s="146"/>
      <c r="H104" s="146"/>
      <c r="I104" s="146"/>
      <c r="J104" s="146"/>
      <c r="K104" s="33">
        <v>4</v>
      </c>
      <c r="L104" s="147" t="e">
        <f>#REF!</f>
        <v>#REF!</v>
      </c>
      <c r="M104" s="148"/>
      <c r="N104" s="148"/>
      <c r="O104" s="148"/>
      <c r="P104" s="148"/>
      <c r="Q104" s="148"/>
      <c r="R104" s="148"/>
      <c r="S104" s="149"/>
      <c r="T104" s="34"/>
    </row>
    <row r="105" spans="2:20" ht="27" hidden="1" customHeight="1">
      <c r="B105" s="143"/>
      <c r="C105" s="144"/>
      <c r="D105" s="144"/>
      <c r="E105" s="146"/>
      <c r="F105" s="146"/>
      <c r="G105" s="146"/>
      <c r="H105" s="146"/>
      <c r="I105" s="146"/>
      <c r="J105" s="146"/>
      <c r="K105" s="33">
        <v>5</v>
      </c>
      <c r="L105" s="147" t="e">
        <f>#REF!</f>
        <v>#REF!</v>
      </c>
      <c r="M105" s="148"/>
      <c r="N105" s="148"/>
      <c r="O105" s="148"/>
      <c r="P105" s="148"/>
      <c r="Q105" s="148"/>
      <c r="R105" s="148"/>
      <c r="S105" s="149"/>
      <c r="T105" s="34"/>
    </row>
    <row r="106" spans="2:20" ht="27" hidden="1" customHeight="1">
      <c r="B106" s="141">
        <v>3</v>
      </c>
      <c r="C106" s="144" t="e">
        <f>IF(#REF!="","-",#REF!)</f>
        <v>#REF!</v>
      </c>
      <c r="D106" s="144"/>
      <c r="E106" s="145" t="e">
        <f>IF(LEN(#REF!)&gt;17,"-",#REF!)</f>
        <v>#REF!</v>
      </c>
      <c r="F106" s="146"/>
      <c r="G106" s="146"/>
      <c r="H106" s="146"/>
      <c r="I106" s="146"/>
      <c r="J106" s="146"/>
      <c r="K106" s="33">
        <v>1</v>
      </c>
      <c r="L106" s="147" t="e">
        <f>#REF!</f>
        <v>#REF!</v>
      </c>
      <c r="M106" s="148"/>
      <c r="N106" s="148"/>
      <c r="O106" s="148"/>
      <c r="P106" s="148"/>
      <c r="Q106" s="148"/>
      <c r="R106" s="148"/>
      <c r="S106" s="149"/>
      <c r="T106" s="34"/>
    </row>
    <row r="107" spans="2:20" ht="27" hidden="1" customHeight="1">
      <c r="B107" s="142"/>
      <c r="C107" s="144"/>
      <c r="D107" s="144"/>
      <c r="E107" s="146"/>
      <c r="F107" s="146"/>
      <c r="G107" s="146"/>
      <c r="H107" s="146"/>
      <c r="I107" s="146"/>
      <c r="J107" s="146"/>
      <c r="K107" s="33">
        <v>2</v>
      </c>
      <c r="L107" s="147" t="e">
        <f>#REF!</f>
        <v>#REF!</v>
      </c>
      <c r="M107" s="148"/>
      <c r="N107" s="148"/>
      <c r="O107" s="148"/>
      <c r="P107" s="148"/>
      <c r="Q107" s="148"/>
      <c r="R107" s="148"/>
      <c r="S107" s="149"/>
      <c r="T107" s="34"/>
    </row>
    <row r="108" spans="2:20" ht="27" hidden="1" customHeight="1">
      <c r="B108" s="142"/>
      <c r="C108" s="144"/>
      <c r="D108" s="144"/>
      <c r="E108" s="146"/>
      <c r="F108" s="146"/>
      <c r="G108" s="146"/>
      <c r="H108" s="146"/>
      <c r="I108" s="146"/>
      <c r="J108" s="146"/>
      <c r="K108" s="33">
        <v>3</v>
      </c>
      <c r="L108" s="147" t="e">
        <f>#REF!</f>
        <v>#REF!</v>
      </c>
      <c r="M108" s="148"/>
      <c r="N108" s="148"/>
      <c r="O108" s="148"/>
      <c r="P108" s="148"/>
      <c r="Q108" s="148"/>
      <c r="R108" s="148"/>
      <c r="S108" s="149"/>
      <c r="T108" s="34"/>
    </row>
    <row r="109" spans="2:20" ht="27" hidden="1" customHeight="1">
      <c r="B109" s="142"/>
      <c r="C109" s="144"/>
      <c r="D109" s="144"/>
      <c r="E109" s="146"/>
      <c r="F109" s="146"/>
      <c r="G109" s="146"/>
      <c r="H109" s="146"/>
      <c r="I109" s="146"/>
      <c r="J109" s="146"/>
      <c r="K109" s="33">
        <v>4</v>
      </c>
      <c r="L109" s="147" t="e">
        <f>#REF!</f>
        <v>#REF!</v>
      </c>
      <c r="M109" s="148"/>
      <c r="N109" s="148"/>
      <c r="O109" s="148"/>
      <c r="P109" s="148"/>
      <c r="Q109" s="148"/>
      <c r="R109" s="148"/>
      <c r="S109" s="149"/>
      <c r="T109" s="34"/>
    </row>
    <row r="110" spans="2:20" ht="27" hidden="1" customHeight="1">
      <c r="B110" s="143"/>
      <c r="C110" s="144"/>
      <c r="D110" s="144"/>
      <c r="E110" s="146"/>
      <c r="F110" s="146"/>
      <c r="G110" s="146"/>
      <c r="H110" s="146"/>
      <c r="I110" s="146"/>
      <c r="J110" s="146"/>
      <c r="K110" s="33">
        <v>5</v>
      </c>
      <c r="L110" s="147" t="e">
        <f>#REF!</f>
        <v>#REF!</v>
      </c>
      <c r="M110" s="148"/>
      <c r="N110" s="148"/>
      <c r="O110" s="148"/>
      <c r="P110" s="148"/>
      <c r="Q110" s="148"/>
      <c r="R110" s="148"/>
      <c r="S110" s="149"/>
      <c r="T110" s="34"/>
    </row>
    <row r="111" spans="2:20" ht="27" hidden="1" customHeight="1">
      <c r="B111" s="141">
        <v>4</v>
      </c>
      <c r="C111" s="144" t="e">
        <f>IF(#REF!="","-",#REF!)</f>
        <v>#REF!</v>
      </c>
      <c r="D111" s="144"/>
      <c r="E111" s="145" t="e">
        <f>IF(LEN(#REF!)&gt;17,"-",#REF!)</f>
        <v>#REF!</v>
      </c>
      <c r="F111" s="146"/>
      <c r="G111" s="146"/>
      <c r="H111" s="146"/>
      <c r="I111" s="146"/>
      <c r="J111" s="146"/>
      <c r="K111" s="33">
        <v>1</v>
      </c>
      <c r="L111" s="147" t="e">
        <f>#REF!</f>
        <v>#REF!</v>
      </c>
      <c r="M111" s="148"/>
      <c r="N111" s="148"/>
      <c r="O111" s="148"/>
      <c r="P111" s="148"/>
      <c r="Q111" s="148"/>
      <c r="R111" s="148"/>
      <c r="S111" s="149"/>
      <c r="T111" s="34"/>
    </row>
    <row r="112" spans="2:20" ht="27" hidden="1" customHeight="1">
      <c r="B112" s="142"/>
      <c r="C112" s="144"/>
      <c r="D112" s="144"/>
      <c r="E112" s="146"/>
      <c r="F112" s="146"/>
      <c r="G112" s="146"/>
      <c r="H112" s="146"/>
      <c r="I112" s="146"/>
      <c r="J112" s="146"/>
      <c r="K112" s="33">
        <v>2</v>
      </c>
      <c r="L112" s="147" t="e">
        <f>#REF!</f>
        <v>#REF!</v>
      </c>
      <c r="M112" s="148"/>
      <c r="N112" s="148"/>
      <c r="O112" s="148"/>
      <c r="P112" s="148"/>
      <c r="Q112" s="148"/>
      <c r="R112" s="148"/>
      <c r="S112" s="149"/>
      <c r="T112" s="34"/>
    </row>
    <row r="113" spans="2:20" ht="27" hidden="1" customHeight="1">
      <c r="B113" s="142"/>
      <c r="C113" s="144"/>
      <c r="D113" s="144"/>
      <c r="E113" s="146"/>
      <c r="F113" s="146"/>
      <c r="G113" s="146"/>
      <c r="H113" s="146"/>
      <c r="I113" s="146"/>
      <c r="J113" s="146"/>
      <c r="K113" s="33">
        <v>3</v>
      </c>
      <c r="L113" s="147" t="e">
        <f>#REF!</f>
        <v>#REF!</v>
      </c>
      <c r="M113" s="148"/>
      <c r="N113" s="148"/>
      <c r="O113" s="148"/>
      <c r="P113" s="148"/>
      <c r="Q113" s="148"/>
      <c r="R113" s="148"/>
      <c r="S113" s="149"/>
      <c r="T113" s="34"/>
    </row>
    <row r="114" spans="2:20" ht="27" hidden="1" customHeight="1">
      <c r="B114" s="142"/>
      <c r="C114" s="144"/>
      <c r="D114" s="144"/>
      <c r="E114" s="146"/>
      <c r="F114" s="146"/>
      <c r="G114" s="146"/>
      <c r="H114" s="146"/>
      <c r="I114" s="146"/>
      <c r="J114" s="146"/>
      <c r="K114" s="33">
        <v>4</v>
      </c>
      <c r="L114" s="147" t="e">
        <f>#REF!</f>
        <v>#REF!</v>
      </c>
      <c r="M114" s="148"/>
      <c r="N114" s="148"/>
      <c r="O114" s="148"/>
      <c r="P114" s="148"/>
      <c r="Q114" s="148"/>
      <c r="R114" s="148"/>
      <c r="S114" s="149"/>
      <c r="T114" s="34"/>
    </row>
    <row r="115" spans="2:20" ht="27" hidden="1" customHeight="1">
      <c r="B115" s="143"/>
      <c r="C115" s="144"/>
      <c r="D115" s="144"/>
      <c r="E115" s="146"/>
      <c r="F115" s="146"/>
      <c r="G115" s="146"/>
      <c r="H115" s="146"/>
      <c r="I115" s="146"/>
      <c r="J115" s="146"/>
      <c r="K115" s="33">
        <v>5</v>
      </c>
      <c r="L115" s="147" t="e">
        <f>#REF!</f>
        <v>#REF!</v>
      </c>
      <c r="M115" s="148"/>
      <c r="N115" s="148"/>
      <c r="O115" s="148"/>
      <c r="P115" s="148"/>
      <c r="Q115" s="148"/>
      <c r="R115" s="148"/>
      <c r="S115" s="149"/>
      <c r="T115" s="34"/>
    </row>
    <row r="116" spans="2:20" ht="27" hidden="1" customHeight="1">
      <c r="B116" s="141">
        <v>5</v>
      </c>
      <c r="C116" s="144" t="e">
        <f>IF(#REF!="","-",#REF!)</f>
        <v>#REF!</v>
      </c>
      <c r="D116" s="144"/>
      <c r="E116" s="145" t="e">
        <f>IF(LEN(#REF!)&gt;17,"-",#REF!)</f>
        <v>#REF!</v>
      </c>
      <c r="F116" s="146"/>
      <c r="G116" s="146"/>
      <c r="H116" s="146"/>
      <c r="I116" s="146"/>
      <c r="J116" s="146"/>
      <c r="K116" s="33">
        <v>1</v>
      </c>
      <c r="L116" s="147" t="e">
        <f>#REF!</f>
        <v>#REF!</v>
      </c>
      <c r="M116" s="148"/>
      <c r="N116" s="148"/>
      <c r="O116" s="148"/>
      <c r="P116" s="148"/>
      <c r="Q116" s="148"/>
      <c r="R116" s="148"/>
      <c r="S116" s="149"/>
      <c r="T116" s="34"/>
    </row>
    <row r="117" spans="2:20" ht="27" hidden="1" customHeight="1">
      <c r="B117" s="142"/>
      <c r="C117" s="144"/>
      <c r="D117" s="144"/>
      <c r="E117" s="146"/>
      <c r="F117" s="146"/>
      <c r="G117" s="146"/>
      <c r="H117" s="146"/>
      <c r="I117" s="146"/>
      <c r="J117" s="146"/>
      <c r="K117" s="33">
        <v>2</v>
      </c>
      <c r="L117" s="147" t="e">
        <f>#REF!</f>
        <v>#REF!</v>
      </c>
      <c r="M117" s="148"/>
      <c r="N117" s="148"/>
      <c r="O117" s="148"/>
      <c r="P117" s="148"/>
      <c r="Q117" s="148"/>
      <c r="R117" s="148"/>
      <c r="S117" s="149"/>
      <c r="T117" s="34"/>
    </row>
    <row r="118" spans="2:20" ht="27" hidden="1" customHeight="1">
      <c r="B118" s="142"/>
      <c r="C118" s="144"/>
      <c r="D118" s="144"/>
      <c r="E118" s="146"/>
      <c r="F118" s="146"/>
      <c r="G118" s="146"/>
      <c r="H118" s="146"/>
      <c r="I118" s="146"/>
      <c r="J118" s="146"/>
      <c r="K118" s="33">
        <v>3</v>
      </c>
      <c r="L118" s="147" t="e">
        <f>#REF!</f>
        <v>#REF!</v>
      </c>
      <c r="M118" s="148"/>
      <c r="N118" s="148"/>
      <c r="O118" s="148"/>
      <c r="P118" s="148"/>
      <c r="Q118" s="148"/>
      <c r="R118" s="148"/>
      <c r="S118" s="149"/>
      <c r="T118" s="34"/>
    </row>
    <row r="119" spans="2:20" ht="27" hidden="1" customHeight="1">
      <c r="B119" s="142"/>
      <c r="C119" s="144"/>
      <c r="D119" s="144"/>
      <c r="E119" s="146"/>
      <c r="F119" s="146"/>
      <c r="G119" s="146"/>
      <c r="H119" s="146"/>
      <c r="I119" s="146"/>
      <c r="J119" s="146"/>
      <c r="K119" s="33">
        <v>4</v>
      </c>
      <c r="L119" s="147" t="e">
        <f>#REF!</f>
        <v>#REF!</v>
      </c>
      <c r="M119" s="148"/>
      <c r="N119" s="148"/>
      <c r="O119" s="148"/>
      <c r="P119" s="148"/>
      <c r="Q119" s="148"/>
      <c r="R119" s="148"/>
      <c r="S119" s="149"/>
      <c r="T119" s="34"/>
    </row>
    <row r="120" spans="2:20" ht="27" hidden="1" customHeight="1">
      <c r="B120" s="143"/>
      <c r="C120" s="144"/>
      <c r="D120" s="144"/>
      <c r="E120" s="146"/>
      <c r="F120" s="146"/>
      <c r="G120" s="146"/>
      <c r="H120" s="146"/>
      <c r="I120" s="146"/>
      <c r="J120" s="146"/>
      <c r="K120" s="33">
        <v>5</v>
      </c>
      <c r="L120" s="147" t="e">
        <f>#REF!</f>
        <v>#REF!</v>
      </c>
      <c r="M120" s="148"/>
      <c r="N120" s="148"/>
      <c r="O120" s="148"/>
      <c r="P120" s="148"/>
      <c r="Q120" s="148"/>
      <c r="R120" s="148"/>
      <c r="S120" s="149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307</v>
      </c>
      <c r="D326" s="1" t="s">
        <v>294</v>
      </c>
      <c r="E326" s="1" t="s">
        <v>295</v>
      </c>
    </row>
    <row r="327" spans="1:5" hidden="1">
      <c r="C327" s="1" t="s">
        <v>306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317</v>
      </c>
    </row>
    <row r="335" spans="1:5" hidden="1">
      <c r="C335" s="1" t="s">
        <v>318</v>
      </c>
    </row>
    <row r="336" spans="1:5" hidden="1">
      <c r="C336" s="1" t="s">
        <v>319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833</v>
      </c>
      <c r="C1" s="61" t="s">
        <v>832</v>
      </c>
      <c r="D1" s="62" t="s">
        <v>37</v>
      </c>
      <c r="E1" s="62" t="s">
        <v>853</v>
      </c>
      <c r="F1" s="62" t="s">
        <v>71</v>
      </c>
      <c r="G1" s="62" t="s">
        <v>342</v>
      </c>
    </row>
    <row r="2" spans="1:8">
      <c r="A2">
        <v>1</v>
      </c>
      <c r="B2" t="s">
        <v>347</v>
      </c>
      <c r="C2" t="s">
        <v>346</v>
      </c>
      <c r="D2" s="94" t="s">
        <v>995</v>
      </c>
      <c r="E2" s="94" t="s">
        <v>967</v>
      </c>
      <c r="F2" t="s">
        <v>854</v>
      </c>
      <c r="G2" t="s">
        <v>343</v>
      </c>
    </row>
    <row r="3" spans="1:8">
      <c r="A3">
        <v>2</v>
      </c>
      <c r="B3" t="s">
        <v>349</v>
      </c>
      <c r="C3" t="s">
        <v>348</v>
      </c>
      <c r="D3" s="94" t="s">
        <v>996</v>
      </c>
      <c r="E3" s="94" t="s">
        <v>968</v>
      </c>
      <c r="F3" t="s">
        <v>855</v>
      </c>
      <c r="G3" t="s">
        <v>1004</v>
      </c>
    </row>
    <row r="4" spans="1:8">
      <c r="A4">
        <v>3</v>
      </c>
      <c r="B4" t="s">
        <v>351</v>
      </c>
      <c r="C4" t="s">
        <v>350</v>
      </c>
      <c r="D4" s="94" t="s">
        <v>997</v>
      </c>
      <c r="E4" s="94" t="s">
        <v>969</v>
      </c>
      <c r="F4" t="s">
        <v>856</v>
      </c>
      <c r="G4" t="s">
        <v>344</v>
      </c>
    </row>
    <row r="5" spans="1:8">
      <c r="A5">
        <v>4</v>
      </c>
      <c r="B5" t="s">
        <v>353</v>
      </c>
      <c r="C5" t="s">
        <v>352</v>
      </c>
      <c r="D5" s="94" t="s">
        <v>998</v>
      </c>
      <c r="E5" s="94" t="s">
        <v>970</v>
      </c>
      <c r="F5" t="s">
        <v>857</v>
      </c>
      <c r="G5" t="s">
        <v>345</v>
      </c>
    </row>
    <row r="6" spans="1:8">
      <c r="A6">
        <v>5</v>
      </c>
      <c r="B6" t="s">
        <v>355</v>
      </c>
      <c r="C6" t="s">
        <v>354</v>
      </c>
      <c r="E6" s="94" t="s">
        <v>971</v>
      </c>
      <c r="F6" t="s">
        <v>858</v>
      </c>
    </row>
    <row r="7" spans="1:8">
      <c r="A7">
        <v>6</v>
      </c>
      <c r="B7" t="s">
        <v>357</v>
      </c>
      <c r="C7" t="s">
        <v>356</v>
      </c>
      <c r="E7" s="94" t="s">
        <v>972</v>
      </c>
      <c r="F7" t="s">
        <v>859</v>
      </c>
    </row>
    <row r="8" spans="1:8">
      <c r="A8">
        <v>7</v>
      </c>
      <c r="B8" t="s">
        <v>358</v>
      </c>
      <c r="C8" s="50" t="s">
        <v>834</v>
      </c>
      <c r="D8" s="50"/>
      <c r="E8" s="94" t="s">
        <v>973</v>
      </c>
      <c r="F8" t="s">
        <v>860</v>
      </c>
    </row>
    <row r="9" spans="1:8">
      <c r="A9">
        <v>8</v>
      </c>
      <c r="B9" t="s">
        <v>360</v>
      </c>
      <c r="C9" t="s">
        <v>359</v>
      </c>
      <c r="E9" s="94" t="s">
        <v>974</v>
      </c>
      <c r="F9" t="s">
        <v>861</v>
      </c>
    </row>
    <row r="10" spans="1:8">
      <c r="A10">
        <v>9</v>
      </c>
      <c r="B10" t="s">
        <v>362</v>
      </c>
      <c r="C10" t="s">
        <v>361</v>
      </c>
      <c r="E10" s="94" t="s">
        <v>975</v>
      </c>
      <c r="F10" t="s">
        <v>862</v>
      </c>
      <c r="H10" s="63"/>
    </row>
    <row r="11" spans="1:8">
      <c r="A11">
        <v>10</v>
      </c>
      <c r="B11" t="s">
        <v>364</v>
      </c>
      <c r="C11" t="s">
        <v>363</v>
      </c>
      <c r="E11" s="94" t="s">
        <v>976</v>
      </c>
      <c r="F11" t="s">
        <v>863</v>
      </c>
    </row>
    <row r="12" spans="1:8">
      <c r="A12">
        <v>11</v>
      </c>
      <c r="B12" t="s">
        <v>365</v>
      </c>
      <c r="C12" t="s">
        <v>835</v>
      </c>
      <c r="E12" s="94" t="s">
        <v>977</v>
      </c>
      <c r="F12" t="s">
        <v>864</v>
      </c>
    </row>
    <row r="13" spans="1:8">
      <c r="A13">
        <v>12</v>
      </c>
      <c r="B13" t="s">
        <v>367</v>
      </c>
      <c r="C13" t="s">
        <v>366</v>
      </c>
      <c r="E13" s="94" t="s">
        <v>978</v>
      </c>
      <c r="F13" t="s">
        <v>865</v>
      </c>
    </row>
    <row r="14" spans="1:8">
      <c r="A14">
        <v>13</v>
      </c>
      <c r="B14" t="s">
        <v>369</v>
      </c>
      <c r="C14" t="s">
        <v>368</v>
      </c>
      <c r="E14" s="94" t="s">
        <v>979</v>
      </c>
      <c r="F14" t="s">
        <v>866</v>
      </c>
    </row>
    <row r="15" spans="1:8">
      <c r="A15">
        <v>14</v>
      </c>
      <c r="B15" t="s">
        <v>371</v>
      </c>
      <c r="C15" t="s">
        <v>370</v>
      </c>
      <c r="E15" s="94" t="s">
        <v>980</v>
      </c>
      <c r="F15" t="s">
        <v>867</v>
      </c>
    </row>
    <row r="16" spans="1:8">
      <c r="A16">
        <v>15</v>
      </c>
      <c r="B16" t="s">
        <v>373</v>
      </c>
      <c r="C16" t="s">
        <v>372</v>
      </c>
      <c r="E16" s="94" t="s">
        <v>981</v>
      </c>
      <c r="F16" t="s">
        <v>868</v>
      </c>
    </row>
    <row r="17" spans="1:6">
      <c r="A17">
        <v>16</v>
      </c>
      <c r="B17" t="s">
        <v>375</v>
      </c>
      <c r="C17" t="s">
        <v>374</v>
      </c>
      <c r="E17" s="94" t="s">
        <v>982</v>
      </c>
      <c r="F17" t="s">
        <v>869</v>
      </c>
    </row>
    <row r="18" spans="1:6">
      <c r="A18">
        <v>17</v>
      </c>
      <c r="B18" t="s">
        <v>377</v>
      </c>
      <c r="C18" t="s">
        <v>376</v>
      </c>
      <c r="E18" s="94" t="s">
        <v>983</v>
      </c>
      <c r="F18" t="s">
        <v>870</v>
      </c>
    </row>
    <row r="19" spans="1:6">
      <c r="A19">
        <v>18</v>
      </c>
      <c r="B19" t="s">
        <v>379</v>
      </c>
      <c r="C19" t="s">
        <v>378</v>
      </c>
      <c r="E19" s="94" t="s">
        <v>984</v>
      </c>
      <c r="F19" t="s">
        <v>871</v>
      </c>
    </row>
    <row r="20" spans="1:6">
      <c r="A20">
        <v>19</v>
      </c>
      <c r="B20" t="s">
        <v>381</v>
      </c>
      <c r="C20" t="s">
        <v>380</v>
      </c>
      <c r="E20" s="94" t="s">
        <v>985</v>
      </c>
      <c r="F20" t="s">
        <v>872</v>
      </c>
    </row>
    <row r="21" spans="1:6">
      <c r="A21">
        <v>20</v>
      </c>
      <c r="B21" t="s">
        <v>383</v>
      </c>
      <c r="C21" t="s">
        <v>382</v>
      </c>
      <c r="E21" s="94" t="s">
        <v>986</v>
      </c>
      <c r="F21" t="s">
        <v>873</v>
      </c>
    </row>
    <row r="22" spans="1:6">
      <c r="A22">
        <v>21</v>
      </c>
      <c r="B22" t="s">
        <v>385</v>
      </c>
      <c r="C22" t="s">
        <v>384</v>
      </c>
      <c r="E22" s="94" t="s">
        <v>987</v>
      </c>
      <c r="F22" t="s">
        <v>874</v>
      </c>
    </row>
    <row r="23" spans="1:6">
      <c r="A23">
        <v>22</v>
      </c>
      <c r="B23" t="s">
        <v>386</v>
      </c>
      <c r="C23" t="s">
        <v>836</v>
      </c>
      <c r="E23" s="94" t="s">
        <v>988</v>
      </c>
      <c r="F23" t="s">
        <v>875</v>
      </c>
    </row>
    <row r="24" spans="1:6">
      <c r="A24">
        <v>23</v>
      </c>
      <c r="B24" t="s">
        <v>388</v>
      </c>
      <c r="C24" t="s">
        <v>387</v>
      </c>
      <c r="E24" s="94" t="s">
        <v>989</v>
      </c>
      <c r="F24" t="s">
        <v>876</v>
      </c>
    </row>
    <row r="25" spans="1:6">
      <c r="A25">
        <v>24</v>
      </c>
      <c r="B25" t="s">
        <v>390</v>
      </c>
      <c r="C25" t="s">
        <v>389</v>
      </c>
      <c r="E25" s="94" t="s">
        <v>990</v>
      </c>
      <c r="F25" t="s">
        <v>877</v>
      </c>
    </row>
    <row r="26" spans="1:6">
      <c r="A26">
        <v>25</v>
      </c>
      <c r="B26" t="s">
        <v>392</v>
      </c>
      <c r="C26" t="s">
        <v>391</v>
      </c>
      <c r="E26" s="94" t="s">
        <v>991</v>
      </c>
      <c r="F26" t="s">
        <v>878</v>
      </c>
    </row>
    <row r="27" spans="1:6">
      <c r="A27">
        <v>26</v>
      </c>
      <c r="B27" s="96" t="s">
        <v>394</v>
      </c>
      <c r="C27" s="96" t="s">
        <v>393</v>
      </c>
      <c r="E27" s="94" t="s">
        <v>992</v>
      </c>
      <c r="F27" t="s">
        <v>879</v>
      </c>
    </row>
    <row r="28" spans="1:6">
      <c r="A28">
        <v>27</v>
      </c>
      <c r="B28" t="s">
        <v>396</v>
      </c>
      <c r="C28" t="s">
        <v>395</v>
      </c>
      <c r="E28" s="94" t="s">
        <v>993</v>
      </c>
      <c r="F28" t="s">
        <v>880</v>
      </c>
    </row>
    <row r="29" spans="1:6">
      <c r="A29">
        <v>28</v>
      </c>
      <c r="B29" t="s">
        <v>398</v>
      </c>
      <c r="C29" t="s">
        <v>397</v>
      </c>
      <c r="E29" s="94" t="s">
        <v>994</v>
      </c>
      <c r="F29" t="s">
        <v>881</v>
      </c>
    </row>
    <row r="30" spans="1:6">
      <c r="A30">
        <v>29</v>
      </c>
      <c r="B30" t="s">
        <v>400</v>
      </c>
      <c r="C30" t="s">
        <v>399</v>
      </c>
      <c r="F30" t="s">
        <v>882</v>
      </c>
    </row>
    <row r="31" spans="1:6">
      <c r="A31">
        <v>30</v>
      </c>
      <c r="B31" t="s">
        <v>402</v>
      </c>
      <c r="C31" t="s">
        <v>401</v>
      </c>
      <c r="F31" t="s">
        <v>883</v>
      </c>
    </row>
    <row r="32" spans="1:6">
      <c r="A32">
        <v>31</v>
      </c>
      <c r="B32" t="s">
        <v>404</v>
      </c>
      <c r="C32" t="s">
        <v>403</v>
      </c>
      <c r="F32" t="s">
        <v>884</v>
      </c>
    </row>
    <row r="33" spans="1:6">
      <c r="A33">
        <v>32</v>
      </c>
      <c r="B33" t="s">
        <v>406</v>
      </c>
      <c r="C33" t="s">
        <v>405</v>
      </c>
      <c r="F33" t="s">
        <v>885</v>
      </c>
    </row>
    <row r="34" spans="1:6">
      <c r="A34">
        <v>33</v>
      </c>
      <c r="B34" t="s">
        <v>408</v>
      </c>
      <c r="C34" t="s">
        <v>407</v>
      </c>
      <c r="F34" t="s">
        <v>886</v>
      </c>
    </row>
    <row r="35" spans="1:6">
      <c r="A35">
        <v>34</v>
      </c>
      <c r="B35" t="s">
        <v>409</v>
      </c>
      <c r="C35" t="s">
        <v>837</v>
      </c>
      <c r="F35" t="s">
        <v>887</v>
      </c>
    </row>
    <row r="36" spans="1:6">
      <c r="A36">
        <v>35</v>
      </c>
      <c r="B36" t="s">
        <v>411</v>
      </c>
      <c r="C36" t="s">
        <v>410</v>
      </c>
      <c r="F36" t="s">
        <v>888</v>
      </c>
    </row>
    <row r="37" spans="1:6">
      <c r="A37">
        <v>36</v>
      </c>
      <c r="B37" t="s">
        <v>413</v>
      </c>
      <c r="C37" t="s">
        <v>412</v>
      </c>
      <c r="F37" t="s">
        <v>889</v>
      </c>
    </row>
    <row r="38" spans="1:6">
      <c r="A38">
        <v>37</v>
      </c>
      <c r="B38" t="s">
        <v>415</v>
      </c>
      <c r="C38" t="s">
        <v>414</v>
      </c>
      <c r="F38" t="s">
        <v>890</v>
      </c>
    </row>
    <row r="39" spans="1:6">
      <c r="A39">
        <v>38</v>
      </c>
      <c r="B39" t="s">
        <v>417</v>
      </c>
      <c r="C39" t="s">
        <v>416</v>
      </c>
      <c r="F39" t="s">
        <v>891</v>
      </c>
    </row>
    <row r="40" spans="1:6">
      <c r="A40">
        <v>39</v>
      </c>
      <c r="B40" t="s">
        <v>419</v>
      </c>
      <c r="C40" t="s">
        <v>418</v>
      </c>
      <c r="F40" t="s">
        <v>892</v>
      </c>
    </row>
    <row r="41" spans="1:6">
      <c r="A41">
        <v>40</v>
      </c>
      <c r="B41" t="s">
        <v>421</v>
      </c>
      <c r="C41" t="s">
        <v>420</v>
      </c>
      <c r="F41" t="s">
        <v>893</v>
      </c>
    </row>
    <row r="42" spans="1:6">
      <c r="A42">
        <v>41</v>
      </c>
      <c r="B42" t="s">
        <v>423</v>
      </c>
      <c r="C42" t="s">
        <v>422</v>
      </c>
      <c r="F42" t="s">
        <v>894</v>
      </c>
    </row>
    <row r="43" spans="1:6">
      <c r="A43">
        <v>42</v>
      </c>
      <c r="B43" s="96" t="s">
        <v>425</v>
      </c>
      <c r="C43" s="96" t="s">
        <v>424</v>
      </c>
      <c r="F43" t="s">
        <v>895</v>
      </c>
    </row>
    <row r="44" spans="1:6">
      <c r="A44">
        <v>43</v>
      </c>
      <c r="B44" s="96" t="s">
        <v>427</v>
      </c>
      <c r="C44" s="96" t="s">
        <v>426</v>
      </c>
      <c r="F44" t="s">
        <v>896</v>
      </c>
    </row>
    <row r="45" spans="1:6">
      <c r="A45">
        <v>44</v>
      </c>
      <c r="B45" t="s">
        <v>429</v>
      </c>
      <c r="C45" t="s">
        <v>428</v>
      </c>
      <c r="F45" t="s">
        <v>897</v>
      </c>
    </row>
    <row r="46" spans="1:6">
      <c r="A46">
        <v>45</v>
      </c>
      <c r="B46" t="s">
        <v>431</v>
      </c>
      <c r="C46" t="s">
        <v>430</v>
      </c>
      <c r="F46" t="s">
        <v>898</v>
      </c>
    </row>
    <row r="47" spans="1:6">
      <c r="A47">
        <v>46</v>
      </c>
      <c r="B47" t="s">
        <v>433</v>
      </c>
      <c r="C47" t="s">
        <v>432</v>
      </c>
      <c r="F47" t="s">
        <v>899</v>
      </c>
    </row>
    <row r="48" spans="1:6">
      <c r="A48">
        <v>47</v>
      </c>
      <c r="B48" t="s">
        <v>435</v>
      </c>
      <c r="C48" t="s">
        <v>434</v>
      </c>
      <c r="F48" t="s">
        <v>900</v>
      </c>
    </row>
    <row r="49" spans="1:6">
      <c r="A49">
        <v>48</v>
      </c>
      <c r="B49" t="s">
        <v>437</v>
      </c>
      <c r="C49" t="s">
        <v>436</v>
      </c>
      <c r="F49" t="s">
        <v>901</v>
      </c>
    </row>
    <row r="50" spans="1:6">
      <c r="A50">
        <v>49</v>
      </c>
      <c r="B50" t="s">
        <v>439</v>
      </c>
      <c r="C50" t="s">
        <v>438</v>
      </c>
      <c r="F50" t="s">
        <v>902</v>
      </c>
    </row>
    <row r="51" spans="1:6">
      <c r="A51">
        <v>50</v>
      </c>
      <c r="B51" t="s">
        <v>441</v>
      </c>
      <c r="C51" t="s">
        <v>440</v>
      </c>
      <c r="F51" t="s">
        <v>903</v>
      </c>
    </row>
    <row r="52" spans="1:6">
      <c r="A52">
        <v>51</v>
      </c>
      <c r="B52" t="s">
        <v>443</v>
      </c>
      <c r="C52" t="s">
        <v>442</v>
      </c>
      <c r="F52" t="s">
        <v>904</v>
      </c>
    </row>
    <row r="53" spans="1:6">
      <c r="A53">
        <v>52</v>
      </c>
      <c r="B53" t="s">
        <v>445</v>
      </c>
      <c r="C53" t="s">
        <v>444</v>
      </c>
      <c r="F53" t="s">
        <v>905</v>
      </c>
    </row>
    <row r="54" spans="1:6">
      <c r="A54">
        <v>53</v>
      </c>
      <c r="B54" t="s">
        <v>447</v>
      </c>
      <c r="C54" t="s">
        <v>446</v>
      </c>
      <c r="F54" t="s">
        <v>906</v>
      </c>
    </row>
    <row r="55" spans="1:6">
      <c r="A55">
        <v>54</v>
      </c>
      <c r="B55" s="96" t="s">
        <v>449</v>
      </c>
      <c r="C55" s="96" t="s">
        <v>448</v>
      </c>
      <c r="F55" t="s">
        <v>907</v>
      </c>
    </row>
    <row r="56" spans="1:6">
      <c r="A56">
        <v>55</v>
      </c>
      <c r="B56" s="96" t="s">
        <v>451</v>
      </c>
      <c r="C56" s="96" t="s">
        <v>450</v>
      </c>
      <c r="F56" t="s">
        <v>908</v>
      </c>
    </row>
    <row r="57" spans="1:6">
      <c r="A57">
        <v>56</v>
      </c>
      <c r="B57" t="s">
        <v>453</v>
      </c>
      <c r="C57" t="s">
        <v>452</v>
      </c>
      <c r="F57" t="s">
        <v>909</v>
      </c>
    </row>
    <row r="58" spans="1:6">
      <c r="A58">
        <v>57</v>
      </c>
      <c r="B58" t="s">
        <v>455</v>
      </c>
      <c r="C58" t="s">
        <v>454</v>
      </c>
      <c r="F58" t="s">
        <v>910</v>
      </c>
    </row>
    <row r="59" spans="1:6">
      <c r="A59">
        <v>58</v>
      </c>
      <c r="B59" t="s">
        <v>457</v>
      </c>
      <c r="C59" t="s">
        <v>456</v>
      </c>
      <c r="F59" t="s">
        <v>911</v>
      </c>
    </row>
    <row r="60" spans="1:6">
      <c r="A60">
        <v>59</v>
      </c>
      <c r="B60" t="s">
        <v>459</v>
      </c>
      <c r="C60" t="s">
        <v>458</v>
      </c>
      <c r="F60" t="s">
        <v>912</v>
      </c>
    </row>
    <row r="61" spans="1:6">
      <c r="A61">
        <v>60</v>
      </c>
      <c r="B61" t="s">
        <v>461</v>
      </c>
      <c r="C61" t="s">
        <v>460</v>
      </c>
      <c r="F61" t="s">
        <v>913</v>
      </c>
    </row>
    <row r="62" spans="1:6">
      <c r="A62">
        <v>61</v>
      </c>
      <c r="B62" t="s">
        <v>463</v>
      </c>
      <c r="C62" t="s">
        <v>462</v>
      </c>
      <c r="F62" t="s">
        <v>914</v>
      </c>
    </row>
    <row r="63" spans="1:6">
      <c r="A63">
        <v>62</v>
      </c>
      <c r="B63" t="s">
        <v>465</v>
      </c>
      <c r="C63" t="s">
        <v>464</v>
      </c>
      <c r="F63" t="s">
        <v>915</v>
      </c>
    </row>
    <row r="64" spans="1:6">
      <c r="A64">
        <v>63</v>
      </c>
      <c r="B64" t="s">
        <v>467</v>
      </c>
      <c r="C64" t="s">
        <v>466</v>
      </c>
      <c r="F64" t="s">
        <v>916</v>
      </c>
    </row>
    <row r="65" spans="1:6">
      <c r="A65">
        <v>64</v>
      </c>
      <c r="B65" t="s">
        <v>469</v>
      </c>
      <c r="C65" t="s">
        <v>468</v>
      </c>
      <c r="F65" t="s">
        <v>917</v>
      </c>
    </row>
    <row r="66" spans="1:6">
      <c r="A66">
        <v>65</v>
      </c>
      <c r="B66" t="s">
        <v>471</v>
      </c>
      <c r="C66" t="s">
        <v>470</v>
      </c>
      <c r="F66" t="s">
        <v>918</v>
      </c>
    </row>
    <row r="67" spans="1:6">
      <c r="A67">
        <v>66</v>
      </c>
      <c r="B67" t="s">
        <v>473</v>
      </c>
      <c r="C67" t="s">
        <v>472</v>
      </c>
      <c r="F67" t="s">
        <v>919</v>
      </c>
    </row>
    <row r="68" spans="1:6">
      <c r="A68">
        <v>67</v>
      </c>
      <c r="B68" t="s">
        <v>475</v>
      </c>
      <c r="C68" t="s">
        <v>474</v>
      </c>
      <c r="F68" t="s">
        <v>920</v>
      </c>
    </row>
    <row r="69" spans="1:6">
      <c r="A69">
        <v>68</v>
      </c>
      <c r="B69" t="s">
        <v>477</v>
      </c>
      <c r="C69" t="s">
        <v>476</v>
      </c>
      <c r="F69" t="s">
        <v>921</v>
      </c>
    </row>
    <row r="70" spans="1:6">
      <c r="A70">
        <v>69</v>
      </c>
      <c r="B70" t="s">
        <v>479</v>
      </c>
      <c r="C70" t="s">
        <v>478</v>
      </c>
      <c r="F70" t="s">
        <v>922</v>
      </c>
    </row>
    <row r="71" spans="1:6">
      <c r="A71">
        <v>70</v>
      </c>
      <c r="B71" s="96" t="s">
        <v>481</v>
      </c>
      <c r="C71" s="96" t="s">
        <v>480</v>
      </c>
      <c r="F71" t="s">
        <v>923</v>
      </c>
    </row>
    <row r="72" spans="1:6">
      <c r="A72">
        <v>71</v>
      </c>
      <c r="B72" s="96" t="s">
        <v>483</v>
      </c>
      <c r="C72" s="96" t="s">
        <v>482</v>
      </c>
      <c r="F72" t="s">
        <v>924</v>
      </c>
    </row>
    <row r="73" spans="1:6">
      <c r="A73">
        <v>72</v>
      </c>
      <c r="B73" t="s">
        <v>485</v>
      </c>
      <c r="C73" t="s">
        <v>484</v>
      </c>
      <c r="F73" t="s">
        <v>925</v>
      </c>
    </row>
    <row r="74" spans="1:6">
      <c r="A74">
        <v>73</v>
      </c>
      <c r="B74" t="s">
        <v>487</v>
      </c>
      <c r="C74" t="s">
        <v>486</v>
      </c>
      <c r="F74" t="s">
        <v>926</v>
      </c>
    </row>
    <row r="75" spans="1:6">
      <c r="A75">
        <v>74</v>
      </c>
      <c r="B75" t="s">
        <v>489</v>
      </c>
      <c r="C75" t="s">
        <v>488</v>
      </c>
      <c r="F75" t="s">
        <v>927</v>
      </c>
    </row>
    <row r="76" spans="1:6">
      <c r="A76">
        <v>75</v>
      </c>
      <c r="B76" t="s">
        <v>491</v>
      </c>
      <c r="C76" t="s">
        <v>490</v>
      </c>
      <c r="F76" t="s">
        <v>928</v>
      </c>
    </row>
    <row r="77" spans="1:6">
      <c r="A77">
        <v>76</v>
      </c>
      <c r="B77" t="s">
        <v>493</v>
      </c>
      <c r="C77" t="s">
        <v>492</v>
      </c>
      <c r="F77" t="s">
        <v>929</v>
      </c>
    </row>
    <row r="78" spans="1:6">
      <c r="A78">
        <v>77</v>
      </c>
      <c r="B78" t="s">
        <v>495</v>
      </c>
      <c r="C78" t="s">
        <v>494</v>
      </c>
      <c r="F78" t="s">
        <v>930</v>
      </c>
    </row>
    <row r="79" spans="1:6">
      <c r="A79">
        <v>78</v>
      </c>
      <c r="B79" t="s">
        <v>497</v>
      </c>
      <c r="C79" t="s">
        <v>496</v>
      </c>
      <c r="F79" t="s">
        <v>931</v>
      </c>
    </row>
    <row r="80" spans="1:6">
      <c r="A80">
        <v>79</v>
      </c>
      <c r="B80" t="s">
        <v>499</v>
      </c>
      <c r="C80" t="s">
        <v>498</v>
      </c>
      <c r="F80" t="s">
        <v>932</v>
      </c>
    </row>
    <row r="81" spans="1:6">
      <c r="A81">
        <v>80</v>
      </c>
      <c r="B81" t="s">
        <v>501</v>
      </c>
      <c r="C81" t="s">
        <v>500</v>
      </c>
      <c r="F81" t="s">
        <v>933</v>
      </c>
    </row>
    <row r="82" spans="1:6">
      <c r="A82">
        <v>81</v>
      </c>
      <c r="B82" t="s">
        <v>503</v>
      </c>
      <c r="C82" t="s">
        <v>502</v>
      </c>
      <c r="F82" t="s">
        <v>935</v>
      </c>
    </row>
    <row r="83" spans="1:6">
      <c r="A83">
        <v>82</v>
      </c>
      <c r="B83" t="s">
        <v>505</v>
      </c>
      <c r="C83" t="s">
        <v>504</v>
      </c>
      <c r="F83" t="s">
        <v>934</v>
      </c>
    </row>
    <row r="84" spans="1:6">
      <c r="A84">
        <v>83</v>
      </c>
      <c r="B84" t="s">
        <v>507</v>
      </c>
      <c r="C84" t="s">
        <v>506</v>
      </c>
      <c r="F84" t="s">
        <v>936</v>
      </c>
    </row>
    <row r="85" spans="1:6">
      <c r="A85">
        <v>84</v>
      </c>
      <c r="B85" t="s">
        <v>509</v>
      </c>
      <c r="C85" t="s">
        <v>508</v>
      </c>
      <c r="F85" t="s">
        <v>937</v>
      </c>
    </row>
    <row r="86" spans="1:6">
      <c r="A86">
        <v>85</v>
      </c>
      <c r="B86" t="s">
        <v>511</v>
      </c>
      <c r="C86" t="s">
        <v>510</v>
      </c>
      <c r="F86" t="s">
        <v>938</v>
      </c>
    </row>
    <row r="87" spans="1:6">
      <c r="A87">
        <v>86</v>
      </c>
      <c r="B87" t="s">
        <v>513</v>
      </c>
      <c r="C87" t="s">
        <v>512</v>
      </c>
      <c r="F87" t="s">
        <v>939</v>
      </c>
    </row>
    <row r="88" spans="1:6">
      <c r="A88">
        <v>87</v>
      </c>
      <c r="B88" t="s">
        <v>515</v>
      </c>
      <c r="C88" t="s">
        <v>514</v>
      </c>
      <c r="F88" t="s">
        <v>940</v>
      </c>
    </row>
    <row r="89" spans="1:6">
      <c r="A89">
        <v>88</v>
      </c>
      <c r="B89" t="s">
        <v>517</v>
      </c>
      <c r="C89" t="s">
        <v>516</v>
      </c>
      <c r="F89" t="s">
        <v>941</v>
      </c>
    </row>
    <row r="90" spans="1:6">
      <c r="A90">
        <v>89</v>
      </c>
      <c r="B90" s="96" t="s">
        <v>519</v>
      </c>
      <c r="C90" s="96" t="s">
        <v>518</v>
      </c>
      <c r="F90" t="s">
        <v>942</v>
      </c>
    </row>
    <row r="91" spans="1:6">
      <c r="A91">
        <v>90</v>
      </c>
      <c r="B91" t="s">
        <v>521</v>
      </c>
      <c r="C91" t="s">
        <v>520</v>
      </c>
      <c r="F91" t="s">
        <v>943</v>
      </c>
    </row>
    <row r="92" spans="1:6">
      <c r="A92">
        <v>91</v>
      </c>
      <c r="B92" t="s">
        <v>523</v>
      </c>
      <c r="C92" t="s">
        <v>522</v>
      </c>
      <c r="F92" t="s">
        <v>944</v>
      </c>
    </row>
    <row r="93" spans="1:6">
      <c r="A93">
        <v>92</v>
      </c>
      <c r="B93" t="s">
        <v>525</v>
      </c>
      <c r="C93" t="s">
        <v>524</v>
      </c>
      <c r="F93" t="s">
        <v>945</v>
      </c>
    </row>
    <row r="94" spans="1:6">
      <c r="A94">
        <v>93</v>
      </c>
      <c r="B94" t="s">
        <v>527</v>
      </c>
      <c r="C94" t="s">
        <v>526</v>
      </c>
      <c r="F94" t="s">
        <v>946</v>
      </c>
    </row>
    <row r="95" spans="1:6">
      <c r="A95">
        <v>94</v>
      </c>
      <c r="B95" t="s">
        <v>529</v>
      </c>
      <c r="C95" t="s">
        <v>528</v>
      </c>
      <c r="F95" t="s">
        <v>947</v>
      </c>
    </row>
    <row r="96" spans="1:6">
      <c r="A96">
        <v>95</v>
      </c>
      <c r="B96" t="s">
        <v>531</v>
      </c>
      <c r="C96" t="s">
        <v>530</v>
      </c>
      <c r="F96" t="s">
        <v>948</v>
      </c>
    </row>
    <row r="97" spans="1:6">
      <c r="A97">
        <v>96</v>
      </c>
      <c r="B97" s="96" t="s">
        <v>533</v>
      </c>
      <c r="C97" s="96" t="s">
        <v>532</v>
      </c>
      <c r="F97" t="s">
        <v>949</v>
      </c>
    </row>
    <row r="98" spans="1:6">
      <c r="A98">
        <v>97</v>
      </c>
      <c r="B98" t="s">
        <v>535</v>
      </c>
      <c r="C98" t="s">
        <v>534</v>
      </c>
      <c r="F98" t="s">
        <v>950</v>
      </c>
    </row>
    <row r="99" spans="1:6">
      <c r="A99">
        <v>98</v>
      </c>
      <c r="B99" t="s">
        <v>537</v>
      </c>
      <c r="C99" t="s">
        <v>536</v>
      </c>
      <c r="F99" t="s">
        <v>951</v>
      </c>
    </row>
    <row r="100" spans="1:6">
      <c r="A100">
        <v>99</v>
      </c>
      <c r="B100" t="s">
        <v>539</v>
      </c>
      <c r="C100" t="s">
        <v>538</v>
      </c>
      <c r="F100" t="s">
        <v>952</v>
      </c>
    </row>
    <row r="101" spans="1:6">
      <c r="A101">
        <v>100</v>
      </c>
      <c r="B101" t="s">
        <v>541</v>
      </c>
      <c r="C101" t="s">
        <v>540</v>
      </c>
      <c r="F101" t="s">
        <v>953</v>
      </c>
    </row>
    <row r="102" spans="1:6">
      <c r="A102">
        <v>101</v>
      </c>
      <c r="B102" s="96" t="s">
        <v>543</v>
      </c>
      <c r="C102" s="96" t="s">
        <v>542</v>
      </c>
      <c r="F102" t="s">
        <v>954</v>
      </c>
    </row>
    <row r="103" spans="1:6">
      <c r="A103">
        <v>102</v>
      </c>
      <c r="B103" t="s">
        <v>545</v>
      </c>
      <c r="C103" t="s">
        <v>544</v>
      </c>
      <c r="F103" t="s">
        <v>955</v>
      </c>
    </row>
    <row r="104" spans="1:6">
      <c r="A104">
        <v>103</v>
      </c>
      <c r="B104" t="s">
        <v>547</v>
      </c>
      <c r="C104" t="s">
        <v>546</v>
      </c>
      <c r="F104" t="s">
        <v>956</v>
      </c>
    </row>
    <row r="105" spans="1:6">
      <c r="A105">
        <v>104</v>
      </c>
      <c r="B105" s="96" t="s">
        <v>549</v>
      </c>
      <c r="C105" s="96" t="s">
        <v>548</v>
      </c>
      <c r="F105" t="s">
        <v>957</v>
      </c>
    </row>
    <row r="106" spans="1:6">
      <c r="A106">
        <v>105</v>
      </c>
      <c r="B106" s="96" t="s">
        <v>551</v>
      </c>
      <c r="C106" s="96" t="s">
        <v>550</v>
      </c>
      <c r="F106" t="s">
        <v>958</v>
      </c>
    </row>
    <row r="107" spans="1:6">
      <c r="A107">
        <v>106</v>
      </c>
      <c r="B107" t="s">
        <v>553</v>
      </c>
      <c r="C107" t="s">
        <v>552</v>
      </c>
      <c r="F107" t="s">
        <v>959</v>
      </c>
    </row>
    <row r="108" spans="1:6">
      <c r="A108">
        <v>107</v>
      </c>
      <c r="B108" t="s">
        <v>555</v>
      </c>
      <c r="C108" t="s">
        <v>554</v>
      </c>
      <c r="F108" t="s">
        <v>960</v>
      </c>
    </row>
    <row r="109" spans="1:6">
      <c r="A109">
        <v>108</v>
      </c>
      <c r="B109" t="s">
        <v>557</v>
      </c>
      <c r="C109" t="s">
        <v>556</v>
      </c>
      <c r="F109" t="s">
        <v>961</v>
      </c>
    </row>
    <row r="110" spans="1:6">
      <c r="A110">
        <v>109</v>
      </c>
      <c r="B110" t="s">
        <v>559</v>
      </c>
      <c r="C110" t="s">
        <v>558</v>
      </c>
      <c r="F110" t="s">
        <v>962</v>
      </c>
    </row>
    <row r="111" spans="1:6">
      <c r="A111">
        <v>110</v>
      </c>
      <c r="B111" t="s">
        <v>561</v>
      </c>
      <c r="C111" t="s">
        <v>560</v>
      </c>
      <c r="F111" t="s">
        <v>963</v>
      </c>
    </row>
    <row r="112" spans="1:6">
      <c r="A112">
        <v>111</v>
      </c>
      <c r="B112" t="s">
        <v>563</v>
      </c>
      <c r="C112" t="s">
        <v>562</v>
      </c>
      <c r="F112" t="s">
        <v>964</v>
      </c>
    </row>
    <row r="113" spans="1:3">
      <c r="A113">
        <v>112</v>
      </c>
      <c r="B113" t="s">
        <v>565</v>
      </c>
      <c r="C113" t="s">
        <v>564</v>
      </c>
    </row>
    <row r="114" spans="1:3">
      <c r="A114">
        <v>113</v>
      </c>
      <c r="B114" t="s">
        <v>567</v>
      </c>
      <c r="C114" t="s">
        <v>566</v>
      </c>
    </row>
    <row r="115" spans="1:3">
      <c r="A115">
        <v>114</v>
      </c>
      <c r="B115" t="s">
        <v>569</v>
      </c>
      <c r="C115" t="s">
        <v>568</v>
      </c>
    </row>
    <row r="116" spans="1:3">
      <c r="A116">
        <v>115</v>
      </c>
      <c r="B116" t="s">
        <v>571</v>
      </c>
      <c r="C116" t="s">
        <v>570</v>
      </c>
    </row>
    <row r="117" spans="1:3">
      <c r="A117">
        <v>116</v>
      </c>
      <c r="B117" t="s">
        <v>573</v>
      </c>
      <c r="C117" t="s">
        <v>572</v>
      </c>
    </row>
    <row r="118" spans="1:3">
      <c r="A118">
        <v>117</v>
      </c>
      <c r="B118" s="96" t="s">
        <v>575</v>
      </c>
      <c r="C118" s="96" t="s">
        <v>574</v>
      </c>
    </row>
    <row r="119" spans="1:3">
      <c r="A119">
        <v>118</v>
      </c>
      <c r="B119" t="s">
        <v>577</v>
      </c>
      <c r="C119" t="s">
        <v>576</v>
      </c>
    </row>
    <row r="120" spans="1:3">
      <c r="A120">
        <v>119</v>
      </c>
      <c r="B120" t="s">
        <v>579</v>
      </c>
      <c r="C120" t="s">
        <v>578</v>
      </c>
    </row>
    <row r="121" spans="1:3">
      <c r="A121">
        <v>120</v>
      </c>
      <c r="B121" t="s">
        <v>846</v>
      </c>
      <c r="C121" t="s">
        <v>580</v>
      </c>
    </row>
    <row r="122" spans="1:3">
      <c r="A122">
        <v>121</v>
      </c>
      <c r="B122" t="s">
        <v>582</v>
      </c>
      <c r="C122" t="s">
        <v>581</v>
      </c>
    </row>
    <row r="123" spans="1:3">
      <c r="A123">
        <v>122</v>
      </c>
      <c r="B123" t="s">
        <v>584</v>
      </c>
      <c r="C123" t="s">
        <v>583</v>
      </c>
    </row>
    <row r="124" spans="1:3">
      <c r="A124">
        <v>123</v>
      </c>
      <c r="B124" t="s">
        <v>586</v>
      </c>
      <c r="C124" t="s">
        <v>585</v>
      </c>
    </row>
    <row r="125" spans="1:3">
      <c r="A125">
        <v>124</v>
      </c>
      <c r="B125" t="s">
        <v>588</v>
      </c>
      <c r="C125" t="s">
        <v>587</v>
      </c>
    </row>
    <row r="126" spans="1:3">
      <c r="A126">
        <v>125</v>
      </c>
      <c r="B126" t="s">
        <v>590</v>
      </c>
      <c r="C126" t="s">
        <v>589</v>
      </c>
    </row>
    <row r="127" spans="1:3">
      <c r="A127">
        <v>126</v>
      </c>
      <c r="B127" t="s">
        <v>592</v>
      </c>
      <c r="C127" t="s">
        <v>591</v>
      </c>
    </row>
    <row r="128" spans="1:3">
      <c r="A128">
        <v>127</v>
      </c>
      <c r="B128" s="96" t="s">
        <v>594</v>
      </c>
      <c r="C128" s="96" t="s">
        <v>593</v>
      </c>
    </row>
    <row r="129" spans="1:3">
      <c r="A129">
        <v>128</v>
      </c>
      <c r="B129" s="96" t="s">
        <v>596</v>
      </c>
      <c r="C129" s="96" t="s">
        <v>595</v>
      </c>
    </row>
    <row r="130" spans="1:3">
      <c r="A130">
        <v>129</v>
      </c>
      <c r="B130" s="96" t="s">
        <v>598</v>
      </c>
      <c r="C130" s="96" t="s">
        <v>597</v>
      </c>
    </row>
    <row r="131" spans="1:3">
      <c r="A131">
        <v>130</v>
      </c>
      <c r="B131" t="s">
        <v>599</v>
      </c>
      <c r="C131" t="s">
        <v>838</v>
      </c>
    </row>
    <row r="132" spans="1:3">
      <c r="A132">
        <v>131</v>
      </c>
      <c r="B132" t="s">
        <v>601</v>
      </c>
      <c r="C132" t="s">
        <v>600</v>
      </c>
    </row>
    <row r="133" spans="1:3">
      <c r="A133">
        <v>132</v>
      </c>
      <c r="B133" t="s">
        <v>603</v>
      </c>
      <c r="C133" t="s">
        <v>602</v>
      </c>
    </row>
    <row r="134" spans="1:3">
      <c r="A134">
        <v>133</v>
      </c>
      <c r="B134" t="s">
        <v>605</v>
      </c>
      <c r="C134" t="s">
        <v>604</v>
      </c>
    </row>
    <row r="135" spans="1:3">
      <c r="A135">
        <v>134</v>
      </c>
      <c r="B135" t="s">
        <v>607</v>
      </c>
      <c r="C135" t="s">
        <v>606</v>
      </c>
    </row>
    <row r="136" spans="1:3">
      <c r="A136">
        <v>135</v>
      </c>
      <c r="B136" t="s">
        <v>609</v>
      </c>
      <c r="C136" t="s">
        <v>608</v>
      </c>
    </row>
    <row r="137" spans="1:3">
      <c r="A137">
        <v>136</v>
      </c>
      <c r="B137" t="s">
        <v>611</v>
      </c>
      <c r="C137" t="s">
        <v>610</v>
      </c>
    </row>
    <row r="138" spans="1:3">
      <c r="A138">
        <v>137</v>
      </c>
      <c r="B138" t="s">
        <v>613</v>
      </c>
      <c r="C138" t="s">
        <v>612</v>
      </c>
    </row>
    <row r="139" spans="1:3">
      <c r="A139">
        <v>138</v>
      </c>
      <c r="B139" t="s">
        <v>615</v>
      </c>
      <c r="C139" t="s">
        <v>614</v>
      </c>
    </row>
    <row r="140" spans="1:3">
      <c r="A140">
        <v>139</v>
      </c>
      <c r="B140" t="s">
        <v>617</v>
      </c>
      <c r="C140" t="s">
        <v>616</v>
      </c>
    </row>
    <row r="141" spans="1:3">
      <c r="A141">
        <v>140</v>
      </c>
      <c r="B141" t="s">
        <v>618</v>
      </c>
      <c r="C141" t="s">
        <v>839</v>
      </c>
    </row>
    <row r="142" spans="1:3">
      <c r="A142">
        <v>141</v>
      </c>
      <c r="B142" t="s">
        <v>620</v>
      </c>
      <c r="C142" t="s">
        <v>619</v>
      </c>
    </row>
    <row r="143" spans="1:3">
      <c r="A143">
        <v>142</v>
      </c>
      <c r="B143" t="s">
        <v>622</v>
      </c>
      <c r="C143" t="s">
        <v>621</v>
      </c>
    </row>
    <row r="144" spans="1:3">
      <c r="A144">
        <v>143</v>
      </c>
      <c r="B144" t="s">
        <v>624</v>
      </c>
      <c r="C144" t="s">
        <v>623</v>
      </c>
    </row>
    <row r="145" spans="1:3">
      <c r="A145">
        <v>144</v>
      </c>
      <c r="B145" t="s">
        <v>626</v>
      </c>
      <c r="C145" t="s">
        <v>625</v>
      </c>
    </row>
    <row r="146" spans="1:3">
      <c r="A146">
        <v>145</v>
      </c>
      <c r="B146" t="s">
        <v>627</v>
      </c>
      <c r="C146" t="s">
        <v>840</v>
      </c>
    </row>
    <row r="147" spans="1:3">
      <c r="A147">
        <v>146</v>
      </c>
      <c r="B147" t="s">
        <v>629</v>
      </c>
      <c r="C147" t="s">
        <v>628</v>
      </c>
    </row>
    <row r="148" spans="1:3">
      <c r="A148">
        <v>147</v>
      </c>
      <c r="B148" t="s">
        <v>631</v>
      </c>
      <c r="C148" t="s">
        <v>630</v>
      </c>
    </row>
    <row r="149" spans="1:3">
      <c r="A149">
        <v>148</v>
      </c>
      <c r="B149" t="s">
        <v>633</v>
      </c>
      <c r="C149" t="s">
        <v>632</v>
      </c>
    </row>
    <row r="150" spans="1:3">
      <c r="A150">
        <v>149</v>
      </c>
      <c r="B150" t="s">
        <v>635</v>
      </c>
      <c r="C150" t="s">
        <v>634</v>
      </c>
    </row>
    <row r="151" spans="1:3">
      <c r="A151">
        <v>150</v>
      </c>
      <c r="B151" s="96" t="s">
        <v>637</v>
      </c>
      <c r="C151" s="96" t="s">
        <v>636</v>
      </c>
    </row>
    <row r="152" spans="1:3">
      <c r="A152">
        <v>151</v>
      </c>
      <c r="B152" t="s">
        <v>639</v>
      </c>
      <c r="C152" t="s">
        <v>638</v>
      </c>
    </row>
    <row r="153" spans="1:3">
      <c r="A153">
        <v>152</v>
      </c>
      <c r="B153" t="s">
        <v>641</v>
      </c>
      <c r="C153" t="s">
        <v>640</v>
      </c>
    </row>
    <row r="154" spans="1:3">
      <c r="A154">
        <v>153</v>
      </c>
      <c r="B154" t="s">
        <v>643</v>
      </c>
      <c r="C154" t="s">
        <v>642</v>
      </c>
    </row>
    <row r="155" spans="1:3">
      <c r="A155">
        <v>154</v>
      </c>
      <c r="B155" t="s">
        <v>645</v>
      </c>
      <c r="C155" t="s">
        <v>644</v>
      </c>
    </row>
    <row r="156" spans="1:3">
      <c r="A156">
        <v>155</v>
      </c>
      <c r="B156" t="s">
        <v>647</v>
      </c>
      <c r="C156" t="s">
        <v>646</v>
      </c>
    </row>
    <row r="157" spans="1:3">
      <c r="A157">
        <v>156</v>
      </c>
      <c r="B157" t="s">
        <v>649</v>
      </c>
      <c r="C157" t="s">
        <v>648</v>
      </c>
    </row>
    <row r="158" spans="1:3">
      <c r="A158">
        <v>157</v>
      </c>
      <c r="B158" s="96" t="s">
        <v>651</v>
      </c>
      <c r="C158" s="96" t="s">
        <v>650</v>
      </c>
    </row>
    <row r="159" spans="1:3">
      <c r="A159">
        <v>158</v>
      </c>
      <c r="B159" s="96" t="s">
        <v>653</v>
      </c>
      <c r="C159" s="96" t="s">
        <v>652</v>
      </c>
    </row>
    <row r="160" spans="1:3">
      <c r="A160">
        <v>159</v>
      </c>
      <c r="B160" t="s">
        <v>654</v>
      </c>
      <c r="C160" t="s">
        <v>841</v>
      </c>
    </row>
    <row r="161" spans="1:3">
      <c r="A161">
        <v>160</v>
      </c>
      <c r="B161" t="s">
        <v>656</v>
      </c>
      <c r="C161" t="s">
        <v>655</v>
      </c>
    </row>
    <row r="162" spans="1:3">
      <c r="A162">
        <v>161</v>
      </c>
      <c r="B162" t="s">
        <v>658</v>
      </c>
      <c r="C162" t="s">
        <v>657</v>
      </c>
    </row>
    <row r="163" spans="1:3">
      <c r="A163">
        <v>162</v>
      </c>
      <c r="B163" t="s">
        <v>660</v>
      </c>
      <c r="C163" t="s">
        <v>659</v>
      </c>
    </row>
    <row r="164" spans="1:3">
      <c r="A164">
        <v>163</v>
      </c>
      <c r="B164" t="s">
        <v>662</v>
      </c>
      <c r="C164" t="s">
        <v>661</v>
      </c>
    </row>
    <row r="165" spans="1:3">
      <c r="A165">
        <v>164</v>
      </c>
      <c r="B165" t="s">
        <v>664</v>
      </c>
      <c r="C165" t="s">
        <v>663</v>
      </c>
    </row>
    <row r="166" spans="1:3">
      <c r="A166">
        <v>165</v>
      </c>
      <c r="B166" s="96" t="s">
        <v>665</v>
      </c>
      <c r="C166" s="96" t="s">
        <v>842</v>
      </c>
    </row>
    <row r="167" spans="1:3">
      <c r="A167">
        <v>166</v>
      </c>
      <c r="B167" s="96" t="s">
        <v>667</v>
      </c>
      <c r="C167" s="96" t="s">
        <v>666</v>
      </c>
    </row>
    <row r="168" spans="1:3">
      <c r="A168">
        <v>167</v>
      </c>
      <c r="B168" t="s">
        <v>669</v>
      </c>
      <c r="C168" t="s">
        <v>668</v>
      </c>
    </row>
    <row r="169" spans="1:3">
      <c r="A169">
        <v>168</v>
      </c>
      <c r="B169" t="s">
        <v>671</v>
      </c>
      <c r="C169" t="s">
        <v>670</v>
      </c>
    </row>
    <row r="170" spans="1:3">
      <c r="A170">
        <v>169</v>
      </c>
      <c r="B170" t="s">
        <v>673</v>
      </c>
      <c r="C170" t="s">
        <v>672</v>
      </c>
    </row>
    <row r="171" spans="1:3">
      <c r="A171">
        <v>170</v>
      </c>
      <c r="B171" t="s">
        <v>675</v>
      </c>
      <c r="C171" t="s">
        <v>674</v>
      </c>
    </row>
    <row r="172" spans="1:3">
      <c r="A172">
        <v>171</v>
      </c>
      <c r="B172" t="s">
        <v>676</v>
      </c>
      <c r="C172" t="s">
        <v>843</v>
      </c>
    </row>
    <row r="173" spans="1:3">
      <c r="A173">
        <v>172</v>
      </c>
      <c r="B173" s="96" t="s">
        <v>678</v>
      </c>
      <c r="C173" s="96" t="s">
        <v>677</v>
      </c>
    </row>
    <row r="174" spans="1:3">
      <c r="A174">
        <v>173</v>
      </c>
      <c r="B174" s="96" t="s">
        <v>680</v>
      </c>
      <c r="C174" s="96" t="s">
        <v>679</v>
      </c>
    </row>
    <row r="175" spans="1:3">
      <c r="A175">
        <v>174</v>
      </c>
      <c r="B175" s="96" t="s">
        <v>682</v>
      </c>
      <c r="C175" s="96" t="s">
        <v>681</v>
      </c>
    </row>
    <row r="176" spans="1:3">
      <c r="A176">
        <v>175</v>
      </c>
      <c r="B176" s="96" t="s">
        <v>684</v>
      </c>
      <c r="C176" s="96" t="s">
        <v>683</v>
      </c>
    </row>
    <row r="177" spans="1:3">
      <c r="A177">
        <v>176</v>
      </c>
      <c r="B177" t="s">
        <v>686</v>
      </c>
      <c r="C177" t="s">
        <v>685</v>
      </c>
    </row>
    <row r="178" spans="1:3">
      <c r="A178">
        <v>177</v>
      </c>
      <c r="B178" t="s">
        <v>688</v>
      </c>
      <c r="C178" t="s">
        <v>687</v>
      </c>
    </row>
    <row r="179" spans="1:3">
      <c r="A179">
        <v>178</v>
      </c>
      <c r="B179" t="s">
        <v>690</v>
      </c>
      <c r="C179" t="s">
        <v>689</v>
      </c>
    </row>
    <row r="180" spans="1:3">
      <c r="A180">
        <v>179</v>
      </c>
      <c r="B180" t="s">
        <v>692</v>
      </c>
      <c r="C180" t="s">
        <v>691</v>
      </c>
    </row>
    <row r="181" spans="1:3">
      <c r="A181">
        <v>180</v>
      </c>
      <c r="B181" t="s">
        <v>694</v>
      </c>
      <c r="C181" t="s">
        <v>693</v>
      </c>
    </row>
    <row r="182" spans="1:3">
      <c r="A182">
        <v>181</v>
      </c>
      <c r="B182" t="s">
        <v>696</v>
      </c>
      <c r="C182" t="s">
        <v>695</v>
      </c>
    </row>
    <row r="183" spans="1:3">
      <c r="A183">
        <v>182</v>
      </c>
      <c r="B183" s="96" t="s">
        <v>698</v>
      </c>
      <c r="C183" s="96" t="s">
        <v>697</v>
      </c>
    </row>
    <row r="184" spans="1:3">
      <c r="A184">
        <v>183</v>
      </c>
      <c r="B184" s="96" t="s">
        <v>700</v>
      </c>
      <c r="C184" s="96" t="s">
        <v>699</v>
      </c>
    </row>
    <row r="185" spans="1:3">
      <c r="A185">
        <v>184</v>
      </c>
      <c r="B185" s="96" t="s">
        <v>702</v>
      </c>
      <c r="C185" s="96" t="s">
        <v>701</v>
      </c>
    </row>
    <row r="186" spans="1:3">
      <c r="A186">
        <v>185</v>
      </c>
      <c r="B186" s="96" t="s">
        <v>704</v>
      </c>
      <c r="C186" s="96" t="s">
        <v>703</v>
      </c>
    </row>
    <row r="187" spans="1:3">
      <c r="A187">
        <v>186</v>
      </c>
      <c r="B187" t="s">
        <v>706</v>
      </c>
      <c r="C187" t="s">
        <v>705</v>
      </c>
    </row>
    <row r="188" spans="1:3">
      <c r="A188">
        <v>187</v>
      </c>
      <c r="B188" t="s">
        <v>708</v>
      </c>
      <c r="C188" t="s">
        <v>707</v>
      </c>
    </row>
    <row r="189" spans="1:3">
      <c r="A189">
        <v>188</v>
      </c>
      <c r="B189" t="s">
        <v>710</v>
      </c>
      <c r="C189" t="s">
        <v>709</v>
      </c>
    </row>
    <row r="190" spans="1:3">
      <c r="A190">
        <v>189</v>
      </c>
      <c r="B190" t="s">
        <v>712</v>
      </c>
      <c r="C190" t="s">
        <v>711</v>
      </c>
    </row>
    <row r="191" spans="1:3">
      <c r="A191">
        <v>190</v>
      </c>
      <c r="B191" t="s">
        <v>714</v>
      </c>
      <c r="C191" t="s">
        <v>713</v>
      </c>
    </row>
    <row r="192" spans="1:3">
      <c r="A192">
        <v>191</v>
      </c>
      <c r="B192" t="s">
        <v>716</v>
      </c>
      <c r="C192" t="s">
        <v>715</v>
      </c>
    </row>
    <row r="193" spans="1:3">
      <c r="A193">
        <v>192</v>
      </c>
      <c r="B193" t="s">
        <v>718</v>
      </c>
      <c r="C193" t="s">
        <v>717</v>
      </c>
    </row>
    <row r="194" spans="1:3">
      <c r="A194">
        <v>193</v>
      </c>
      <c r="B194" t="s">
        <v>720</v>
      </c>
      <c r="C194" t="s">
        <v>719</v>
      </c>
    </row>
    <row r="195" spans="1:3">
      <c r="A195">
        <v>194</v>
      </c>
      <c r="B195" t="s">
        <v>722</v>
      </c>
      <c r="C195" t="s">
        <v>721</v>
      </c>
    </row>
    <row r="196" spans="1:3">
      <c r="A196">
        <v>195</v>
      </c>
      <c r="B196" t="s">
        <v>724</v>
      </c>
      <c r="C196" t="s">
        <v>723</v>
      </c>
    </row>
    <row r="197" spans="1:3">
      <c r="A197">
        <v>196</v>
      </c>
      <c r="B197" t="s">
        <v>726</v>
      </c>
      <c r="C197" t="s">
        <v>725</v>
      </c>
    </row>
    <row r="198" spans="1:3">
      <c r="A198">
        <v>197</v>
      </c>
      <c r="B198" t="s">
        <v>728</v>
      </c>
      <c r="C198" t="s">
        <v>727</v>
      </c>
    </row>
    <row r="199" spans="1:3">
      <c r="A199">
        <v>198</v>
      </c>
      <c r="B199" t="s">
        <v>730</v>
      </c>
      <c r="C199" t="s">
        <v>729</v>
      </c>
    </row>
    <row r="200" spans="1:3">
      <c r="A200">
        <v>199</v>
      </c>
      <c r="B200" t="s">
        <v>732</v>
      </c>
      <c r="C200" t="s">
        <v>731</v>
      </c>
    </row>
    <row r="201" spans="1:3">
      <c r="A201">
        <v>200</v>
      </c>
      <c r="B201" t="s">
        <v>734</v>
      </c>
      <c r="C201" t="s">
        <v>733</v>
      </c>
    </row>
    <row r="202" spans="1:3">
      <c r="A202">
        <v>201</v>
      </c>
      <c r="B202" s="96" t="s">
        <v>736</v>
      </c>
      <c r="C202" s="96" t="s">
        <v>735</v>
      </c>
    </row>
    <row r="203" spans="1:3">
      <c r="A203">
        <v>202</v>
      </c>
      <c r="B203" t="s">
        <v>738</v>
      </c>
      <c r="C203" t="s">
        <v>737</v>
      </c>
    </row>
    <row r="204" spans="1:3">
      <c r="A204">
        <v>203</v>
      </c>
      <c r="B204" t="s">
        <v>740</v>
      </c>
      <c r="C204" t="s">
        <v>739</v>
      </c>
    </row>
    <row r="205" spans="1:3">
      <c r="A205">
        <v>204</v>
      </c>
      <c r="B205" t="s">
        <v>742</v>
      </c>
      <c r="C205" t="s">
        <v>741</v>
      </c>
    </row>
    <row r="206" spans="1:3">
      <c r="A206">
        <v>205</v>
      </c>
      <c r="B206" t="s">
        <v>744</v>
      </c>
      <c r="C206" t="s">
        <v>743</v>
      </c>
    </row>
    <row r="207" spans="1:3">
      <c r="A207">
        <v>206</v>
      </c>
      <c r="B207" t="s">
        <v>746</v>
      </c>
      <c r="C207" t="s">
        <v>745</v>
      </c>
    </row>
    <row r="208" spans="1:3">
      <c r="A208">
        <v>207</v>
      </c>
      <c r="B208" t="s">
        <v>748</v>
      </c>
      <c r="C208" t="s">
        <v>747</v>
      </c>
    </row>
    <row r="209" spans="1:5">
      <c r="A209">
        <v>208</v>
      </c>
      <c r="B209" t="s">
        <v>750</v>
      </c>
      <c r="C209" t="s">
        <v>749</v>
      </c>
    </row>
    <row r="210" spans="1:5">
      <c r="A210">
        <v>209</v>
      </c>
      <c r="B210" s="96" t="s">
        <v>752</v>
      </c>
      <c r="C210" s="96" t="s">
        <v>751</v>
      </c>
    </row>
    <row r="211" spans="1:5">
      <c r="A211">
        <v>210</v>
      </c>
      <c r="B211" s="96" t="s">
        <v>753</v>
      </c>
      <c r="C211" s="96" t="s">
        <v>844</v>
      </c>
    </row>
    <row r="212" spans="1:5">
      <c r="A212">
        <v>211</v>
      </c>
      <c r="B212" t="s">
        <v>754</v>
      </c>
      <c r="C212" t="s">
        <v>847</v>
      </c>
    </row>
    <row r="213" spans="1:5">
      <c r="A213">
        <v>212</v>
      </c>
      <c r="B213" t="s">
        <v>756</v>
      </c>
      <c r="C213" t="s">
        <v>755</v>
      </c>
    </row>
    <row r="214" spans="1:5">
      <c r="A214">
        <v>213</v>
      </c>
      <c r="B214" t="s">
        <v>757</v>
      </c>
      <c r="C214" t="s">
        <v>845</v>
      </c>
    </row>
    <row r="215" spans="1:5">
      <c r="A215">
        <v>214</v>
      </c>
      <c r="B215" t="s">
        <v>759</v>
      </c>
      <c r="C215" t="s">
        <v>758</v>
      </c>
    </row>
    <row r="216" spans="1:5">
      <c r="A216">
        <v>215</v>
      </c>
      <c r="B216" s="96" t="s">
        <v>761</v>
      </c>
      <c r="C216" s="96" t="s">
        <v>760</v>
      </c>
    </row>
    <row r="217" spans="1:5">
      <c r="A217">
        <v>216</v>
      </c>
      <c r="B217" s="96" t="s">
        <v>763</v>
      </c>
      <c r="C217" s="96" t="s">
        <v>762</v>
      </c>
    </row>
    <row r="218" spans="1:5">
      <c r="A218">
        <v>217</v>
      </c>
      <c r="B218" s="96" t="s">
        <v>765</v>
      </c>
      <c r="C218" s="96" t="s">
        <v>764</v>
      </c>
    </row>
    <row r="219" spans="1:5" ht="25.5">
      <c r="A219">
        <v>1</v>
      </c>
      <c r="B219" s="56" t="s">
        <v>767</v>
      </c>
      <c r="C219" s="55" t="s">
        <v>766</v>
      </c>
      <c r="D219" s="65"/>
      <c r="E219" s="65"/>
    </row>
    <row r="220" spans="1:5" ht="38.25">
      <c r="A220">
        <v>2</v>
      </c>
      <c r="B220" s="56" t="s">
        <v>769</v>
      </c>
      <c r="C220" s="55" t="s">
        <v>768</v>
      </c>
      <c r="D220" s="65"/>
      <c r="E220" s="65"/>
    </row>
    <row r="221" spans="1:5" ht="38.25">
      <c r="A221">
        <v>3</v>
      </c>
      <c r="B221" s="56" t="s">
        <v>771</v>
      </c>
      <c r="C221" s="55" t="s">
        <v>770</v>
      </c>
      <c r="D221" s="65"/>
      <c r="E221" s="65"/>
    </row>
    <row r="222" spans="1:5" ht="38.25">
      <c r="A222">
        <v>4</v>
      </c>
      <c r="B222" s="58" t="s">
        <v>772</v>
      </c>
      <c r="C222" s="57" t="s">
        <v>848</v>
      </c>
      <c r="D222" s="66"/>
      <c r="E222" s="66"/>
    </row>
    <row r="223" spans="1:5" ht="38.25">
      <c r="A223">
        <v>5</v>
      </c>
      <c r="B223" s="56" t="s">
        <v>774</v>
      </c>
      <c r="C223" s="55" t="s">
        <v>773</v>
      </c>
      <c r="D223" s="65"/>
      <c r="E223" s="65"/>
    </row>
    <row r="224" spans="1:5" ht="25.5">
      <c r="A224">
        <v>6</v>
      </c>
      <c r="B224" s="56" t="s">
        <v>776</v>
      </c>
      <c r="C224" s="55" t="s">
        <v>775</v>
      </c>
      <c r="D224" s="65"/>
      <c r="E224" s="65"/>
    </row>
    <row r="225" spans="1:5" ht="38.25">
      <c r="A225">
        <v>7</v>
      </c>
      <c r="B225" s="56" t="s">
        <v>778</v>
      </c>
      <c r="C225" s="55" t="s">
        <v>777</v>
      </c>
      <c r="D225" s="65"/>
      <c r="E225" s="65"/>
    </row>
    <row r="226" spans="1:5" ht="25.5">
      <c r="A226">
        <v>8</v>
      </c>
      <c r="B226" s="56" t="s">
        <v>780</v>
      </c>
      <c r="C226" s="55" t="s">
        <v>779</v>
      </c>
      <c r="D226" s="65"/>
      <c r="E226" s="65"/>
    </row>
    <row r="227" spans="1:5" ht="38.25">
      <c r="A227">
        <v>9</v>
      </c>
      <c r="B227" s="56" t="s">
        <v>782</v>
      </c>
      <c r="C227" s="55" t="s">
        <v>781</v>
      </c>
      <c r="D227" s="65"/>
      <c r="E227" s="65"/>
    </row>
    <row r="228" spans="1:5" ht="38.25">
      <c r="A228">
        <v>10</v>
      </c>
      <c r="B228" s="56" t="s">
        <v>784</v>
      </c>
      <c r="C228" s="55" t="s">
        <v>783</v>
      </c>
      <c r="D228" s="65"/>
      <c r="E228" s="65"/>
    </row>
    <row r="229" spans="1:5" ht="38.25">
      <c r="A229">
        <v>11</v>
      </c>
      <c r="B229" s="58" t="s">
        <v>785</v>
      </c>
      <c r="C229" s="57" t="s">
        <v>849</v>
      </c>
      <c r="D229" s="66"/>
      <c r="E229" s="66"/>
    </row>
    <row r="230" spans="1:5" ht="38.25">
      <c r="A230">
        <v>12</v>
      </c>
      <c r="B230" s="60" t="s">
        <v>787</v>
      </c>
      <c r="C230" s="59" t="s">
        <v>786</v>
      </c>
      <c r="D230" s="67"/>
      <c r="E230" s="67"/>
    </row>
    <row r="231" spans="1:5" ht="38.25">
      <c r="A231">
        <v>13</v>
      </c>
      <c r="B231" s="60" t="s">
        <v>789</v>
      </c>
      <c r="C231" s="59" t="s">
        <v>788</v>
      </c>
      <c r="D231" s="67"/>
      <c r="E231" s="67"/>
    </row>
    <row r="232" spans="1:5" ht="38.25">
      <c r="A232">
        <v>14</v>
      </c>
      <c r="B232" s="60" t="s">
        <v>791</v>
      </c>
      <c r="C232" s="59" t="s">
        <v>790</v>
      </c>
      <c r="D232" s="67"/>
      <c r="E232" s="67"/>
    </row>
    <row r="233" spans="1:5" ht="38.25">
      <c r="A233">
        <v>15</v>
      </c>
      <c r="B233" s="56" t="s">
        <v>793</v>
      </c>
      <c r="C233" s="55" t="s">
        <v>792</v>
      </c>
      <c r="D233" s="65"/>
      <c r="E233" s="65"/>
    </row>
    <row r="234" spans="1:5" ht="38.25">
      <c r="A234">
        <v>16</v>
      </c>
      <c r="B234" s="56" t="s">
        <v>795</v>
      </c>
      <c r="C234" s="55" t="s">
        <v>794</v>
      </c>
      <c r="D234" s="65"/>
      <c r="E234" s="65"/>
    </row>
    <row r="235" spans="1:5" ht="38.25">
      <c r="A235">
        <v>17</v>
      </c>
      <c r="B235" s="56" t="s">
        <v>797</v>
      </c>
      <c r="C235" s="55" t="s">
        <v>796</v>
      </c>
      <c r="D235" s="65"/>
      <c r="E235" s="65"/>
    </row>
    <row r="236" spans="1:5" ht="38.25">
      <c r="A236">
        <v>18</v>
      </c>
      <c r="B236" s="58" t="s">
        <v>798</v>
      </c>
      <c r="C236" s="57" t="s">
        <v>850</v>
      </c>
      <c r="D236" s="66"/>
      <c r="E236" s="66"/>
    </row>
    <row r="237" spans="1:5" ht="25.5">
      <c r="A237">
        <v>19</v>
      </c>
      <c r="B237" s="60" t="s">
        <v>800</v>
      </c>
      <c r="C237" s="59" t="s">
        <v>799</v>
      </c>
      <c r="D237" s="67"/>
      <c r="E237" s="67"/>
    </row>
    <row r="238" spans="1:5" ht="38.25">
      <c r="A238">
        <v>20</v>
      </c>
      <c r="B238" s="60" t="s">
        <v>802</v>
      </c>
      <c r="C238" s="59" t="s">
        <v>801</v>
      </c>
      <c r="D238" s="67"/>
      <c r="E238" s="67"/>
    </row>
    <row r="239" spans="1:5" ht="25.5">
      <c r="A239">
        <v>21</v>
      </c>
      <c r="B239" s="56" t="s">
        <v>804</v>
      </c>
      <c r="C239" s="55" t="s">
        <v>803</v>
      </c>
      <c r="D239" s="65"/>
      <c r="E239" s="65"/>
    </row>
    <row r="240" spans="1:5" ht="38.25">
      <c r="A240">
        <v>22</v>
      </c>
      <c r="B240" s="58" t="s">
        <v>805</v>
      </c>
      <c r="C240" s="57" t="s">
        <v>851</v>
      </c>
      <c r="D240" s="66"/>
      <c r="E240" s="66"/>
    </row>
    <row r="241" spans="1:5" ht="38.25">
      <c r="A241">
        <v>23</v>
      </c>
      <c r="B241" s="56" t="s">
        <v>807</v>
      </c>
      <c r="C241" s="55" t="s">
        <v>806</v>
      </c>
      <c r="D241" s="65"/>
      <c r="E241" s="65"/>
    </row>
    <row r="242" spans="1:5" ht="25.5">
      <c r="A242">
        <v>24</v>
      </c>
      <c r="B242" s="56" t="s">
        <v>809</v>
      </c>
      <c r="C242" s="55" t="s">
        <v>808</v>
      </c>
      <c r="D242" s="65"/>
      <c r="E242" s="65"/>
    </row>
    <row r="243" spans="1:5" ht="38.25">
      <c r="A243">
        <v>25</v>
      </c>
      <c r="B243" s="56" t="s">
        <v>811</v>
      </c>
      <c r="C243" s="55" t="s">
        <v>810</v>
      </c>
      <c r="D243" s="65"/>
      <c r="E243" s="65"/>
    </row>
    <row r="244" spans="1:5" ht="25.5">
      <c r="A244">
        <v>1</v>
      </c>
      <c r="B244" s="56" t="s">
        <v>813</v>
      </c>
      <c r="C244" s="64" t="s">
        <v>812</v>
      </c>
      <c r="D244" s="68"/>
      <c r="E244" s="68"/>
    </row>
    <row r="245" spans="1:5">
      <c r="A245">
        <v>2</v>
      </c>
      <c r="B245" s="56" t="s">
        <v>815</v>
      </c>
      <c r="C245" s="64" t="s">
        <v>814</v>
      </c>
      <c r="D245" s="68"/>
      <c r="E245" s="68"/>
    </row>
    <row r="246" spans="1:5" ht="25.5">
      <c r="A246">
        <v>3</v>
      </c>
      <c r="B246" s="56" t="s">
        <v>817</v>
      </c>
      <c r="C246" s="64" t="s">
        <v>816</v>
      </c>
      <c r="D246" s="68"/>
      <c r="E246" s="68"/>
    </row>
    <row r="247" spans="1:5" ht="25.5">
      <c r="A247">
        <v>4</v>
      </c>
      <c r="B247" s="56" t="s">
        <v>819</v>
      </c>
      <c r="C247" s="64" t="s">
        <v>818</v>
      </c>
      <c r="D247" s="68"/>
      <c r="E247" s="68"/>
    </row>
    <row r="248" spans="1:5" ht="25.5">
      <c r="A248">
        <v>5</v>
      </c>
      <c r="B248" s="56" t="s">
        <v>821</v>
      </c>
      <c r="C248" s="64" t="s">
        <v>820</v>
      </c>
      <c r="D248" s="68"/>
      <c r="E248" s="68"/>
    </row>
    <row r="249" spans="1:5">
      <c r="A249">
        <v>6</v>
      </c>
      <c r="B249" s="56" t="s">
        <v>823</v>
      </c>
      <c r="C249" s="64" t="s">
        <v>822</v>
      </c>
      <c r="D249" s="68"/>
      <c r="E249" s="68"/>
    </row>
    <row r="250" spans="1:5">
      <c r="A250">
        <v>7</v>
      </c>
      <c r="B250" s="56" t="s">
        <v>825</v>
      </c>
      <c r="C250" s="64" t="s">
        <v>824</v>
      </c>
      <c r="D250" s="68"/>
      <c r="E250" s="68"/>
    </row>
    <row r="251" spans="1:5">
      <c r="A251">
        <v>8</v>
      </c>
      <c r="B251" s="56" t="s">
        <v>827</v>
      </c>
      <c r="C251" s="64" t="s">
        <v>826</v>
      </c>
      <c r="D251" s="68"/>
      <c r="E251" s="68"/>
    </row>
    <row r="252" spans="1:5">
      <c r="A252">
        <v>9</v>
      </c>
      <c r="B252" s="60" t="s">
        <v>829</v>
      </c>
      <c r="C252" s="64" t="s">
        <v>828</v>
      </c>
      <c r="D252" s="68"/>
      <c r="E252" s="68"/>
    </row>
    <row r="253" spans="1:5">
      <c r="A253">
        <v>10</v>
      </c>
      <c r="B253" s="56" t="s">
        <v>831</v>
      </c>
      <c r="C253" s="64" t="s">
        <v>830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44"/>
  <sheetViews>
    <sheetView showGridLines="0" tabSelected="1" view="pageBreakPreview" topLeftCell="A232" zoomScaleNormal="85" zoomScaleSheetLayoutView="100" workbookViewId="0">
      <selection activeCell="P246" sqref="P246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7.7109375" style="1" bestFit="1" customWidth="1"/>
    <col min="6" max="6" width="9" style="1" customWidth="1"/>
    <col min="7" max="7" width="6.42578125" style="1" customWidth="1"/>
    <col min="8" max="8" width="2.7109375" style="1" customWidth="1"/>
    <col min="9" max="13" width="4.7109375" style="1" customWidth="1"/>
    <col min="14" max="14" width="5.85546875" style="1" bestFit="1" customWidth="1"/>
    <col min="15" max="19" width="4.7109375" style="1" customWidth="1"/>
    <col min="20" max="20" width="5.28515625" style="1" bestFit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14"/>
      <c r="B1" s="314"/>
      <c r="V1" s="2"/>
      <c r="W1" s="2"/>
    </row>
    <row r="2" spans="1:23" ht="18.75" customHeight="1" thickBot="1">
      <c r="A2" s="314"/>
      <c r="B2" s="314"/>
      <c r="C2" s="199" t="s">
        <v>852</v>
      </c>
      <c r="D2" s="199"/>
      <c r="E2" s="199"/>
      <c r="F2" s="306" t="s">
        <v>1047</v>
      </c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5"/>
      <c r="V2" s="6"/>
      <c r="W2" s="6"/>
    </row>
    <row r="3" spans="1:23" ht="18.75" customHeight="1" thickBot="1">
      <c r="A3" s="314"/>
      <c r="B3" s="314"/>
      <c r="C3" s="199" t="s">
        <v>1043</v>
      </c>
      <c r="D3" s="199"/>
      <c r="E3" s="199"/>
      <c r="F3" s="311" t="str">
        <f>IF(ISERROR(VLOOKUP(F2,general!$B:$C,2,FALSE))=TRUE,"",(VLOOKUP(F2,general!$B:$C,2,FALSE)))</f>
        <v/>
      </c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5"/>
      <c r="V3" s="6"/>
      <c r="W3" s="6"/>
    </row>
    <row r="4" spans="1:23" ht="15.75" customHeight="1" thickBot="1">
      <c r="A4" s="314"/>
      <c r="B4" s="314"/>
      <c r="C4" s="4"/>
      <c r="D4" s="199" t="s">
        <v>315</v>
      </c>
      <c r="E4" s="199"/>
      <c r="F4" s="307">
        <v>2019</v>
      </c>
      <c r="G4" s="307"/>
      <c r="H4" s="307"/>
      <c r="I4" s="307"/>
      <c r="J4" s="307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15"/>
      <c r="B5" s="315"/>
    </row>
    <row r="6" spans="1:23" ht="23.25" customHeight="1">
      <c r="A6" s="308" t="s">
        <v>1044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10"/>
    </row>
    <row r="7" spans="1:23" ht="3.75" customHeight="1"/>
    <row r="8" spans="1:23" ht="18" customHeight="1">
      <c r="A8" s="203" t="s">
        <v>0</v>
      </c>
      <c r="B8" s="203"/>
      <c r="C8" s="203"/>
      <c r="D8" s="317" t="s">
        <v>1051</v>
      </c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</row>
    <row r="9" spans="1:23" ht="17.25" customHeight="1">
      <c r="A9" s="203" t="s">
        <v>18</v>
      </c>
      <c r="B9" s="203"/>
      <c r="C9" s="203"/>
      <c r="D9" s="204" t="s">
        <v>1052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</row>
    <row r="10" spans="1:23" ht="17.25" customHeight="1">
      <c r="A10" s="203" t="s">
        <v>19</v>
      </c>
      <c r="B10" s="203"/>
      <c r="C10" s="203"/>
      <c r="D10" s="293">
        <v>23192760</v>
      </c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</row>
    <row r="11" spans="1:23" ht="5.25" customHeight="1">
      <c r="A11" s="110"/>
      <c r="B11" s="110"/>
      <c r="C11" s="110"/>
      <c r="D11" s="110"/>
      <c r="E11" s="110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ht="18.75" customHeight="1">
      <c r="A12" s="294" t="s">
        <v>336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</row>
    <row r="13" spans="1:23" ht="15.75" customHeight="1">
      <c r="A13" s="312" t="s">
        <v>320</v>
      </c>
      <c r="B13" s="312"/>
      <c r="C13" s="312"/>
      <c r="D13" s="313" t="s">
        <v>316</v>
      </c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</row>
    <row r="14" spans="1:23" ht="16.5" customHeight="1">
      <c r="A14" s="298" t="s">
        <v>322</v>
      </c>
      <c r="B14" s="298"/>
      <c r="C14" s="298"/>
      <c r="D14" s="316" t="s">
        <v>996</v>
      </c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</row>
    <row r="15" spans="1:23" ht="17.25" customHeight="1">
      <c r="A15" s="298" t="s">
        <v>323</v>
      </c>
      <c r="B15" s="299"/>
      <c r="C15" s="299"/>
      <c r="D15" s="300" t="s">
        <v>975</v>
      </c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2"/>
    </row>
    <row r="16" spans="1:23" ht="22.5" customHeight="1">
      <c r="A16" s="298" t="s">
        <v>324</v>
      </c>
      <c r="B16" s="299"/>
      <c r="C16" s="299"/>
      <c r="D16" s="300" t="s">
        <v>889</v>
      </c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2"/>
    </row>
    <row r="17" spans="1:33" ht="21.75" customHeight="1">
      <c r="A17" s="298" t="s">
        <v>325</v>
      </c>
      <c r="B17" s="299"/>
      <c r="C17" s="299"/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2"/>
    </row>
    <row r="18" spans="1:33" ht="6" customHeight="1">
      <c r="A18" s="110"/>
      <c r="B18" s="110"/>
      <c r="C18" s="110"/>
      <c r="D18" s="110"/>
      <c r="E18" s="110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33" ht="18.75" customHeight="1">
      <c r="A19" s="294" t="s">
        <v>326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</row>
    <row r="20" spans="1:33" ht="20.25" customHeight="1">
      <c r="A20" s="303" t="s">
        <v>344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</row>
    <row r="21" spans="1:33" ht="22.5" customHeight="1">
      <c r="A21" s="294" t="s">
        <v>334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</row>
    <row r="22" spans="1:33" ht="24.75" customHeight="1">
      <c r="A22" s="220" t="s">
        <v>1053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</row>
    <row r="23" spans="1:33" ht="20.25" customHeight="1">
      <c r="A23" s="294" t="s">
        <v>1046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</row>
    <row r="24" spans="1:33" s="3" customFormat="1" ht="25.5" customHeight="1">
      <c r="A24" s="220" t="s">
        <v>1054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1"/>
      <c r="Z25" s="1"/>
      <c r="AA25" s="1"/>
      <c r="AB25" s="1"/>
      <c r="AC25" s="1"/>
      <c r="AD25" s="1"/>
      <c r="AE25" s="1"/>
      <c r="AF25" s="1"/>
      <c r="AG25" s="1"/>
    </row>
    <row r="26" spans="1:33" s="75" customFormat="1" ht="3.7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4"/>
      <c r="Z26" s="74"/>
      <c r="AA26" s="74"/>
      <c r="AB26" s="74"/>
      <c r="AC26" s="74"/>
      <c r="AD26" s="74"/>
      <c r="AE26" s="74"/>
      <c r="AF26" s="74"/>
      <c r="AG26" s="74"/>
    </row>
    <row r="27" spans="1:33" s="3" customFormat="1" ht="17.100000000000001" customHeight="1">
      <c r="A27" s="248" t="s">
        <v>5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50"/>
      <c r="X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 ht="3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95"/>
      <c r="X28" s="72"/>
      <c r="Z28" s="72"/>
      <c r="AA28" s="72"/>
      <c r="AB28" s="72"/>
      <c r="AC28" s="72"/>
      <c r="AD28" s="72"/>
      <c r="AE28" s="72"/>
      <c r="AF28" s="72"/>
      <c r="AG28" s="72"/>
    </row>
    <row r="29" spans="1:33" s="71" customFormat="1" ht="48" customHeight="1">
      <c r="A29" s="253" t="s">
        <v>1009</v>
      </c>
      <c r="B29" s="253"/>
      <c r="C29" s="295" t="s">
        <v>1055</v>
      </c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7"/>
      <c r="X29" s="70"/>
      <c r="Z29" s="70"/>
      <c r="AA29" s="70"/>
      <c r="AB29" s="70"/>
      <c r="AC29" s="70"/>
      <c r="AD29" s="70"/>
      <c r="AE29" s="70"/>
      <c r="AF29" s="70"/>
      <c r="AG29" s="70"/>
    </row>
    <row r="30" spans="1:33" s="9" customFormat="1" ht="7.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9" customFormat="1" ht="13.5" customHeight="1">
      <c r="A31" s="286" t="s">
        <v>1011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8"/>
      <c r="X31" s="72"/>
      <c r="Z31" s="72"/>
      <c r="AA31" s="72"/>
      <c r="AB31" s="72"/>
      <c r="AC31" s="72"/>
      <c r="AD31" s="72"/>
      <c r="AE31" s="72"/>
      <c r="AF31" s="72"/>
      <c r="AG31" s="72"/>
    </row>
    <row r="32" spans="1:33" s="9" customFormat="1" ht="4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3" customFormat="1" ht="30" customHeight="1">
      <c r="A33" s="253" t="s">
        <v>22</v>
      </c>
      <c r="B33" s="253"/>
      <c r="C33" s="188" t="s">
        <v>1056</v>
      </c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90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>
      <c r="A34" s="69"/>
      <c r="B34" s="54"/>
      <c r="C34" s="54"/>
      <c r="D34" s="54"/>
      <c r="E34" s="54"/>
      <c r="F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>
      <c r="A35" s="254" t="s">
        <v>338</v>
      </c>
      <c r="B35" s="256"/>
      <c r="C35" s="108" t="s">
        <v>999</v>
      </c>
      <c r="D35" s="54"/>
      <c r="E35" s="253" t="s">
        <v>4</v>
      </c>
      <c r="F35" s="253"/>
      <c r="G35" s="282" t="s">
        <v>1024</v>
      </c>
      <c r="H35" s="282"/>
      <c r="I35" s="282"/>
      <c r="J35" s="282"/>
      <c r="K35" s="54"/>
      <c r="L35" s="54"/>
      <c r="M35" s="253" t="s">
        <v>1010</v>
      </c>
      <c r="N35" s="253"/>
      <c r="O35" s="253"/>
      <c r="P35" s="253"/>
      <c r="Q35" s="282" t="s">
        <v>1104</v>
      </c>
      <c r="R35" s="282"/>
      <c r="S35" s="282"/>
      <c r="T35" s="282"/>
      <c r="U35" s="282"/>
      <c r="V35" s="282"/>
      <c r="W35" s="28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4" t="s">
        <v>1018</v>
      </c>
      <c r="B37" s="256"/>
      <c r="C37" s="115" t="s">
        <v>1022</v>
      </c>
      <c r="D37" s="54"/>
      <c r="E37" s="254" t="s">
        <v>24</v>
      </c>
      <c r="F37" s="256"/>
      <c r="G37" s="282" t="s">
        <v>1026</v>
      </c>
      <c r="H37" s="282"/>
      <c r="I37" s="282"/>
      <c r="J37" s="282"/>
      <c r="K37" s="54"/>
      <c r="L37" s="54"/>
      <c r="M37" s="253" t="s">
        <v>1019</v>
      </c>
      <c r="N37" s="253"/>
      <c r="O37" s="253"/>
      <c r="P37" s="253"/>
      <c r="Q37" s="282" t="s">
        <v>1023</v>
      </c>
      <c r="R37" s="282"/>
      <c r="S37" s="282"/>
      <c r="T37" s="282"/>
      <c r="U37" s="282"/>
      <c r="V37" s="282"/>
      <c r="W37" s="28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 ht="5.2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3"/>
      <c r="X38" s="72"/>
      <c r="Z38" s="72"/>
      <c r="AA38" s="72"/>
      <c r="AB38" s="72"/>
      <c r="AC38" s="72"/>
      <c r="AD38" s="72"/>
      <c r="AE38" s="72"/>
      <c r="AF38" s="72"/>
      <c r="AG38" s="72"/>
    </row>
    <row r="39" spans="1:33" s="9" customFormat="1" ht="15.75" customHeight="1">
      <c r="C39" s="253" t="s">
        <v>1005</v>
      </c>
      <c r="D39" s="253"/>
      <c r="E39" s="253"/>
      <c r="F39" s="253"/>
      <c r="H39" s="54"/>
      <c r="I39" s="54"/>
      <c r="J39" s="54"/>
      <c r="O39" s="253" t="s">
        <v>1008</v>
      </c>
      <c r="P39" s="253"/>
      <c r="Q39" s="253"/>
      <c r="R39" s="253"/>
      <c r="S39" s="253"/>
      <c r="T39" s="253"/>
      <c r="U39" s="253"/>
      <c r="V39" s="253"/>
      <c r="W39" s="95"/>
      <c r="X39" s="72"/>
      <c r="Z39" s="72"/>
      <c r="AA39" s="72"/>
      <c r="AB39" s="72"/>
      <c r="AC39" s="72"/>
      <c r="AD39" s="72"/>
      <c r="AE39" s="72"/>
      <c r="AF39" s="72"/>
      <c r="AG39" s="72"/>
    </row>
    <row r="40" spans="1:33" s="9" customFormat="1" ht="24.75" customHeight="1">
      <c r="A40" s="54"/>
      <c r="B40" s="54"/>
      <c r="C40" s="117">
        <v>71237</v>
      </c>
      <c r="D40" s="54"/>
      <c r="E40" s="279">
        <v>2018</v>
      </c>
      <c r="F40" s="279"/>
      <c r="H40" s="54"/>
      <c r="I40" s="54"/>
      <c r="J40" s="54"/>
      <c r="O40" s="289">
        <v>96000</v>
      </c>
      <c r="P40" s="289"/>
      <c r="Q40" s="289"/>
      <c r="R40" s="289"/>
      <c r="S40" s="289"/>
      <c r="T40" s="289"/>
      <c r="U40" s="289"/>
      <c r="V40" s="289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104" customFormat="1" ht="12" customHeight="1">
      <c r="C41" s="114" t="s">
        <v>1006</v>
      </c>
      <c r="D41" s="105"/>
      <c r="E41" s="280" t="s">
        <v>1007</v>
      </c>
      <c r="F41" s="280"/>
      <c r="G41" s="105"/>
      <c r="I41" s="105"/>
      <c r="J41" s="105"/>
      <c r="K41" s="105"/>
      <c r="L41" s="105"/>
      <c r="M41" s="105"/>
      <c r="N41" s="105"/>
      <c r="O41" s="114"/>
      <c r="P41" s="114"/>
      <c r="Q41" s="114"/>
      <c r="R41" s="114"/>
      <c r="S41" s="114"/>
      <c r="T41" s="114"/>
      <c r="U41" s="114"/>
      <c r="V41" s="114"/>
      <c r="W41" s="106"/>
      <c r="X41" s="107"/>
      <c r="Z41" s="107"/>
      <c r="AA41" s="107"/>
      <c r="AB41" s="107"/>
      <c r="AC41" s="107"/>
      <c r="AD41" s="107"/>
      <c r="AE41" s="107"/>
      <c r="AF41" s="107"/>
      <c r="AG41" s="107"/>
    </row>
    <row r="42" spans="1:33" s="9" customFormat="1" ht="3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95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3" customFormat="1" ht="20.25" customHeight="1">
      <c r="A43" s="281" t="s">
        <v>965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>
      <c r="A44" s="269" t="s">
        <v>25</v>
      </c>
      <c r="B44" s="270"/>
      <c r="C44" s="253" t="s">
        <v>22</v>
      </c>
      <c r="D44" s="253"/>
      <c r="E44" s="273" t="s">
        <v>3</v>
      </c>
      <c r="F44" s="254" t="s">
        <v>328</v>
      </c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6"/>
      <c r="U44" s="109"/>
      <c r="V44" s="180" t="s">
        <v>27</v>
      </c>
      <c r="W44" s="253" t="s">
        <v>1027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271"/>
      <c r="B45" s="272"/>
      <c r="C45" s="253"/>
      <c r="D45" s="253"/>
      <c r="E45" s="274"/>
      <c r="F45" s="275" t="s">
        <v>300</v>
      </c>
      <c r="G45" s="276"/>
      <c r="H45" s="277"/>
      <c r="I45" s="76" t="s">
        <v>28</v>
      </c>
      <c r="J45" s="76" t="s">
        <v>7</v>
      </c>
      <c r="K45" s="76" t="s">
        <v>8</v>
      </c>
      <c r="L45" s="76" t="s">
        <v>9</v>
      </c>
      <c r="M45" s="76" t="s">
        <v>10</v>
      </c>
      <c r="N45" s="76" t="s">
        <v>11</v>
      </c>
      <c r="O45" s="76" t="s">
        <v>12</v>
      </c>
      <c r="P45" s="76" t="s">
        <v>13</v>
      </c>
      <c r="Q45" s="76" t="s">
        <v>14</v>
      </c>
      <c r="R45" s="76" t="s">
        <v>15</v>
      </c>
      <c r="S45" s="76" t="s">
        <v>16</v>
      </c>
      <c r="T45" s="76" t="s">
        <v>17</v>
      </c>
      <c r="U45" s="14"/>
      <c r="V45" s="181"/>
      <c r="W45" s="253"/>
    </row>
    <row r="46" spans="1:33" ht="29.25" customHeight="1">
      <c r="A46" s="264" t="s">
        <v>1</v>
      </c>
      <c r="B46" s="264"/>
      <c r="C46" s="278" t="s">
        <v>1057</v>
      </c>
      <c r="D46" s="278"/>
      <c r="E46" s="138" t="s">
        <v>1058</v>
      </c>
      <c r="F46" s="184" t="s">
        <v>1000</v>
      </c>
      <c r="G46" s="257"/>
      <c r="H46" s="185"/>
      <c r="I46" s="99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>
        <v>96000</v>
      </c>
      <c r="U46" s="78"/>
      <c r="V46" s="118">
        <f>IF(SUM(I46:T46)=0,"",SUM(I46:T46))</f>
        <v>96000</v>
      </c>
      <c r="W46" s="267" t="str">
        <f>IF($G$37="porcentaje",FIXED(V46/V47*100,2)&amp;"%",IF($G$37="Promedio",V46/V47,IF($G$37="variación porcentual",FIXED(((V46/V47)-1)*100,2)&amp;"%",IF($G$37="OTRAS","CAPTURAR EL RESULTADO DEL INDICADOR"))))</f>
        <v>34.76%</v>
      </c>
      <c r="Y46" s="1"/>
      <c r="AC46" s="10"/>
      <c r="AF46" s="10"/>
      <c r="AG46" s="10"/>
    </row>
    <row r="47" spans="1:33" ht="30" customHeight="1">
      <c r="A47" s="264" t="s">
        <v>2</v>
      </c>
      <c r="B47" s="264"/>
      <c r="C47" s="278" t="s">
        <v>1059</v>
      </c>
      <c r="D47" s="278"/>
      <c r="E47" s="138" t="s">
        <v>1058</v>
      </c>
      <c r="F47" s="184" t="s">
        <v>1001</v>
      </c>
      <c r="G47" s="257"/>
      <c r="H47" s="185"/>
      <c r="I47" s="99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>
        <v>71237</v>
      </c>
      <c r="U47" s="77">
        <f>SUM(I47:T47)</f>
        <v>71237</v>
      </c>
      <c r="V47" s="118">
        <f>IF(SUM(I47:T47)=0,"",SUM(I47:T47))</f>
        <v>71237</v>
      </c>
      <c r="W47" s="267"/>
      <c r="Y47" s="1"/>
      <c r="AA47" s="3"/>
      <c r="AC47" s="10"/>
      <c r="AF47" s="10"/>
      <c r="AG47" s="10"/>
    </row>
    <row r="48" spans="1:33" ht="17.25" customHeight="1">
      <c r="A48" s="268" t="s">
        <v>298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</row>
    <row r="49" spans="1:33" s="3" customFormat="1" ht="15.75" customHeight="1">
      <c r="A49" s="269" t="s">
        <v>25</v>
      </c>
      <c r="B49" s="270"/>
      <c r="C49" s="253" t="s">
        <v>22</v>
      </c>
      <c r="D49" s="253"/>
      <c r="E49" s="273" t="s">
        <v>3</v>
      </c>
      <c r="F49" s="254" t="s">
        <v>328</v>
      </c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6"/>
      <c r="U49" s="109"/>
      <c r="V49" s="180" t="s">
        <v>27</v>
      </c>
      <c r="W49" s="253" t="s">
        <v>1028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271"/>
      <c r="B50" s="272"/>
      <c r="C50" s="253"/>
      <c r="D50" s="253"/>
      <c r="E50" s="274"/>
      <c r="F50" s="275" t="s">
        <v>298</v>
      </c>
      <c r="G50" s="276"/>
      <c r="H50" s="277"/>
      <c r="I50" s="76" t="s">
        <v>28</v>
      </c>
      <c r="J50" s="76" t="s">
        <v>7</v>
      </c>
      <c r="K50" s="76" t="s">
        <v>8</v>
      </c>
      <c r="L50" s="76" t="s">
        <v>9</v>
      </c>
      <c r="M50" s="76" t="s">
        <v>10</v>
      </c>
      <c r="N50" s="76" t="s">
        <v>11</v>
      </c>
      <c r="O50" s="76" t="s">
        <v>12</v>
      </c>
      <c r="P50" s="76" t="s">
        <v>13</v>
      </c>
      <c r="Q50" s="76" t="s">
        <v>14</v>
      </c>
      <c r="R50" s="76" t="s">
        <v>15</v>
      </c>
      <c r="S50" s="76" t="s">
        <v>16</v>
      </c>
      <c r="T50" s="76" t="s">
        <v>17</v>
      </c>
      <c r="U50" s="14"/>
      <c r="V50" s="181"/>
      <c r="W50" s="253"/>
    </row>
    <row r="51" spans="1:33" ht="29.25" customHeight="1">
      <c r="A51" s="264" t="s">
        <v>1</v>
      </c>
      <c r="B51" s="264"/>
      <c r="C51" s="265" t="str">
        <f>IF(C46=0,"",C46)</f>
        <v>Beneficiados 2019</v>
      </c>
      <c r="D51" s="266"/>
      <c r="E51" s="136" t="str">
        <f>IF(E46=0,"",E46)</f>
        <v>Personas</v>
      </c>
      <c r="F51" s="184" t="s">
        <v>1020</v>
      </c>
      <c r="G51" s="257"/>
      <c r="H51" s="185"/>
      <c r="I51" s="99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8"/>
      <c r="V51" s="118" t="str">
        <f t="shared" ref="V51:V52" si="0">IF(SUM(I51:T51)=0,"",SUM(I51:T51))</f>
        <v/>
      </c>
      <c r="W51" s="267" t="e">
        <f>IF($G$37="porcentaje",FIXED(V51/V52*100,2)&amp;"%",IF($G$37="Promedio",V51/V52,IF($G$37="variación porcentual",FIXED(((V51/V52)-1)*100,2)&amp;"%",IF($G$37="OTRAS","CAPTURAR EL RESULTADO DEL INDICADOR"))))</f>
        <v>#VALUE!</v>
      </c>
      <c r="Y51" s="1"/>
      <c r="AC51" s="10"/>
      <c r="AF51" s="10"/>
      <c r="AG51" s="10"/>
    </row>
    <row r="52" spans="1:33" ht="30" customHeight="1">
      <c r="A52" s="264" t="s">
        <v>2</v>
      </c>
      <c r="B52" s="264"/>
      <c r="C52" s="265" t="str">
        <f>IF(C47=0,"",C47)</f>
        <v>Beneficiados 2018</v>
      </c>
      <c r="D52" s="266"/>
      <c r="E52" s="137" t="str">
        <f>IF(E47=0,"",E47)</f>
        <v>Personas</v>
      </c>
      <c r="F52" s="184" t="s">
        <v>1021</v>
      </c>
      <c r="G52" s="257"/>
      <c r="H52" s="185"/>
      <c r="I52" s="99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>
        <v>71237</v>
      </c>
      <c r="U52" s="77">
        <f>SUM(I52:T52)</f>
        <v>71237</v>
      </c>
      <c r="V52" s="118">
        <f t="shared" si="0"/>
        <v>71237</v>
      </c>
      <c r="W52" s="267"/>
      <c r="Y52" s="1"/>
      <c r="AA52" s="3"/>
      <c r="AC52" s="10"/>
      <c r="AF52" s="10"/>
      <c r="AG52" s="10"/>
    </row>
    <row r="53" spans="1:33" s="72" customFormat="1" ht="5.25" customHeight="1">
      <c r="A53" s="79"/>
      <c r="B53" s="79"/>
      <c r="C53" s="79"/>
      <c r="D53" s="80"/>
      <c r="E53" s="80"/>
      <c r="F53" s="81"/>
      <c r="G53" s="81"/>
      <c r="H53" s="81"/>
      <c r="I53" s="82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4"/>
      <c r="V53" s="85"/>
      <c r="W53" s="86"/>
      <c r="X53" s="88"/>
      <c r="Y53" s="9"/>
      <c r="AC53" s="88"/>
      <c r="AD53" s="88"/>
      <c r="AE53" s="88"/>
      <c r="AF53" s="88"/>
      <c r="AG53" s="88"/>
    </row>
    <row r="54" spans="1:33" ht="16.5" customHeight="1">
      <c r="A54" s="258" t="s">
        <v>1032</v>
      </c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119" t="str">
        <f>IF(ISERROR(W51/W46)=TRUE,"",(W51/W46))</f>
        <v/>
      </c>
      <c r="X54" s="10"/>
      <c r="AC54" s="10"/>
      <c r="AD54" s="10"/>
      <c r="AE54" s="10"/>
      <c r="AF54" s="10"/>
      <c r="AG54" s="10"/>
    </row>
    <row r="55" spans="1:33" ht="6.7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87"/>
      <c r="X55" s="10"/>
      <c r="AC55" s="10"/>
      <c r="AD55" s="10"/>
      <c r="AE55" s="10"/>
      <c r="AF55" s="10"/>
      <c r="AG55" s="10"/>
    </row>
    <row r="56" spans="1:33" s="3" customFormat="1" ht="33" customHeight="1">
      <c r="A56" s="259" t="s">
        <v>1002</v>
      </c>
      <c r="B56" s="260"/>
      <c r="C56" s="260"/>
      <c r="D56" s="260"/>
      <c r="E56" s="260"/>
      <c r="F56" s="261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3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>
      <c r="A57" s="89"/>
      <c r="B57" s="90"/>
      <c r="C57" s="90"/>
      <c r="D57" s="90"/>
      <c r="E57" s="9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2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>
      <c r="A58" s="248" t="s">
        <v>6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50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71" customFormat="1" ht="48" customHeight="1">
      <c r="A60" s="253" t="s">
        <v>1009</v>
      </c>
      <c r="B60" s="253"/>
      <c r="C60" s="283" t="s">
        <v>1109</v>
      </c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5"/>
      <c r="X60" s="70"/>
      <c r="Z60" s="70"/>
      <c r="AA60" s="70"/>
      <c r="AB60" s="70"/>
      <c r="AC60" s="70"/>
      <c r="AD60" s="70"/>
      <c r="AE60" s="70"/>
      <c r="AF60" s="70"/>
      <c r="AG60" s="70"/>
    </row>
    <row r="61" spans="1:33" s="3" customFormat="1" ht="6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 ht="13.5" customHeight="1">
      <c r="A62" s="286" t="s">
        <v>1011</v>
      </c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8"/>
      <c r="X62" s="72"/>
      <c r="Z62" s="72"/>
      <c r="AA62" s="72"/>
      <c r="AB62" s="72"/>
      <c r="AC62" s="72"/>
      <c r="AD62" s="72"/>
      <c r="AE62" s="72"/>
      <c r="AF62" s="72"/>
      <c r="AG62" s="72"/>
    </row>
    <row r="63" spans="1:33" s="9" customFormat="1" ht="4.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95"/>
      <c r="X63" s="72"/>
      <c r="Z63" s="72"/>
      <c r="AA63" s="72"/>
      <c r="AB63" s="72"/>
      <c r="AC63" s="72"/>
      <c r="AD63" s="72"/>
      <c r="AE63" s="72"/>
      <c r="AF63" s="72"/>
      <c r="AG63" s="72"/>
    </row>
    <row r="64" spans="1:33" s="3" customFormat="1" ht="30" customHeight="1">
      <c r="A64" s="253" t="s">
        <v>22</v>
      </c>
      <c r="B64" s="253"/>
      <c r="C64" s="188" t="s">
        <v>1056</v>
      </c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90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>
      <c r="A65" s="69"/>
      <c r="B65" s="54"/>
      <c r="C65" s="54"/>
      <c r="D65" s="54"/>
      <c r="E65" s="54"/>
      <c r="F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>
      <c r="A66" s="254" t="s">
        <v>338</v>
      </c>
      <c r="B66" s="256"/>
      <c r="C66" s="108" t="s">
        <v>999</v>
      </c>
      <c r="D66" s="54"/>
      <c r="E66" s="253" t="s">
        <v>4</v>
      </c>
      <c r="F66" s="253"/>
      <c r="G66" s="282" t="s">
        <v>1024</v>
      </c>
      <c r="H66" s="282"/>
      <c r="I66" s="282"/>
      <c r="J66" s="282"/>
      <c r="K66" s="54"/>
      <c r="L66" s="54"/>
      <c r="M66" s="253" t="s">
        <v>1010</v>
      </c>
      <c r="N66" s="253"/>
      <c r="O66" s="253"/>
      <c r="P66" s="253"/>
      <c r="Q66" s="282" t="s">
        <v>1104</v>
      </c>
      <c r="R66" s="282"/>
      <c r="S66" s="282"/>
      <c r="T66" s="282"/>
      <c r="U66" s="282"/>
      <c r="V66" s="282"/>
      <c r="W66" s="28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54" t="s">
        <v>1018</v>
      </c>
      <c r="B68" s="256"/>
      <c r="C68" s="115" t="s">
        <v>1022</v>
      </c>
      <c r="D68" s="54"/>
      <c r="E68" s="254" t="s">
        <v>24</v>
      </c>
      <c r="F68" s="256"/>
      <c r="G68" s="282" t="s">
        <v>1026</v>
      </c>
      <c r="H68" s="282"/>
      <c r="I68" s="282"/>
      <c r="J68" s="282"/>
      <c r="K68" s="54"/>
      <c r="L68" s="54"/>
      <c r="M68" s="253" t="s">
        <v>1019</v>
      </c>
      <c r="N68" s="253"/>
      <c r="O68" s="253"/>
      <c r="P68" s="253"/>
      <c r="Q68" s="282" t="s">
        <v>1023</v>
      </c>
      <c r="R68" s="282"/>
      <c r="S68" s="282"/>
      <c r="T68" s="282"/>
      <c r="U68" s="282"/>
      <c r="V68" s="282"/>
      <c r="W68" s="28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 ht="5.2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3"/>
      <c r="X69" s="72"/>
      <c r="Z69" s="72"/>
      <c r="AA69" s="72"/>
      <c r="AB69" s="72"/>
      <c r="AC69" s="72"/>
      <c r="AD69" s="72"/>
      <c r="AE69" s="72"/>
      <c r="AF69" s="72"/>
      <c r="AG69" s="72"/>
    </row>
    <row r="70" spans="1:33" s="9" customFormat="1" ht="15.75" customHeight="1">
      <c r="C70" s="253" t="s">
        <v>1005</v>
      </c>
      <c r="D70" s="253"/>
      <c r="E70" s="253"/>
      <c r="F70" s="253"/>
      <c r="H70" s="54"/>
      <c r="I70" s="54"/>
      <c r="J70" s="54"/>
      <c r="O70" s="253" t="s">
        <v>1008</v>
      </c>
      <c r="P70" s="253"/>
      <c r="Q70" s="253"/>
      <c r="R70" s="253"/>
      <c r="S70" s="253"/>
      <c r="T70" s="253"/>
      <c r="U70" s="253"/>
      <c r="V70" s="253"/>
      <c r="W70" s="95"/>
      <c r="X70" s="72"/>
      <c r="Z70" s="72"/>
      <c r="AA70" s="72"/>
      <c r="AB70" s="72"/>
      <c r="AC70" s="72"/>
      <c r="AD70" s="72"/>
      <c r="AE70" s="72"/>
      <c r="AF70" s="72"/>
      <c r="AG70" s="72"/>
    </row>
    <row r="71" spans="1:33" s="9" customFormat="1" ht="24.75" customHeight="1">
      <c r="A71" s="54"/>
      <c r="B71" s="54"/>
      <c r="C71" s="117">
        <v>71237</v>
      </c>
      <c r="D71" s="54"/>
      <c r="E71" s="279">
        <v>2018</v>
      </c>
      <c r="F71" s="279"/>
      <c r="H71" s="54"/>
      <c r="I71" s="54"/>
      <c r="J71" s="54"/>
      <c r="O71" s="292">
        <v>96000</v>
      </c>
      <c r="P71" s="292"/>
      <c r="Q71" s="292"/>
      <c r="R71" s="292"/>
      <c r="S71" s="292"/>
      <c r="T71" s="292"/>
      <c r="U71" s="292"/>
      <c r="V71" s="292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104" customFormat="1" ht="12" customHeight="1">
      <c r="C72" s="114" t="s">
        <v>1006</v>
      </c>
      <c r="D72" s="105"/>
      <c r="E72" s="280" t="s">
        <v>1007</v>
      </c>
      <c r="F72" s="280"/>
      <c r="G72" s="105"/>
      <c r="I72" s="105"/>
      <c r="J72" s="105"/>
      <c r="K72" s="105"/>
      <c r="L72" s="105"/>
      <c r="M72" s="105"/>
      <c r="N72" s="105"/>
      <c r="O72" s="114"/>
      <c r="P72" s="114"/>
      <c r="Q72" s="114"/>
      <c r="R72" s="114"/>
      <c r="S72" s="114"/>
      <c r="T72" s="114"/>
      <c r="U72" s="114"/>
      <c r="V72" s="114"/>
      <c r="W72" s="106"/>
      <c r="X72" s="107"/>
      <c r="Z72" s="107"/>
      <c r="AA72" s="107"/>
      <c r="AB72" s="107"/>
      <c r="AC72" s="107"/>
      <c r="AD72" s="107"/>
      <c r="AE72" s="107"/>
      <c r="AF72" s="107"/>
      <c r="AG72" s="107"/>
    </row>
    <row r="73" spans="1:33" s="9" customFormat="1" ht="3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95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3" customFormat="1" ht="20.25" customHeight="1">
      <c r="A74" s="281" t="s">
        <v>965</v>
      </c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>
      <c r="A75" s="269" t="s">
        <v>25</v>
      </c>
      <c r="B75" s="270"/>
      <c r="C75" s="253" t="s">
        <v>22</v>
      </c>
      <c r="D75" s="253"/>
      <c r="E75" s="273" t="s">
        <v>3</v>
      </c>
      <c r="F75" s="254" t="s">
        <v>328</v>
      </c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6"/>
      <c r="U75" s="109"/>
      <c r="V75" s="180" t="s">
        <v>27</v>
      </c>
      <c r="W75" s="253" t="s">
        <v>1027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271"/>
      <c r="B76" s="272"/>
      <c r="C76" s="253"/>
      <c r="D76" s="253"/>
      <c r="E76" s="274"/>
      <c r="F76" s="275" t="s">
        <v>300</v>
      </c>
      <c r="G76" s="276"/>
      <c r="H76" s="277"/>
      <c r="I76" s="76" t="s">
        <v>28</v>
      </c>
      <c r="J76" s="76" t="s">
        <v>7</v>
      </c>
      <c r="K76" s="76" t="s">
        <v>8</v>
      </c>
      <c r="L76" s="76" t="s">
        <v>9</v>
      </c>
      <c r="M76" s="76" t="s">
        <v>10</v>
      </c>
      <c r="N76" s="76" t="s">
        <v>11</v>
      </c>
      <c r="O76" s="76" t="s">
        <v>12</v>
      </c>
      <c r="P76" s="76" t="s">
        <v>13</v>
      </c>
      <c r="Q76" s="76" t="s">
        <v>14</v>
      </c>
      <c r="R76" s="76" t="s">
        <v>15</v>
      </c>
      <c r="S76" s="76" t="s">
        <v>16</v>
      </c>
      <c r="T76" s="76" t="s">
        <v>17</v>
      </c>
      <c r="U76" s="14"/>
      <c r="V76" s="181"/>
      <c r="W76" s="253"/>
    </row>
    <row r="77" spans="1:33" ht="29.25" customHeight="1">
      <c r="A77" s="264" t="s">
        <v>1</v>
      </c>
      <c r="B77" s="264"/>
      <c r="C77" s="278" t="s">
        <v>1057</v>
      </c>
      <c r="D77" s="278"/>
      <c r="E77" s="138" t="s">
        <v>1058</v>
      </c>
      <c r="F77" s="184" t="s">
        <v>1000</v>
      </c>
      <c r="G77" s="257"/>
      <c r="H77" s="185"/>
      <c r="I77" s="99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>
        <v>96000</v>
      </c>
      <c r="U77" s="78"/>
      <c r="V77" s="118">
        <f>IF(SUM(I77:T77)=0,"",SUM(I77:T77))</f>
        <v>96000</v>
      </c>
      <c r="W77" s="267" t="str">
        <f>IF($G$68="porcentaje",FIXED(V77/V78*100,2)&amp;"%",IF($G$68="Promedio",V77/V78,IF($G$68="variación porcentual",FIXED(((V77/V78)-1)*100,2)&amp;"%",IF($G$68="OTRAS","CAPTURAR EL RESULTADO DEL INDICADOR"))))</f>
        <v>34.76%</v>
      </c>
      <c r="Y77" s="1"/>
      <c r="AC77" s="10"/>
      <c r="AF77" s="10"/>
      <c r="AG77" s="10"/>
    </row>
    <row r="78" spans="1:33" ht="30" customHeight="1">
      <c r="A78" s="264" t="s">
        <v>2</v>
      </c>
      <c r="B78" s="264"/>
      <c r="C78" s="278" t="s">
        <v>1059</v>
      </c>
      <c r="D78" s="278"/>
      <c r="E78" s="138" t="s">
        <v>1058</v>
      </c>
      <c r="F78" s="184" t="s">
        <v>1001</v>
      </c>
      <c r="G78" s="257"/>
      <c r="H78" s="185"/>
      <c r="I78" s="99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>
        <v>71237</v>
      </c>
      <c r="U78" s="77">
        <f>SUM(I78:T78)</f>
        <v>71237</v>
      </c>
      <c r="V78" s="118">
        <f>IF(SUM(I78:T78)=0,"",SUM(I78:T78))</f>
        <v>71237</v>
      </c>
      <c r="W78" s="267"/>
      <c r="Y78" s="1"/>
      <c r="AA78" s="3"/>
      <c r="AC78" s="10"/>
      <c r="AF78" s="10"/>
      <c r="AG78" s="10"/>
    </row>
    <row r="79" spans="1:33" ht="17.25" customHeight="1">
      <c r="A79" s="268" t="s">
        <v>298</v>
      </c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1:33" s="3" customFormat="1" ht="15.75" customHeight="1">
      <c r="A80" s="269" t="s">
        <v>25</v>
      </c>
      <c r="B80" s="270"/>
      <c r="C80" s="253" t="s">
        <v>22</v>
      </c>
      <c r="D80" s="253"/>
      <c r="E80" s="273" t="s">
        <v>3</v>
      </c>
      <c r="F80" s="254" t="s">
        <v>328</v>
      </c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6"/>
      <c r="U80" s="109"/>
      <c r="V80" s="180" t="s">
        <v>27</v>
      </c>
      <c r="W80" s="253" t="s">
        <v>1028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271"/>
      <c r="B81" s="272"/>
      <c r="C81" s="253"/>
      <c r="D81" s="253"/>
      <c r="E81" s="274"/>
      <c r="F81" s="275" t="s">
        <v>298</v>
      </c>
      <c r="G81" s="276"/>
      <c r="H81" s="277"/>
      <c r="I81" s="76" t="s">
        <v>28</v>
      </c>
      <c r="J81" s="76" t="s">
        <v>7</v>
      </c>
      <c r="K81" s="76" t="s">
        <v>8</v>
      </c>
      <c r="L81" s="76" t="s">
        <v>9</v>
      </c>
      <c r="M81" s="76" t="s">
        <v>10</v>
      </c>
      <c r="N81" s="76" t="s">
        <v>11</v>
      </c>
      <c r="O81" s="76" t="s">
        <v>12</v>
      </c>
      <c r="P81" s="76" t="s">
        <v>13</v>
      </c>
      <c r="Q81" s="76" t="s">
        <v>14</v>
      </c>
      <c r="R81" s="76" t="s">
        <v>15</v>
      </c>
      <c r="S81" s="76" t="s">
        <v>16</v>
      </c>
      <c r="T81" s="76" t="s">
        <v>17</v>
      </c>
      <c r="U81" s="14"/>
      <c r="V81" s="181"/>
      <c r="W81" s="253"/>
    </row>
    <row r="82" spans="1:33" ht="28.5" customHeight="1">
      <c r="A82" s="238" t="s">
        <v>1</v>
      </c>
      <c r="B82" s="240"/>
      <c r="C82" s="265" t="str">
        <f>IF(C77=0,"",C77)</f>
        <v>Beneficiados 2019</v>
      </c>
      <c r="D82" s="266"/>
      <c r="E82" s="137" t="str">
        <f>IF(E77=0,"",E77)</f>
        <v>Personas</v>
      </c>
      <c r="F82" s="184" t="s">
        <v>1020</v>
      </c>
      <c r="G82" s="257"/>
      <c r="H82" s="185"/>
      <c r="I82" s="99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8"/>
      <c r="V82" s="118" t="str">
        <f>IF(SUM(I82:T82)=0,"",SUM(I82:T82))</f>
        <v/>
      </c>
      <c r="W82" s="267" t="e">
        <f>IF($G$68="porcentaje",FIXED(V82/V83*100,2)&amp;"%",IF($G$68="Promedio",V82/V83,IF($G$68="variación porcentual",FIXED(((V82/V83)-1)*100,2)&amp;"%",IF($G$68="OTRAS","CAPTURAR EL RESULTADO DEL INDICADOR"))))</f>
        <v>#VALUE!</v>
      </c>
      <c r="Y82" s="1"/>
      <c r="AC82" s="10"/>
      <c r="AF82" s="10"/>
      <c r="AG82" s="10"/>
    </row>
    <row r="83" spans="1:33" ht="28.5" customHeight="1">
      <c r="A83" s="238" t="s">
        <v>2</v>
      </c>
      <c r="B83" s="240"/>
      <c r="C83" s="265" t="str">
        <f>IF(C78=0,"",C78)</f>
        <v>Beneficiados 2018</v>
      </c>
      <c r="D83" s="266"/>
      <c r="E83" s="137" t="str">
        <f>IF(E78=0,"",E78)</f>
        <v>Personas</v>
      </c>
      <c r="F83" s="184" t="s">
        <v>1021</v>
      </c>
      <c r="G83" s="257"/>
      <c r="H83" s="185"/>
      <c r="I83" s="99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>
        <v>71237</v>
      </c>
      <c r="U83" s="77">
        <f>SUM(I83:T83)</f>
        <v>71237</v>
      </c>
      <c r="V83" s="118">
        <f>IF(SUM(I83:T83)=0,"",SUM(I83:T83))</f>
        <v>71237</v>
      </c>
      <c r="W83" s="267"/>
      <c r="Y83" s="1"/>
      <c r="AA83" s="3"/>
      <c r="AC83" s="10"/>
      <c r="AF83" s="10"/>
      <c r="AG83" s="10"/>
    </row>
    <row r="84" spans="1:33" s="72" customFormat="1" ht="5.25" customHeight="1">
      <c r="A84" s="79"/>
      <c r="B84" s="79"/>
      <c r="C84" s="79"/>
      <c r="D84" s="80"/>
      <c r="E84" s="80"/>
      <c r="F84" s="81"/>
      <c r="G84" s="81"/>
      <c r="H84" s="81"/>
      <c r="I84" s="82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4"/>
      <c r="V84" s="85"/>
      <c r="W84" s="86"/>
      <c r="X84" s="88"/>
      <c r="Y84" s="9"/>
      <c r="AC84" s="88"/>
      <c r="AD84" s="88"/>
      <c r="AE84" s="88"/>
      <c r="AF84" s="88"/>
      <c r="AG84" s="88"/>
    </row>
    <row r="85" spans="1:33" ht="16.5" customHeight="1">
      <c r="A85" s="258" t="s">
        <v>966</v>
      </c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119" t="str">
        <f>IF(ISERROR(W82/W77)=TRUE,"",(W82/W77))</f>
        <v/>
      </c>
      <c r="X85" s="10"/>
      <c r="AC85" s="10"/>
      <c r="AD85" s="10"/>
      <c r="AE85" s="10"/>
      <c r="AF85" s="10"/>
      <c r="AG85" s="10"/>
    </row>
    <row r="86" spans="1:33" ht="6.7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87"/>
      <c r="X86" s="10"/>
      <c r="AC86" s="10"/>
      <c r="AD86" s="10"/>
      <c r="AE86" s="10"/>
      <c r="AF86" s="10"/>
      <c r="AG86" s="10"/>
    </row>
    <row r="87" spans="1:33" s="3" customFormat="1" ht="33" customHeight="1">
      <c r="A87" s="259" t="s">
        <v>1002</v>
      </c>
      <c r="B87" s="260"/>
      <c r="C87" s="260"/>
      <c r="D87" s="260"/>
      <c r="E87" s="260"/>
      <c r="F87" s="261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3"/>
      <c r="X87" s="1"/>
      <c r="Z87" s="1"/>
      <c r="AA87" s="1"/>
      <c r="AB87" s="1"/>
      <c r="AC87" s="1"/>
      <c r="AD87" s="1"/>
      <c r="AE87" s="1"/>
      <c r="AF87" s="1"/>
      <c r="AG87" s="1"/>
    </row>
    <row r="88" spans="1:33" s="75" customFormat="1" ht="7.5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74"/>
      <c r="Z88" s="74"/>
      <c r="AA88" s="74"/>
      <c r="AB88" s="74"/>
      <c r="AC88" s="74"/>
      <c r="AD88" s="74"/>
      <c r="AE88" s="74"/>
      <c r="AF88" s="74"/>
      <c r="AG88" s="74"/>
    </row>
    <row r="89" spans="1:33" s="3" customFormat="1" ht="15" customHeight="1">
      <c r="A89" s="248" t="s">
        <v>1003</v>
      </c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50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>
      <c r="A90" s="98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1"/>
      <c r="Z90" s="1"/>
      <c r="AA90" s="1"/>
      <c r="AB90" s="1"/>
      <c r="AC90" s="1"/>
      <c r="AD90" s="1"/>
      <c r="AE90" s="1"/>
      <c r="AF90" s="1"/>
      <c r="AG90" s="1"/>
    </row>
    <row r="91" spans="1:33" s="71" customFormat="1" ht="48" customHeight="1">
      <c r="A91" s="253" t="s">
        <v>1012</v>
      </c>
      <c r="B91" s="253"/>
      <c r="C91" s="283" t="s">
        <v>1060</v>
      </c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5"/>
      <c r="X91" s="70"/>
      <c r="Z91" s="70"/>
      <c r="AA91" s="70"/>
      <c r="AB91" s="70"/>
      <c r="AC91" s="70"/>
      <c r="AD91" s="70"/>
      <c r="AE91" s="70"/>
      <c r="AF91" s="70"/>
      <c r="AG91" s="70"/>
    </row>
    <row r="92" spans="1:33" s="3" customFormat="1" ht="6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 ht="13.5" customHeight="1">
      <c r="A93" s="286" t="s">
        <v>1011</v>
      </c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8"/>
      <c r="X93" s="72"/>
      <c r="Z93" s="72"/>
      <c r="AA93" s="72"/>
      <c r="AB93" s="72"/>
      <c r="AC93" s="72"/>
      <c r="AD93" s="72"/>
      <c r="AE93" s="72"/>
      <c r="AF93" s="72"/>
      <c r="AG93" s="72"/>
    </row>
    <row r="94" spans="1:33" s="9" customFormat="1" ht="4.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95"/>
      <c r="X94" s="72"/>
      <c r="Z94" s="72"/>
      <c r="AA94" s="72"/>
      <c r="AB94" s="72"/>
      <c r="AC94" s="72"/>
      <c r="AD94" s="72"/>
      <c r="AE94" s="72"/>
      <c r="AF94" s="72"/>
      <c r="AG94" s="72"/>
    </row>
    <row r="95" spans="1:33" s="3" customFormat="1" ht="30" customHeight="1">
      <c r="A95" s="253" t="s">
        <v>22</v>
      </c>
      <c r="B95" s="253"/>
      <c r="C95" s="188" t="s">
        <v>1061</v>
      </c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90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>
      <c r="A96" s="69"/>
      <c r="B96" s="54"/>
      <c r="C96" s="54"/>
      <c r="D96" s="54"/>
      <c r="E96" s="54"/>
      <c r="F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>
      <c r="A97" s="254" t="s">
        <v>338</v>
      </c>
      <c r="B97" s="256"/>
      <c r="C97" s="108" t="s">
        <v>999</v>
      </c>
      <c r="D97" s="54"/>
      <c r="E97" s="253" t="s">
        <v>4</v>
      </c>
      <c r="F97" s="253"/>
      <c r="G97" s="282" t="s">
        <v>1025</v>
      </c>
      <c r="H97" s="282"/>
      <c r="I97" s="282"/>
      <c r="J97" s="282"/>
      <c r="K97" s="54"/>
      <c r="L97" s="54"/>
      <c r="M97" s="253" t="s">
        <v>1010</v>
      </c>
      <c r="N97" s="253"/>
      <c r="O97" s="253"/>
      <c r="P97" s="253"/>
      <c r="Q97" s="282" t="s">
        <v>1103</v>
      </c>
      <c r="R97" s="282"/>
      <c r="S97" s="282"/>
      <c r="T97" s="282"/>
      <c r="U97" s="282"/>
      <c r="V97" s="282"/>
      <c r="W97" s="28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54" t="s">
        <v>1018</v>
      </c>
      <c r="B99" s="256"/>
      <c r="C99" s="115" t="s">
        <v>1062</v>
      </c>
      <c r="D99" s="54"/>
      <c r="E99" s="254" t="s">
        <v>24</v>
      </c>
      <c r="F99" s="256"/>
      <c r="G99" s="282" t="s">
        <v>1026</v>
      </c>
      <c r="H99" s="282"/>
      <c r="I99" s="282"/>
      <c r="J99" s="282"/>
      <c r="K99" s="54"/>
      <c r="L99" s="54"/>
      <c r="M99" s="253" t="s">
        <v>1019</v>
      </c>
      <c r="N99" s="253"/>
      <c r="O99" s="253"/>
      <c r="P99" s="253"/>
      <c r="Q99" s="282" t="s">
        <v>1023</v>
      </c>
      <c r="R99" s="282"/>
      <c r="S99" s="282"/>
      <c r="T99" s="282"/>
      <c r="U99" s="282"/>
      <c r="V99" s="282"/>
      <c r="W99" s="28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 ht="5.2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3"/>
      <c r="X100" s="72"/>
      <c r="Z100" s="72"/>
      <c r="AA100" s="72"/>
      <c r="AB100" s="72"/>
      <c r="AC100" s="72"/>
      <c r="AD100" s="72"/>
      <c r="AE100" s="72"/>
      <c r="AF100" s="72"/>
      <c r="AG100" s="72"/>
    </row>
    <row r="101" spans="1:33" s="9" customFormat="1" ht="15.75" customHeight="1">
      <c r="C101" s="253" t="s">
        <v>1005</v>
      </c>
      <c r="D101" s="253"/>
      <c r="E101" s="253"/>
      <c r="F101" s="253"/>
      <c r="H101" s="54"/>
      <c r="I101" s="54"/>
      <c r="J101" s="54"/>
      <c r="O101" s="253" t="s">
        <v>1008</v>
      </c>
      <c r="P101" s="253"/>
      <c r="Q101" s="253"/>
      <c r="R101" s="253"/>
      <c r="S101" s="253"/>
      <c r="T101" s="253"/>
      <c r="U101" s="253"/>
      <c r="V101" s="253"/>
      <c r="W101" s="95"/>
      <c r="X101" s="72"/>
      <c r="Z101" s="72"/>
      <c r="AA101" s="72"/>
      <c r="AB101" s="72"/>
      <c r="AC101" s="72"/>
      <c r="AD101" s="72"/>
      <c r="AE101" s="72"/>
      <c r="AF101" s="72"/>
      <c r="AG101" s="72"/>
    </row>
    <row r="102" spans="1:33" s="9" customFormat="1" ht="24.75" customHeight="1">
      <c r="A102" s="54"/>
      <c r="B102" s="54"/>
      <c r="C102" s="117">
        <v>23</v>
      </c>
      <c r="D102" s="54"/>
      <c r="E102" s="279">
        <v>2018</v>
      </c>
      <c r="F102" s="279"/>
      <c r="H102" s="54"/>
      <c r="I102" s="54"/>
      <c r="J102" s="54"/>
      <c r="O102" s="290">
        <v>100</v>
      </c>
      <c r="P102" s="290"/>
      <c r="Q102" s="290"/>
      <c r="R102" s="290"/>
      <c r="S102" s="290"/>
      <c r="T102" s="290"/>
      <c r="U102" s="290"/>
      <c r="V102" s="290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104" customFormat="1" ht="12" customHeight="1">
      <c r="C103" s="114" t="s">
        <v>1006</v>
      </c>
      <c r="D103" s="105"/>
      <c r="E103" s="280" t="s">
        <v>1007</v>
      </c>
      <c r="F103" s="280"/>
      <c r="G103" s="105"/>
      <c r="I103" s="105"/>
      <c r="J103" s="105"/>
      <c r="K103" s="105"/>
      <c r="L103" s="105"/>
      <c r="M103" s="105"/>
      <c r="N103" s="105"/>
      <c r="O103" s="114"/>
      <c r="P103" s="114"/>
      <c r="Q103" s="114"/>
      <c r="R103" s="114"/>
      <c r="S103" s="114"/>
      <c r="T103" s="114"/>
      <c r="U103" s="114"/>
      <c r="V103" s="114"/>
      <c r="W103" s="106"/>
      <c r="X103" s="107"/>
      <c r="Z103" s="107"/>
      <c r="AA103" s="107"/>
      <c r="AB103" s="107"/>
      <c r="AC103" s="107"/>
      <c r="AD103" s="107"/>
      <c r="AE103" s="107"/>
      <c r="AF103" s="107"/>
      <c r="AG103" s="107"/>
    </row>
    <row r="104" spans="1:33" s="9" customFormat="1" ht="3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95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3" customFormat="1" ht="20.25" customHeight="1">
      <c r="A105" s="281" t="s">
        <v>965</v>
      </c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>
      <c r="A106" s="269" t="s">
        <v>25</v>
      </c>
      <c r="B106" s="270"/>
      <c r="C106" s="253" t="s">
        <v>22</v>
      </c>
      <c r="D106" s="253"/>
      <c r="E106" s="273" t="s">
        <v>3</v>
      </c>
      <c r="F106" s="254" t="s">
        <v>328</v>
      </c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6"/>
      <c r="U106" s="109"/>
      <c r="V106" s="180" t="s">
        <v>27</v>
      </c>
      <c r="W106" s="253" t="s">
        <v>1027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271"/>
      <c r="B107" s="272"/>
      <c r="C107" s="253"/>
      <c r="D107" s="253"/>
      <c r="E107" s="274"/>
      <c r="F107" s="275" t="s">
        <v>300</v>
      </c>
      <c r="G107" s="276"/>
      <c r="H107" s="277"/>
      <c r="I107" s="76" t="s">
        <v>28</v>
      </c>
      <c r="J107" s="76" t="s">
        <v>7</v>
      </c>
      <c r="K107" s="76" t="s">
        <v>8</v>
      </c>
      <c r="L107" s="76" t="s">
        <v>9</v>
      </c>
      <c r="M107" s="76" t="s">
        <v>10</v>
      </c>
      <c r="N107" s="76" t="s">
        <v>11</v>
      </c>
      <c r="O107" s="76" t="s">
        <v>12</v>
      </c>
      <c r="P107" s="76" t="s">
        <v>13</v>
      </c>
      <c r="Q107" s="76" t="s">
        <v>14</v>
      </c>
      <c r="R107" s="76" t="s">
        <v>15</v>
      </c>
      <c r="S107" s="76" t="s">
        <v>16</v>
      </c>
      <c r="T107" s="76" t="s">
        <v>17</v>
      </c>
      <c r="U107" s="14"/>
      <c r="V107" s="181"/>
      <c r="W107" s="253"/>
    </row>
    <row r="108" spans="1:33" ht="29.25" customHeight="1">
      <c r="A108" s="264" t="s">
        <v>1</v>
      </c>
      <c r="B108" s="264"/>
      <c r="C108" s="278" t="s">
        <v>1063</v>
      </c>
      <c r="D108" s="278"/>
      <c r="E108" s="138" t="s">
        <v>1064</v>
      </c>
      <c r="F108" s="184" t="s">
        <v>1000</v>
      </c>
      <c r="G108" s="257"/>
      <c r="H108" s="185"/>
      <c r="I108" s="99"/>
      <c r="J108" s="77"/>
      <c r="K108" s="77"/>
      <c r="L108" s="77"/>
      <c r="M108" s="77"/>
      <c r="N108" s="77">
        <v>50</v>
      </c>
      <c r="O108" s="77"/>
      <c r="P108" s="77"/>
      <c r="Q108" s="77"/>
      <c r="R108" s="77"/>
      <c r="S108" s="77"/>
      <c r="T108" s="77">
        <v>50</v>
      </c>
      <c r="U108" s="78"/>
      <c r="V108" s="118">
        <f>IF(SUM(I108:T108)=0,"",SUM(I108:T108))</f>
        <v>100</v>
      </c>
      <c r="W108" s="267" t="str">
        <f>IF($G$99="porcentaje",FIXED(V108/V109*100,2)&amp;"%",IF($G$99="Promedio",V108/V109,IF($G$99="variación porcentual",FIXED(((V108/V109)-1)*100,2)&amp;"%",IF($G$99="OTRAS","CAPTURAR EL RESULTADO DEL INDICADOR"))))</f>
        <v>334.78%</v>
      </c>
      <c r="Y108" s="116"/>
      <c r="AC108" s="10"/>
      <c r="AF108" s="10"/>
      <c r="AG108" s="10"/>
    </row>
    <row r="109" spans="1:33" ht="30" customHeight="1">
      <c r="A109" s="264" t="s">
        <v>2</v>
      </c>
      <c r="B109" s="264"/>
      <c r="C109" s="278" t="s">
        <v>1065</v>
      </c>
      <c r="D109" s="278"/>
      <c r="E109" s="138" t="s">
        <v>1064</v>
      </c>
      <c r="F109" s="184" t="s">
        <v>1001</v>
      </c>
      <c r="G109" s="257"/>
      <c r="H109" s="185"/>
      <c r="I109" s="99"/>
      <c r="J109" s="77"/>
      <c r="K109" s="77"/>
      <c r="L109" s="77"/>
      <c r="M109" s="77"/>
      <c r="N109" s="77">
        <v>12</v>
      </c>
      <c r="O109" s="77"/>
      <c r="P109" s="77"/>
      <c r="Q109" s="77"/>
      <c r="R109" s="77"/>
      <c r="S109" s="77"/>
      <c r="T109" s="77">
        <v>11</v>
      </c>
      <c r="U109" s="77">
        <f>SUM(I109:T109)</f>
        <v>23</v>
      </c>
      <c r="V109" s="118">
        <f>IF(SUM(I109:T109)=0,"",SUM(I109:T109))</f>
        <v>23</v>
      </c>
      <c r="W109" s="267"/>
      <c r="Y109" s="1"/>
      <c r="AA109" s="3"/>
      <c r="AC109" s="10"/>
      <c r="AF109" s="10"/>
      <c r="AG109" s="10"/>
    </row>
    <row r="110" spans="1:33" ht="17.25" customHeight="1">
      <c r="A110" s="268" t="s">
        <v>298</v>
      </c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1:33" s="3" customFormat="1" ht="15.75" customHeight="1">
      <c r="A111" s="269" t="s">
        <v>25</v>
      </c>
      <c r="B111" s="270"/>
      <c r="C111" s="253" t="s">
        <v>22</v>
      </c>
      <c r="D111" s="253"/>
      <c r="E111" s="273" t="s">
        <v>3</v>
      </c>
      <c r="F111" s="254" t="s">
        <v>328</v>
      </c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6"/>
      <c r="U111" s="109"/>
      <c r="V111" s="180" t="s">
        <v>27</v>
      </c>
      <c r="W111" s="253" t="s">
        <v>1028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271"/>
      <c r="B112" s="272"/>
      <c r="C112" s="253"/>
      <c r="D112" s="253"/>
      <c r="E112" s="274"/>
      <c r="F112" s="275" t="s">
        <v>298</v>
      </c>
      <c r="G112" s="276"/>
      <c r="H112" s="277"/>
      <c r="I112" s="76" t="s">
        <v>28</v>
      </c>
      <c r="J112" s="76" t="s">
        <v>7</v>
      </c>
      <c r="K112" s="76" t="s">
        <v>8</v>
      </c>
      <c r="L112" s="76" t="s">
        <v>9</v>
      </c>
      <c r="M112" s="76" t="s">
        <v>10</v>
      </c>
      <c r="N112" s="76" t="s">
        <v>11</v>
      </c>
      <c r="O112" s="76" t="s">
        <v>12</v>
      </c>
      <c r="P112" s="76" t="s">
        <v>13</v>
      </c>
      <c r="Q112" s="76" t="s">
        <v>14</v>
      </c>
      <c r="R112" s="76" t="s">
        <v>15</v>
      </c>
      <c r="S112" s="76" t="s">
        <v>16</v>
      </c>
      <c r="T112" s="76" t="s">
        <v>17</v>
      </c>
      <c r="U112" s="14"/>
      <c r="V112" s="181"/>
      <c r="W112" s="253"/>
    </row>
    <row r="113" spans="1:33" ht="29.25" customHeight="1">
      <c r="A113" s="264" t="s">
        <v>1</v>
      </c>
      <c r="B113" s="264"/>
      <c r="C113" s="265" t="str">
        <f>IF(C108=0,"",C108)</f>
        <v>Espacios atendidos 2019</v>
      </c>
      <c r="D113" s="266"/>
      <c r="E113" s="137" t="str">
        <f>IF(E108=0,"",E108)</f>
        <v>Espacios</v>
      </c>
      <c r="F113" s="184" t="s">
        <v>1020</v>
      </c>
      <c r="G113" s="257"/>
      <c r="H113" s="185"/>
      <c r="I113" s="99"/>
      <c r="J113" s="77"/>
      <c r="K113" s="77"/>
      <c r="L113" s="77"/>
      <c r="M113" s="77"/>
      <c r="N113" s="77">
        <v>172</v>
      </c>
      <c r="O113" s="77"/>
      <c r="P113" s="77"/>
      <c r="Q113" s="77"/>
      <c r="R113" s="77"/>
      <c r="S113" s="77"/>
      <c r="T113" s="77"/>
      <c r="U113" s="78"/>
      <c r="V113" s="118">
        <f>IF(SUM(I113:T113)=0,"",SUM(I113:T113))</f>
        <v>172</v>
      </c>
      <c r="W113" s="267" t="str">
        <f>IF($G$99="porcentaje",FIXED(V113/V114*100,2)&amp;"%",IF($G$99="Promedio",V113/V114,IF($G$99="variación porcentual",FIXED(((V113/V114)-1)*100,2)&amp;"%",IF($G$99="OTRAS","CAPTURAR EL RESULTADO DEL INDICADOR"))))</f>
        <v>647.83%</v>
      </c>
      <c r="Y113" s="1"/>
      <c r="AC113" s="10"/>
      <c r="AF113" s="10"/>
      <c r="AG113" s="10"/>
    </row>
    <row r="114" spans="1:33" ht="30" customHeight="1">
      <c r="A114" s="264" t="s">
        <v>2</v>
      </c>
      <c r="B114" s="264"/>
      <c r="C114" s="265" t="str">
        <f>IF(C109=0,"",C109)</f>
        <v>Espacios atendidos 2018</v>
      </c>
      <c r="D114" s="266"/>
      <c r="E114" s="137" t="str">
        <f>IF(E109=0,"",E109)</f>
        <v>Espacios</v>
      </c>
      <c r="F114" s="184" t="s">
        <v>1021</v>
      </c>
      <c r="G114" s="257"/>
      <c r="H114" s="185"/>
      <c r="I114" s="99"/>
      <c r="J114" s="77"/>
      <c r="K114" s="77"/>
      <c r="L114" s="77"/>
      <c r="M114" s="77"/>
      <c r="N114" s="77">
        <v>12</v>
      </c>
      <c r="O114" s="77"/>
      <c r="P114" s="77"/>
      <c r="Q114" s="77"/>
      <c r="R114" s="77"/>
      <c r="S114" s="77"/>
      <c r="T114" s="77">
        <v>11</v>
      </c>
      <c r="U114" s="77">
        <f>SUM(I114:T114)</f>
        <v>23</v>
      </c>
      <c r="V114" s="118">
        <f>IF(SUM(I114:T114)=0,"",SUM(I114:T114))</f>
        <v>23</v>
      </c>
      <c r="W114" s="267"/>
      <c r="Y114" s="1"/>
      <c r="AA114" s="3"/>
      <c r="AC114" s="10"/>
      <c r="AF114" s="10"/>
      <c r="AG114" s="10"/>
    </row>
    <row r="115" spans="1:33" s="72" customFormat="1" ht="5.25" customHeight="1">
      <c r="A115" s="79"/>
      <c r="B115" s="79"/>
      <c r="C115" s="79"/>
      <c r="D115" s="80"/>
      <c r="E115" s="80"/>
      <c r="F115" s="81"/>
      <c r="G115" s="81"/>
      <c r="H115" s="81"/>
      <c r="I115" s="82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4"/>
      <c r="V115" s="85"/>
      <c r="W115" s="86"/>
      <c r="X115" s="88"/>
      <c r="Y115" s="9"/>
      <c r="AC115" s="88"/>
      <c r="AD115" s="88"/>
      <c r="AE115" s="88"/>
      <c r="AF115" s="88"/>
      <c r="AG115" s="88"/>
    </row>
    <row r="116" spans="1:33" ht="16.5" customHeight="1">
      <c r="A116" s="258" t="s">
        <v>966</v>
      </c>
      <c r="B116" s="258"/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119">
        <f>IF(ISERROR(W113/W108)=TRUE,"",(W113/W108))</f>
        <v>1.9350917020132625</v>
      </c>
      <c r="X116" s="10"/>
      <c r="AC116" s="10"/>
      <c r="AD116" s="10"/>
      <c r="AE116" s="10"/>
      <c r="AF116" s="10"/>
      <c r="AG116" s="10"/>
    </row>
    <row r="117" spans="1:33" ht="6.7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87"/>
      <c r="X117" s="10"/>
      <c r="AC117" s="10"/>
      <c r="AD117" s="10"/>
      <c r="AE117" s="10"/>
      <c r="AF117" s="10"/>
      <c r="AG117" s="10"/>
    </row>
    <row r="118" spans="1:33" s="3" customFormat="1" ht="33" customHeight="1">
      <c r="A118" s="259" t="s">
        <v>1002</v>
      </c>
      <c r="B118" s="260"/>
      <c r="C118" s="260"/>
      <c r="D118" s="260"/>
      <c r="E118" s="260"/>
      <c r="F118" s="261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3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71" customFormat="1" ht="48" customHeight="1">
      <c r="A120" s="253" t="s">
        <v>1013</v>
      </c>
      <c r="B120" s="253"/>
      <c r="C120" s="283" t="s">
        <v>1066</v>
      </c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5"/>
      <c r="X120" s="70"/>
      <c r="Z120" s="70"/>
      <c r="AA120" s="70"/>
      <c r="AB120" s="70"/>
      <c r="AC120" s="70"/>
      <c r="AD120" s="70"/>
      <c r="AE120" s="70"/>
      <c r="AF120" s="70"/>
      <c r="AG120" s="70"/>
    </row>
    <row r="121" spans="1:33" s="3" customFormat="1" ht="6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9" customFormat="1" ht="13.5" customHeight="1">
      <c r="A122" s="286" t="s">
        <v>1011</v>
      </c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8"/>
      <c r="X122" s="72"/>
      <c r="Z122" s="72"/>
      <c r="AA122" s="72"/>
      <c r="AB122" s="72"/>
      <c r="AC122" s="72"/>
      <c r="AD122" s="72"/>
      <c r="AE122" s="72"/>
      <c r="AF122" s="72"/>
      <c r="AG122" s="72"/>
    </row>
    <row r="123" spans="1:33" s="9" customFormat="1" ht="4.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95"/>
      <c r="X123" s="72"/>
      <c r="Z123" s="72"/>
      <c r="AA123" s="72"/>
      <c r="AB123" s="72"/>
      <c r="AC123" s="72"/>
      <c r="AD123" s="72"/>
      <c r="AE123" s="72"/>
      <c r="AF123" s="72"/>
      <c r="AG123" s="72"/>
    </row>
    <row r="124" spans="1:33" s="3" customFormat="1" ht="30" customHeight="1">
      <c r="A124" s="253" t="s">
        <v>22</v>
      </c>
      <c r="B124" s="253"/>
      <c r="C124" s="188" t="s">
        <v>1067</v>
      </c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90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>
      <c r="A125" s="69"/>
      <c r="B125" s="54"/>
      <c r="C125" s="54"/>
      <c r="D125" s="54"/>
      <c r="E125" s="54"/>
      <c r="F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>
      <c r="A126" s="254" t="s">
        <v>338</v>
      </c>
      <c r="B126" s="256"/>
      <c r="C126" s="108" t="s">
        <v>999</v>
      </c>
      <c r="D126" s="54"/>
      <c r="E126" s="253" t="s">
        <v>4</v>
      </c>
      <c r="F126" s="253"/>
      <c r="G126" s="282" t="s">
        <v>1025</v>
      </c>
      <c r="H126" s="282"/>
      <c r="I126" s="282"/>
      <c r="J126" s="282"/>
      <c r="K126" s="54"/>
      <c r="L126" s="54"/>
      <c r="M126" s="253" t="s">
        <v>1010</v>
      </c>
      <c r="N126" s="253"/>
      <c r="O126" s="253"/>
      <c r="P126" s="253"/>
      <c r="Q126" s="282" t="s">
        <v>1104</v>
      </c>
      <c r="R126" s="282"/>
      <c r="S126" s="282"/>
      <c r="T126" s="282"/>
      <c r="U126" s="282"/>
      <c r="V126" s="282"/>
      <c r="W126" s="28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54" t="s">
        <v>1018</v>
      </c>
      <c r="B128" s="256"/>
      <c r="C128" s="115" t="s">
        <v>1062</v>
      </c>
      <c r="D128" s="54"/>
      <c r="E128" s="254" t="s">
        <v>24</v>
      </c>
      <c r="F128" s="256"/>
      <c r="G128" s="282" t="s">
        <v>1026</v>
      </c>
      <c r="H128" s="282"/>
      <c r="I128" s="282"/>
      <c r="J128" s="282"/>
      <c r="K128" s="54"/>
      <c r="L128" s="54"/>
      <c r="M128" s="253" t="s">
        <v>1019</v>
      </c>
      <c r="N128" s="253"/>
      <c r="O128" s="253"/>
      <c r="P128" s="253"/>
      <c r="Q128" s="282" t="s">
        <v>1023</v>
      </c>
      <c r="R128" s="282"/>
      <c r="S128" s="282"/>
      <c r="T128" s="282"/>
      <c r="U128" s="282"/>
      <c r="V128" s="282"/>
      <c r="W128" s="28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9" customFormat="1" ht="5.2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3"/>
      <c r="X129" s="72"/>
      <c r="Z129" s="72"/>
      <c r="AA129" s="72"/>
      <c r="AB129" s="72"/>
      <c r="AC129" s="72"/>
      <c r="AD129" s="72"/>
      <c r="AE129" s="72"/>
      <c r="AF129" s="72"/>
      <c r="AG129" s="72"/>
    </row>
    <row r="130" spans="1:33" s="9" customFormat="1" ht="15.75" customHeight="1">
      <c r="C130" s="253" t="s">
        <v>1005</v>
      </c>
      <c r="D130" s="253"/>
      <c r="E130" s="253"/>
      <c r="F130" s="253"/>
      <c r="H130" s="54"/>
      <c r="I130" s="54"/>
      <c r="J130" s="54"/>
      <c r="O130" s="253" t="s">
        <v>1008</v>
      </c>
      <c r="P130" s="253"/>
      <c r="Q130" s="253"/>
      <c r="R130" s="253"/>
      <c r="S130" s="253"/>
      <c r="T130" s="253"/>
      <c r="U130" s="253"/>
      <c r="V130" s="253"/>
      <c r="W130" s="95"/>
      <c r="X130" s="72"/>
      <c r="Z130" s="72"/>
      <c r="AA130" s="72"/>
      <c r="AB130" s="72"/>
      <c r="AC130" s="72"/>
      <c r="AD130" s="72"/>
      <c r="AE130" s="72"/>
      <c r="AF130" s="72"/>
      <c r="AG130" s="72"/>
    </row>
    <row r="131" spans="1:33" s="9" customFormat="1" ht="24.75" customHeight="1">
      <c r="A131" s="54"/>
      <c r="B131" s="54"/>
      <c r="C131" s="117">
        <v>71237</v>
      </c>
      <c r="D131" s="54"/>
      <c r="E131" s="279">
        <v>2018</v>
      </c>
      <c r="F131" s="279"/>
      <c r="H131" s="54"/>
      <c r="I131" s="54"/>
      <c r="J131" s="54"/>
      <c r="O131" s="289">
        <v>96000</v>
      </c>
      <c r="P131" s="289"/>
      <c r="Q131" s="289"/>
      <c r="R131" s="289"/>
      <c r="S131" s="289"/>
      <c r="T131" s="289"/>
      <c r="U131" s="289"/>
      <c r="V131" s="289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104" customFormat="1" ht="12" customHeight="1">
      <c r="C132" s="114" t="s">
        <v>1006</v>
      </c>
      <c r="D132" s="105"/>
      <c r="E132" s="280" t="s">
        <v>1007</v>
      </c>
      <c r="F132" s="280"/>
      <c r="G132" s="105"/>
      <c r="I132" s="105"/>
      <c r="J132" s="105"/>
      <c r="K132" s="105"/>
      <c r="L132" s="105"/>
      <c r="M132" s="105"/>
      <c r="N132" s="105"/>
      <c r="O132" s="114"/>
      <c r="P132" s="114"/>
      <c r="Q132" s="114"/>
      <c r="R132" s="114"/>
      <c r="S132" s="114"/>
      <c r="T132" s="114"/>
      <c r="U132" s="114"/>
      <c r="V132" s="114"/>
      <c r="W132" s="106"/>
      <c r="X132" s="107"/>
      <c r="Z132" s="107"/>
      <c r="AA132" s="107"/>
      <c r="AB132" s="107"/>
      <c r="AC132" s="107"/>
      <c r="AD132" s="107"/>
      <c r="AE132" s="107"/>
      <c r="AF132" s="107"/>
      <c r="AG132" s="107"/>
    </row>
    <row r="133" spans="1:33" s="9" customFormat="1" ht="3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95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3" customFormat="1" ht="20.25" customHeight="1">
      <c r="A134" s="281" t="s">
        <v>965</v>
      </c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>
      <c r="A135" s="269" t="s">
        <v>25</v>
      </c>
      <c r="B135" s="270"/>
      <c r="C135" s="253" t="s">
        <v>22</v>
      </c>
      <c r="D135" s="253"/>
      <c r="E135" s="273" t="s">
        <v>3</v>
      </c>
      <c r="F135" s="254" t="s">
        <v>328</v>
      </c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6"/>
      <c r="U135" s="109"/>
      <c r="V135" s="180" t="s">
        <v>27</v>
      </c>
      <c r="W135" s="253" t="s">
        <v>1027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271"/>
      <c r="B136" s="272"/>
      <c r="C136" s="253"/>
      <c r="D136" s="253"/>
      <c r="E136" s="274"/>
      <c r="F136" s="275" t="s">
        <v>300</v>
      </c>
      <c r="G136" s="276"/>
      <c r="H136" s="277"/>
      <c r="I136" s="76" t="s">
        <v>28</v>
      </c>
      <c r="J136" s="76" t="s">
        <v>7</v>
      </c>
      <c r="K136" s="76" t="s">
        <v>8</v>
      </c>
      <c r="L136" s="76" t="s">
        <v>9</v>
      </c>
      <c r="M136" s="76" t="s">
        <v>10</v>
      </c>
      <c r="N136" s="76" t="s">
        <v>11</v>
      </c>
      <c r="O136" s="76" t="s">
        <v>12</v>
      </c>
      <c r="P136" s="76" t="s">
        <v>13</v>
      </c>
      <c r="Q136" s="76" t="s">
        <v>14</v>
      </c>
      <c r="R136" s="76" t="s">
        <v>15</v>
      </c>
      <c r="S136" s="76" t="s">
        <v>16</v>
      </c>
      <c r="T136" s="76" t="s">
        <v>17</v>
      </c>
      <c r="U136" s="14"/>
      <c r="V136" s="181"/>
      <c r="W136" s="253"/>
    </row>
    <row r="137" spans="1:33" ht="29.25" customHeight="1">
      <c r="A137" s="264" t="s">
        <v>1</v>
      </c>
      <c r="B137" s="264"/>
      <c r="C137" s="278" t="s">
        <v>1057</v>
      </c>
      <c r="D137" s="278"/>
      <c r="E137" s="138" t="s">
        <v>1058</v>
      </c>
      <c r="F137" s="184" t="s">
        <v>1000</v>
      </c>
      <c r="G137" s="257"/>
      <c r="H137" s="185"/>
      <c r="I137" s="99"/>
      <c r="J137" s="77"/>
      <c r="K137" s="77"/>
      <c r="L137" s="77"/>
      <c r="M137" s="77"/>
      <c r="N137" s="77">
        <v>4800</v>
      </c>
      <c r="O137" s="77"/>
      <c r="P137" s="77"/>
      <c r="Q137" s="77"/>
      <c r="R137" s="77"/>
      <c r="S137" s="77"/>
      <c r="T137" s="77">
        <v>4800</v>
      </c>
      <c r="U137" s="78"/>
      <c r="V137" s="118">
        <f>IF(SUM(I137:T137)=0,"",SUM(I137:T137))</f>
        <v>9600</v>
      </c>
      <c r="W137" s="267" t="str">
        <f>IF($G$128="porcentaje",FIXED(V137/V138*100,2)&amp;"%",IF($G$128="Promedio",V137/V138,IF($G$128="variación porcentual",FIXED(((V137/V138)-1)*100,2)&amp;"%",IF($G$128="OTRAS","CAPTURAR EL RESULTADO DEL INDICADOR"))))</f>
        <v>-86.52%</v>
      </c>
      <c r="Y137" s="1"/>
      <c r="AC137" s="10"/>
      <c r="AF137" s="10"/>
      <c r="AG137" s="10"/>
    </row>
    <row r="138" spans="1:33" ht="30" customHeight="1">
      <c r="A138" s="264" t="s">
        <v>2</v>
      </c>
      <c r="B138" s="264"/>
      <c r="C138" s="278" t="s">
        <v>1059</v>
      </c>
      <c r="D138" s="278"/>
      <c r="E138" s="138" t="s">
        <v>1058</v>
      </c>
      <c r="F138" s="184" t="s">
        <v>1001</v>
      </c>
      <c r="G138" s="257"/>
      <c r="H138" s="185"/>
      <c r="I138" s="99"/>
      <c r="J138" s="77"/>
      <c r="K138" s="77"/>
      <c r="L138" s="77"/>
      <c r="M138" s="77"/>
      <c r="N138" s="77">
        <v>35619</v>
      </c>
      <c r="O138" s="77"/>
      <c r="P138" s="77"/>
      <c r="Q138" s="77"/>
      <c r="R138" s="77"/>
      <c r="S138" s="77"/>
      <c r="T138" s="77">
        <v>35619</v>
      </c>
      <c r="U138" s="77">
        <f>SUM(I138:T138)</f>
        <v>71238</v>
      </c>
      <c r="V138" s="118">
        <f>IF(SUM(I138:T138)=0,"",SUM(I138:T138))</f>
        <v>71238</v>
      </c>
      <c r="W138" s="267"/>
      <c r="Y138" s="1"/>
      <c r="AA138" s="3"/>
      <c r="AC138" s="10"/>
      <c r="AF138" s="10"/>
      <c r="AG138" s="10"/>
    </row>
    <row r="139" spans="1:33" ht="17.25" customHeight="1">
      <c r="A139" s="268" t="s">
        <v>298</v>
      </c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1:33" s="3" customFormat="1" ht="15.75" customHeight="1">
      <c r="A140" s="269" t="s">
        <v>25</v>
      </c>
      <c r="B140" s="270"/>
      <c r="C140" s="253" t="s">
        <v>22</v>
      </c>
      <c r="D140" s="253"/>
      <c r="E140" s="273" t="s">
        <v>3</v>
      </c>
      <c r="F140" s="254" t="s">
        <v>328</v>
      </c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6"/>
      <c r="U140" s="109"/>
      <c r="V140" s="180" t="s">
        <v>27</v>
      </c>
      <c r="W140" s="253" t="s">
        <v>1028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271"/>
      <c r="B141" s="272"/>
      <c r="C141" s="253"/>
      <c r="D141" s="253"/>
      <c r="E141" s="274"/>
      <c r="F141" s="275" t="s">
        <v>298</v>
      </c>
      <c r="G141" s="276"/>
      <c r="H141" s="277"/>
      <c r="I141" s="76" t="s">
        <v>28</v>
      </c>
      <c r="J141" s="76" t="s">
        <v>7</v>
      </c>
      <c r="K141" s="76" t="s">
        <v>8</v>
      </c>
      <c r="L141" s="76" t="s">
        <v>9</v>
      </c>
      <c r="M141" s="76" t="s">
        <v>10</v>
      </c>
      <c r="N141" s="76" t="s">
        <v>11</v>
      </c>
      <c r="O141" s="76" t="s">
        <v>12</v>
      </c>
      <c r="P141" s="76" t="s">
        <v>13</v>
      </c>
      <c r="Q141" s="76" t="s">
        <v>14</v>
      </c>
      <c r="R141" s="76" t="s">
        <v>15</v>
      </c>
      <c r="S141" s="76" t="s">
        <v>16</v>
      </c>
      <c r="T141" s="76" t="s">
        <v>17</v>
      </c>
      <c r="U141" s="14"/>
      <c r="V141" s="181"/>
      <c r="W141" s="253"/>
    </row>
    <row r="142" spans="1:33" ht="29.25" customHeight="1">
      <c r="A142" s="264" t="s">
        <v>1</v>
      </c>
      <c r="B142" s="264"/>
      <c r="C142" s="265" t="str">
        <f>IF(C137=0,"",C137)</f>
        <v>Beneficiados 2019</v>
      </c>
      <c r="D142" s="266"/>
      <c r="E142" s="137" t="str">
        <f>IF(E137=0,"",E137)</f>
        <v>Personas</v>
      </c>
      <c r="F142" s="184" t="s">
        <v>1020</v>
      </c>
      <c r="G142" s="257"/>
      <c r="H142" s="185"/>
      <c r="I142" s="99"/>
      <c r="J142" s="77"/>
      <c r="K142" s="77"/>
      <c r="L142" s="77"/>
      <c r="M142" s="77"/>
      <c r="N142" s="140">
        <v>131287</v>
      </c>
      <c r="O142" s="77"/>
      <c r="P142" s="77"/>
      <c r="Q142" s="77"/>
      <c r="R142" s="77"/>
      <c r="S142" s="77"/>
      <c r="T142" s="77"/>
      <c r="U142" s="78"/>
      <c r="V142" s="118">
        <f>IF(SUM(I142:T142)=0,"",SUM(I142:T142))</f>
        <v>131287</v>
      </c>
      <c r="W142" s="267" t="str">
        <f>IF($G$128="porcentaje",FIXED(V142/V143*100,2)&amp;"%",IF($G$128="Promedio",V142/V143,IF($G$128="variación porcentual",FIXED(((V142/V143)-1)*100,2)&amp;"%",IF($G$128="OTRAS","CAPTURAR EL RESULTADO DEL INDICADOR"))))</f>
        <v>84.29%</v>
      </c>
      <c r="Y142" s="1"/>
      <c r="AC142" s="10"/>
      <c r="AF142" s="10"/>
      <c r="AG142" s="10"/>
    </row>
    <row r="143" spans="1:33" ht="30" customHeight="1">
      <c r="A143" s="264" t="s">
        <v>2</v>
      </c>
      <c r="B143" s="264"/>
      <c r="C143" s="265" t="str">
        <f>IF(C138=0,"",C138)</f>
        <v>Beneficiados 2018</v>
      </c>
      <c r="D143" s="266"/>
      <c r="E143" s="137" t="str">
        <f>IF(E138=0,"",E138)</f>
        <v>Personas</v>
      </c>
      <c r="F143" s="184" t="s">
        <v>1021</v>
      </c>
      <c r="G143" s="257"/>
      <c r="H143" s="185"/>
      <c r="I143" s="99"/>
      <c r="J143" s="77"/>
      <c r="K143" s="77"/>
      <c r="L143" s="77"/>
      <c r="M143" s="77"/>
      <c r="N143" s="77">
        <v>35619</v>
      </c>
      <c r="O143" s="77"/>
      <c r="P143" s="77"/>
      <c r="Q143" s="77"/>
      <c r="R143" s="77"/>
      <c r="S143" s="77"/>
      <c r="T143" s="77">
        <v>35619</v>
      </c>
      <c r="U143" s="77">
        <f>SUM(I143:T143)</f>
        <v>71238</v>
      </c>
      <c r="V143" s="118">
        <f>IF(SUM(I143:T143)=0,"",SUM(I143:T143))</f>
        <v>71238</v>
      </c>
      <c r="W143" s="267"/>
      <c r="Y143" s="1"/>
      <c r="AA143" s="3"/>
      <c r="AC143" s="10"/>
      <c r="AF143" s="10"/>
      <c r="AG143" s="10"/>
    </row>
    <row r="144" spans="1:33" s="72" customFormat="1" ht="5.25" customHeight="1">
      <c r="A144" s="79"/>
      <c r="B144" s="79"/>
      <c r="C144" s="79"/>
      <c r="D144" s="80"/>
      <c r="E144" s="80"/>
      <c r="F144" s="81"/>
      <c r="G144" s="81"/>
      <c r="H144" s="81"/>
      <c r="I144" s="82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4"/>
      <c r="V144" s="85"/>
      <c r="W144" s="86"/>
      <c r="X144" s="88"/>
      <c r="Y144" s="9"/>
      <c r="AC144" s="88"/>
      <c r="AD144" s="88"/>
      <c r="AE144" s="88"/>
      <c r="AF144" s="88"/>
      <c r="AG144" s="88"/>
    </row>
    <row r="145" spans="1:33" ht="16.5" customHeight="1">
      <c r="A145" s="258" t="s">
        <v>966</v>
      </c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119">
        <f>IF(ISERROR(W142/W137)=TRUE,"",(W142/W137))</f>
        <v>-0.97422561257512719</v>
      </c>
      <c r="X145" s="10"/>
      <c r="AC145" s="10"/>
      <c r="AD145" s="10"/>
      <c r="AE145" s="10"/>
      <c r="AF145" s="10"/>
      <c r="AG145" s="10"/>
    </row>
    <row r="146" spans="1:33" ht="6.75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87"/>
      <c r="X146" s="10"/>
      <c r="AC146" s="10"/>
      <c r="AD146" s="10"/>
      <c r="AE146" s="10"/>
      <c r="AF146" s="10"/>
      <c r="AG146" s="10"/>
    </row>
    <row r="147" spans="1:33" s="3" customFormat="1" ht="33" customHeight="1">
      <c r="A147" s="259" t="s">
        <v>1002</v>
      </c>
      <c r="B147" s="260"/>
      <c r="C147" s="260"/>
      <c r="D147" s="260"/>
      <c r="E147" s="260"/>
      <c r="F147" s="261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3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71" customFormat="1" ht="48" customHeight="1">
      <c r="A149" s="253" t="s">
        <v>1014</v>
      </c>
      <c r="B149" s="253"/>
      <c r="C149" s="283" t="s">
        <v>1068</v>
      </c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5"/>
      <c r="X149" s="70"/>
      <c r="Z149" s="70"/>
      <c r="AA149" s="70"/>
      <c r="AB149" s="70"/>
      <c r="AC149" s="70"/>
      <c r="AD149" s="70"/>
      <c r="AE149" s="70"/>
      <c r="AF149" s="70"/>
      <c r="AG149" s="70"/>
    </row>
    <row r="150" spans="1:33" s="3" customFormat="1" ht="6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9" customFormat="1" ht="13.5" customHeight="1">
      <c r="A151" s="286" t="s">
        <v>1011</v>
      </c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8"/>
      <c r="X151" s="72"/>
      <c r="Z151" s="72"/>
      <c r="AA151" s="72"/>
      <c r="AB151" s="72"/>
      <c r="AC151" s="72"/>
      <c r="AD151" s="72"/>
      <c r="AE151" s="72"/>
      <c r="AF151" s="72"/>
      <c r="AG151" s="72"/>
    </row>
    <row r="152" spans="1:33" s="9" customFormat="1" ht="4.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95"/>
      <c r="X152" s="72"/>
      <c r="Z152" s="72"/>
      <c r="AA152" s="72"/>
      <c r="AB152" s="72"/>
      <c r="AC152" s="72"/>
      <c r="AD152" s="72"/>
      <c r="AE152" s="72"/>
      <c r="AF152" s="72"/>
      <c r="AG152" s="72"/>
    </row>
    <row r="153" spans="1:33" s="3" customFormat="1" ht="30" customHeight="1">
      <c r="A153" s="253" t="s">
        <v>22</v>
      </c>
      <c r="B153" s="253"/>
      <c r="C153" s="188" t="s">
        <v>1069</v>
      </c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90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>
      <c r="A154" s="69"/>
      <c r="B154" s="54"/>
      <c r="C154" s="54"/>
      <c r="D154" s="54"/>
      <c r="E154" s="54"/>
      <c r="F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95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>
      <c r="A155" s="254" t="s">
        <v>338</v>
      </c>
      <c r="B155" s="256"/>
      <c r="C155" s="108" t="s">
        <v>999</v>
      </c>
      <c r="D155" s="54"/>
      <c r="E155" s="253" t="s">
        <v>4</v>
      </c>
      <c r="F155" s="253"/>
      <c r="G155" s="282" t="s">
        <v>1025</v>
      </c>
      <c r="H155" s="282"/>
      <c r="I155" s="282"/>
      <c r="J155" s="282"/>
      <c r="K155" s="54"/>
      <c r="L155" s="54"/>
      <c r="M155" s="253" t="s">
        <v>1010</v>
      </c>
      <c r="N155" s="253"/>
      <c r="O155" s="253"/>
      <c r="P155" s="253"/>
      <c r="Q155" s="282" t="s">
        <v>1070</v>
      </c>
      <c r="R155" s="282"/>
      <c r="S155" s="282"/>
      <c r="T155" s="282"/>
      <c r="U155" s="282"/>
      <c r="V155" s="282"/>
      <c r="W155" s="28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54" t="s">
        <v>1018</v>
      </c>
      <c r="B157" s="256"/>
      <c r="C157" s="115" t="s">
        <v>1062</v>
      </c>
      <c r="D157" s="54"/>
      <c r="E157" s="254" t="s">
        <v>24</v>
      </c>
      <c r="F157" s="256"/>
      <c r="G157" s="282" t="s">
        <v>1026</v>
      </c>
      <c r="H157" s="282"/>
      <c r="I157" s="282"/>
      <c r="J157" s="282"/>
      <c r="K157" s="54"/>
      <c r="L157" s="54"/>
      <c r="M157" s="253" t="s">
        <v>1019</v>
      </c>
      <c r="N157" s="253"/>
      <c r="O157" s="253"/>
      <c r="P157" s="253"/>
      <c r="Q157" s="282" t="s">
        <v>1023</v>
      </c>
      <c r="R157" s="282"/>
      <c r="S157" s="282"/>
      <c r="T157" s="282"/>
      <c r="U157" s="282"/>
      <c r="V157" s="282"/>
      <c r="W157" s="28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9" customFormat="1" ht="5.2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3"/>
      <c r="X158" s="72"/>
      <c r="Z158" s="72"/>
      <c r="AA158" s="72"/>
      <c r="AB158" s="72"/>
      <c r="AC158" s="72"/>
      <c r="AD158" s="72"/>
      <c r="AE158" s="72"/>
      <c r="AF158" s="72"/>
      <c r="AG158" s="72"/>
    </row>
    <row r="159" spans="1:33" s="9" customFormat="1" ht="15.75" customHeight="1">
      <c r="C159" s="253" t="s">
        <v>1005</v>
      </c>
      <c r="D159" s="253"/>
      <c r="E159" s="253"/>
      <c r="F159" s="253"/>
      <c r="H159" s="54"/>
      <c r="I159" s="54"/>
      <c r="J159" s="54"/>
      <c r="O159" s="253" t="s">
        <v>1008</v>
      </c>
      <c r="P159" s="253"/>
      <c r="Q159" s="253"/>
      <c r="R159" s="253"/>
      <c r="S159" s="253"/>
      <c r="T159" s="253"/>
      <c r="U159" s="253"/>
      <c r="V159" s="253"/>
      <c r="W159" s="95"/>
      <c r="X159" s="72"/>
      <c r="Z159" s="72"/>
      <c r="AA159" s="72"/>
      <c r="AB159" s="72"/>
      <c r="AC159" s="72"/>
      <c r="AD159" s="72"/>
      <c r="AE159" s="72"/>
      <c r="AF159" s="72"/>
      <c r="AG159" s="72"/>
    </row>
    <row r="160" spans="1:33" s="9" customFormat="1" ht="24.75" customHeight="1">
      <c r="A160" s="54"/>
      <c r="B160" s="54"/>
      <c r="C160" s="54">
        <v>2000</v>
      </c>
      <c r="D160" s="54"/>
      <c r="E160" s="279">
        <v>2018</v>
      </c>
      <c r="F160" s="279"/>
      <c r="H160" s="54"/>
      <c r="I160" s="54"/>
      <c r="J160" s="54"/>
      <c r="O160" s="189">
        <v>2500</v>
      </c>
      <c r="P160" s="189"/>
      <c r="Q160" s="189"/>
      <c r="R160" s="189"/>
      <c r="S160" s="189"/>
      <c r="T160" s="189"/>
      <c r="U160" s="189"/>
      <c r="V160" s="189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104" customFormat="1" ht="12" customHeight="1">
      <c r="C161" s="114" t="s">
        <v>1006</v>
      </c>
      <c r="D161" s="105"/>
      <c r="E161" s="280" t="s">
        <v>1007</v>
      </c>
      <c r="F161" s="280"/>
      <c r="G161" s="105"/>
      <c r="I161" s="105"/>
      <c r="J161" s="105"/>
      <c r="K161" s="105"/>
      <c r="L161" s="105"/>
      <c r="M161" s="105"/>
      <c r="N161" s="105"/>
      <c r="O161" s="114"/>
      <c r="P161" s="114"/>
      <c r="Q161" s="114"/>
      <c r="R161" s="114"/>
      <c r="S161" s="114"/>
      <c r="T161" s="114"/>
      <c r="U161" s="114"/>
      <c r="V161" s="114"/>
      <c r="W161" s="106"/>
      <c r="X161" s="107"/>
      <c r="Z161" s="107"/>
      <c r="AA161" s="107"/>
      <c r="AB161" s="107"/>
      <c r="AC161" s="107"/>
      <c r="AD161" s="107"/>
      <c r="AE161" s="107"/>
      <c r="AF161" s="107"/>
      <c r="AG161" s="107"/>
    </row>
    <row r="162" spans="1:33" s="9" customFormat="1" ht="3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95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3" customFormat="1" ht="20.25" customHeight="1">
      <c r="A163" s="281" t="s">
        <v>965</v>
      </c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>
      <c r="A164" s="269" t="s">
        <v>25</v>
      </c>
      <c r="B164" s="270"/>
      <c r="C164" s="253" t="s">
        <v>22</v>
      </c>
      <c r="D164" s="253"/>
      <c r="E164" s="273" t="s">
        <v>3</v>
      </c>
      <c r="F164" s="254" t="s">
        <v>328</v>
      </c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6"/>
      <c r="U164" s="109"/>
      <c r="V164" s="180" t="s">
        <v>27</v>
      </c>
      <c r="W164" s="253" t="s">
        <v>1027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271"/>
      <c r="B165" s="272"/>
      <c r="C165" s="253"/>
      <c r="D165" s="253"/>
      <c r="E165" s="274"/>
      <c r="F165" s="275" t="s">
        <v>300</v>
      </c>
      <c r="G165" s="276"/>
      <c r="H165" s="277"/>
      <c r="I165" s="76" t="s">
        <v>28</v>
      </c>
      <c r="J165" s="76" t="s">
        <v>7</v>
      </c>
      <c r="K165" s="76" t="s">
        <v>8</v>
      </c>
      <c r="L165" s="76" t="s">
        <v>9</v>
      </c>
      <c r="M165" s="76" t="s">
        <v>10</v>
      </c>
      <c r="N165" s="76" t="s">
        <v>11</v>
      </c>
      <c r="O165" s="76" t="s">
        <v>12</v>
      </c>
      <c r="P165" s="76" t="s">
        <v>13</v>
      </c>
      <c r="Q165" s="76" t="s">
        <v>14</v>
      </c>
      <c r="R165" s="76" t="s">
        <v>15</v>
      </c>
      <c r="S165" s="76" t="s">
        <v>16</v>
      </c>
      <c r="T165" s="76" t="s">
        <v>17</v>
      </c>
      <c r="U165" s="14"/>
      <c r="V165" s="181"/>
      <c r="W165" s="253"/>
    </row>
    <row r="166" spans="1:33" ht="29.25" customHeight="1">
      <c r="A166" s="264" t="s">
        <v>1</v>
      </c>
      <c r="B166" s="264"/>
      <c r="C166" s="278" t="s">
        <v>1071</v>
      </c>
      <c r="D166" s="278"/>
      <c r="E166" s="138" t="s">
        <v>1058</v>
      </c>
      <c r="F166" s="184" t="s">
        <v>1000</v>
      </c>
      <c r="G166" s="257"/>
      <c r="H166" s="185"/>
      <c r="I166" s="99"/>
      <c r="J166" s="77"/>
      <c r="K166" s="77"/>
      <c r="L166" s="77"/>
      <c r="M166" s="77"/>
      <c r="N166" s="77">
        <v>1250</v>
      </c>
      <c r="O166" s="77"/>
      <c r="P166" s="77"/>
      <c r="Q166" s="77"/>
      <c r="R166" s="77"/>
      <c r="S166" s="77"/>
      <c r="T166" s="77">
        <v>1250</v>
      </c>
      <c r="U166" s="78"/>
      <c r="V166" s="118">
        <f>IF(SUM(I166:T166)=0,"",SUM(I166:T166))</f>
        <v>2500</v>
      </c>
      <c r="W166" s="267" t="str">
        <f>IF($G$157="porcentaje",FIXED(V166/V167*100,2)&amp;"%",IF($G$157="Promedio",V166/V167,IF($G$157="variación porcentual",FIXED(((V166/V167)-1)*100,2)&amp;"%",IF($G$157="OTRAS","CAPTURAR EL RESULTADO DEL INDICADOR"))))</f>
        <v>25.00%</v>
      </c>
      <c r="Y166" s="1"/>
      <c r="AC166" s="10"/>
      <c r="AF166" s="10"/>
      <c r="AG166" s="10"/>
    </row>
    <row r="167" spans="1:33" ht="30" customHeight="1">
      <c r="A167" s="264" t="s">
        <v>2</v>
      </c>
      <c r="B167" s="264"/>
      <c r="C167" s="278" t="s">
        <v>1072</v>
      </c>
      <c r="D167" s="278"/>
      <c r="E167" s="138" t="s">
        <v>1058</v>
      </c>
      <c r="F167" s="184" t="s">
        <v>1001</v>
      </c>
      <c r="G167" s="257"/>
      <c r="H167" s="185"/>
      <c r="I167" s="99"/>
      <c r="J167" s="77"/>
      <c r="K167" s="77"/>
      <c r="L167" s="77"/>
      <c r="M167" s="77"/>
      <c r="N167" s="77">
        <v>1000</v>
      </c>
      <c r="O167" s="77"/>
      <c r="P167" s="77"/>
      <c r="Q167" s="77"/>
      <c r="R167" s="77"/>
      <c r="S167" s="77"/>
      <c r="T167" s="77">
        <v>1000</v>
      </c>
      <c r="U167" s="77">
        <f>SUM(I167:T167)</f>
        <v>2000</v>
      </c>
      <c r="V167" s="118">
        <f>IF(SUM(I167:T167)=0,"",SUM(I167:T167))</f>
        <v>2000</v>
      </c>
      <c r="W167" s="267"/>
      <c r="Y167" s="1"/>
      <c r="AA167" s="3"/>
      <c r="AC167" s="10"/>
      <c r="AF167" s="10"/>
      <c r="AG167" s="10"/>
    </row>
    <row r="168" spans="1:33" ht="17.25" customHeight="1">
      <c r="A168" s="268" t="s">
        <v>298</v>
      </c>
      <c r="B168" s="268"/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1:33" s="3" customFormat="1" ht="15.75" customHeight="1">
      <c r="A169" s="269" t="s">
        <v>25</v>
      </c>
      <c r="B169" s="270"/>
      <c r="C169" s="253" t="s">
        <v>22</v>
      </c>
      <c r="D169" s="253"/>
      <c r="E169" s="273" t="s">
        <v>3</v>
      </c>
      <c r="F169" s="254" t="s">
        <v>328</v>
      </c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6"/>
      <c r="U169" s="109"/>
      <c r="V169" s="180" t="s">
        <v>27</v>
      </c>
      <c r="W169" s="253" t="s">
        <v>1028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271"/>
      <c r="B170" s="272"/>
      <c r="C170" s="253"/>
      <c r="D170" s="253"/>
      <c r="E170" s="274"/>
      <c r="F170" s="275" t="s">
        <v>298</v>
      </c>
      <c r="G170" s="276"/>
      <c r="H170" s="277"/>
      <c r="I170" s="76" t="s">
        <v>28</v>
      </c>
      <c r="J170" s="76" t="s">
        <v>7</v>
      </c>
      <c r="K170" s="76" t="s">
        <v>8</v>
      </c>
      <c r="L170" s="76" t="s">
        <v>9</v>
      </c>
      <c r="M170" s="76" t="s">
        <v>10</v>
      </c>
      <c r="N170" s="76" t="s">
        <v>11</v>
      </c>
      <c r="O170" s="76" t="s">
        <v>12</v>
      </c>
      <c r="P170" s="76" t="s">
        <v>13</v>
      </c>
      <c r="Q170" s="76" t="s">
        <v>14</v>
      </c>
      <c r="R170" s="76" t="s">
        <v>15</v>
      </c>
      <c r="S170" s="76" t="s">
        <v>16</v>
      </c>
      <c r="T170" s="76" t="s">
        <v>17</v>
      </c>
      <c r="U170" s="14"/>
      <c r="V170" s="181"/>
      <c r="W170" s="253"/>
    </row>
    <row r="171" spans="1:33" ht="29.25" customHeight="1">
      <c r="A171" s="264" t="s">
        <v>1</v>
      </c>
      <c r="B171" s="264"/>
      <c r="C171" s="265" t="str">
        <f>IF(C166=0,"",C166)</f>
        <v>Participantes 2019</v>
      </c>
      <c r="D171" s="266"/>
      <c r="E171" s="137" t="str">
        <f>IF(E166=0,"",E166)</f>
        <v>Personas</v>
      </c>
      <c r="F171" s="184" t="s">
        <v>1020</v>
      </c>
      <c r="G171" s="257"/>
      <c r="H171" s="185"/>
      <c r="I171" s="99"/>
      <c r="J171" s="77"/>
      <c r="K171" s="77"/>
      <c r="L171" s="77"/>
      <c r="M171" s="77"/>
      <c r="N171" s="77">
        <v>6083</v>
      </c>
      <c r="O171" s="77"/>
      <c r="P171" s="77"/>
      <c r="Q171" s="77"/>
      <c r="R171" s="77"/>
      <c r="S171" s="77"/>
      <c r="T171" s="77"/>
      <c r="U171" s="78"/>
      <c r="V171" s="118">
        <f>IF(SUM(I171:T171)=0,"",SUM(I171:T171))</f>
        <v>6083</v>
      </c>
      <c r="W171" s="267" t="str">
        <f>IF($G$157="porcentaje",FIXED(V171/V172*100,2)&amp;"%",IF($G$157="Promedio",V171/V172,IF($G$157="variación porcentual",FIXED(((V171/V172)-1)*100,2)&amp;"%",IF($G$157="OTRAS","CAPTURAR EL RESULTADO DEL INDICADOR"))))</f>
        <v>204.15%</v>
      </c>
      <c r="Y171" s="1"/>
      <c r="AC171" s="10"/>
      <c r="AF171" s="10"/>
      <c r="AG171" s="10"/>
    </row>
    <row r="172" spans="1:33" ht="30" customHeight="1">
      <c r="A172" s="264" t="s">
        <v>2</v>
      </c>
      <c r="B172" s="264"/>
      <c r="C172" s="265" t="str">
        <f>IF(C167=0,"",C167)</f>
        <v>Participantes 2018</v>
      </c>
      <c r="D172" s="266"/>
      <c r="E172" s="137" t="str">
        <f>IF(E167=0,"",E167)</f>
        <v>Personas</v>
      </c>
      <c r="F172" s="184" t="s">
        <v>1021</v>
      </c>
      <c r="G172" s="257"/>
      <c r="H172" s="185"/>
      <c r="I172" s="99"/>
      <c r="J172" s="77"/>
      <c r="K172" s="77"/>
      <c r="L172" s="77"/>
      <c r="M172" s="77"/>
      <c r="N172" s="77">
        <v>1000</v>
      </c>
      <c r="O172" s="77"/>
      <c r="P172" s="77"/>
      <c r="Q172" s="77"/>
      <c r="R172" s="77"/>
      <c r="S172" s="77"/>
      <c r="T172" s="77">
        <v>1000</v>
      </c>
      <c r="U172" s="77">
        <f>SUM(I172:T172)</f>
        <v>2000</v>
      </c>
      <c r="V172" s="118">
        <f>IF(SUM(I172:T172)=0,"",SUM(I172:T172))</f>
        <v>2000</v>
      </c>
      <c r="W172" s="267"/>
      <c r="Y172" s="1"/>
      <c r="AA172" s="3"/>
      <c r="AC172" s="10"/>
      <c r="AF172" s="10"/>
      <c r="AG172" s="10"/>
    </row>
    <row r="173" spans="1:33" s="72" customFormat="1" ht="5.25" customHeight="1">
      <c r="A173" s="79"/>
      <c r="B173" s="79"/>
      <c r="C173" s="79"/>
      <c r="D173" s="80"/>
      <c r="E173" s="80"/>
      <c r="F173" s="81"/>
      <c r="G173" s="81"/>
      <c r="H173" s="81"/>
      <c r="I173" s="82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4"/>
      <c r="V173" s="85"/>
      <c r="W173" s="86"/>
      <c r="X173" s="88"/>
      <c r="Y173" s="9"/>
      <c r="AC173" s="88"/>
      <c r="AD173" s="88"/>
      <c r="AE173" s="88"/>
      <c r="AF173" s="88"/>
      <c r="AG173" s="88"/>
    </row>
    <row r="174" spans="1:33" ht="16.5" customHeight="1">
      <c r="A174" s="258" t="s">
        <v>966</v>
      </c>
      <c r="B174" s="258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119">
        <f>IF(ISERROR(W171/W166)=TRUE,"",(W171/W166))</f>
        <v>8.1660000000000004</v>
      </c>
      <c r="X174" s="10"/>
      <c r="AC174" s="10"/>
      <c r="AD174" s="10"/>
      <c r="AE174" s="10"/>
      <c r="AF174" s="10"/>
      <c r="AG174" s="10"/>
    </row>
    <row r="175" spans="1:33" ht="6.7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87"/>
      <c r="X175" s="10"/>
      <c r="AC175" s="10"/>
      <c r="AD175" s="10"/>
      <c r="AE175" s="10"/>
      <c r="AF175" s="10"/>
      <c r="AG175" s="10"/>
    </row>
    <row r="176" spans="1:33" s="3" customFormat="1" ht="33" customHeight="1">
      <c r="A176" s="259" t="s">
        <v>1002</v>
      </c>
      <c r="B176" s="260"/>
      <c r="C176" s="260"/>
      <c r="D176" s="260"/>
      <c r="E176" s="260"/>
      <c r="F176" s="261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263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71" customFormat="1" ht="48" customHeight="1">
      <c r="A178" s="253" t="s">
        <v>1015</v>
      </c>
      <c r="B178" s="253"/>
      <c r="C178" s="283" t="s">
        <v>1105</v>
      </c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5"/>
      <c r="X178" s="70"/>
      <c r="Z178" s="70"/>
      <c r="AA178" s="70"/>
      <c r="AB178" s="70"/>
      <c r="AC178" s="70"/>
      <c r="AD178" s="70"/>
      <c r="AE178" s="70"/>
      <c r="AF178" s="70"/>
      <c r="AG178" s="70"/>
    </row>
    <row r="179" spans="1:33" s="3" customFormat="1" ht="6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9" customFormat="1" ht="13.5" customHeight="1">
      <c r="A180" s="286" t="s">
        <v>1011</v>
      </c>
      <c r="B180" s="287"/>
      <c r="C180" s="287"/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8"/>
      <c r="X180" s="72"/>
      <c r="Z180" s="72"/>
      <c r="AA180" s="72"/>
      <c r="AB180" s="72"/>
      <c r="AC180" s="72"/>
      <c r="AD180" s="72"/>
      <c r="AE180" s="72"/>
      <c r="AF180" s="72"/>
      <c r="AG180" s="72"/>
    </row>
    <row r="181" spans="1:33" s="9" customFormat="1" ht="4.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95"/>
      <c r="X181" s="72"/>
      <c r="Z181" s="72"/>
      <c r="AA181" s="72"/>
      <c r="AB181" s="72"/>
      <c r="AC181" s="72"/>
      <c r="AD181" s="72"/>
      <c r="AE181" s="72"/>
      <c r="AF181" s="72"/>
      <c r="AG181" s="72"/>
    </row>
    <row r="182" spans="1:33" s="3" customFormat="1" ht="30" customHeight="1">
      <c r="A182" s="253" t="s">
        <v>22</v>
      </c>
      <c r="B182" s="253"/>
      <c r="C182" s="188" t="s">
        <v>1096</v>
      </c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90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>
      <c r="A183" s="69"/>
      <c r="B183" s="54"/>
      <c r="C183" s="54"/>
      <c r="D183" s="54"/>
      <c r="E183" s="54"/>
      <c r="F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95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>
      <c r="A184" s="254" t="s">
        <v>338</v>
      </c>
      <c r="B184" s="256"/>
      <c r="C184" s="108" t="s">
        <v>999</v>
      </c>
      <c r="D184" s="54"/>
      <c r="E184" s="253" t="s">
        <v>4</v>
      </c>
      <c r="F184" s="253"/>
      <c r="G184" s="282" t="s">
        <v>1025</v>
      </c>
      <c r="H184" s="282"/>
      <c r="I184" s="282"/>
      <c r="J184" s="282"/>
      <c r="K184" s="54"/>
      <c r="L184" s="54"/>
      <c r="M184" s="253" t="s">
        <v>1010</v>
      </c>
      <c r="N184" s="253"/>
      <c r="O184" s="253"/>
      <c r="P184" s="253"/>
      <c r="Q184" s="282" t="s">
        <v>1092</v>
      </c>
      <c r="R184" s="282"/>
      <c r="S184" s="282"/>
      <c r="T184" s="282"/>
      <c r="U184" s="282"/>
      <c r="V184" s="282"/>
      <c r="W184" s="28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>
      <c r="A185" s="69"/>
      <c r="B185" s="54"/>
      <c r="C185" s="54"/>
      <c r="D185" s="54"/>
      <c r="E185" s="54"/>
      <c r="F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95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>
      <c r="A186" s="254" t="s">
        <v>1018</v>
      </c>
      <c r="B186" s="256"/>
      <c r="C186" s="115" t="s">
        <v>1062</v>
      </c>
      <c r="D186" s="54"/>
      <c r="E186" s="254" t="s">
        <v>24</v>
      </c>
      <c r="F186" s="256"/>
      <c r="G186" s="282" t="s">
        <v>1026</v>
      </c>
      <c r="H186" s="282"/>
      <c r="I186" s="282"/>
      <c r="J186" s="282"/>
      <c r="K186" s="54"/>
      <c r="L186" s="54"/>
      <c r="M186" s="253" t="s">
        <v>1019</v>
      </c>
      <c r="N186" s="253"/>
      <c r="O186" s="253"/>
      <c r="P186" s="253"/>
      <c r="Q186" s="282" t="s">
        <v>1023</v>
      </c>
      <c r="R186" s="282"/>
      <c r="S186" s="282"/>
      <c r="T186" s="282"/>
      <c r="U186" s="282"/>
      <c r="V186" s="282"/>
      <c r="W186" s="28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9" customFormat="1" ht="5.2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3"/>
      <c r="X187" s="72"/>
      <c r="Z187" s="72"/>
      <c r="AA187" s="72"/>
      <c r="AB187" s="72"/>
      <c r="AC187" s="72"/>
      <c r="AD187" s="72"/>
      <c r="AE187" s="72"/>
      <c r="AF187" s="72"/>
      <c r="AG187" s="72"/>
    </row>
    <row r="188" spans="1:33" s="9" customFormat="1" ht="15.75" customHeight="1">
      <c r="C188" s="253" t="s">
        <v>1005</v>
      </c>
      <c r="D188" s="253"/>
      <c r="E188" s="253"/>
      <c r="F188" s="253"/>
      <c r="H188" s="54"/>
      <c r="I188" s="54"/>
      <c r="J188" s="54"/>
      <c r="O188" s="253" t="s">
        <v>1008</v>
      </c>
      <c r="P188" s="253"/>
      <c r="Q188" s="253"/>
      <c r="R188" s="253"/>
      <c r="S188" s="253"/>
      <c r="T188" s="253"/>
      <c r="U188" s="253"/>
      <c r="V188" s="253"/>
      <c r="W188" s="95"/>
      <c r="X188" s="72"/>
      <c r="Z188" s="72"/>
      <c r="AA188" s="72"/>
      <c r="AB188" s="72"/>
      <c r="AC188" s="72"/>
      <c r="AD188" s="72"/>
      <c r="AE188" s="72"/>
      <c r="AF188" s="72"/>
      <c r="AG188" s="72"/>
    </row>
    <row r="189" spans="1:33" s="9" customFormat="1" ht="24.75" customHeight="1">
      <c r="A189" s="54"/>
      <c r="B189" s="54"/>
      <c r="C189" s="54">
        <v>1200</v>
      </c>
      <c r="D189" s="54"/>
      <c r="E189" s="279">
        <v>2018</v>
      </c>
      <c r="F189" s="279"/>
      <c r="H189" s="54"/>
      <c r="I189" s="54"/>
      <c r="J189" s="54"/>
      <c r="O189" s="189">
        <v>2400</v>
      </c>
      <c r="P189" s="189"/>
      <c r="Q189" s="189"/>
      <c r="R189" s="189"/>
      <c r="S189" s="189"/>
      <c r="T189" s="189"/>
      <c r="U189" s="189"/>
      <c r="V189" s="189"/>
      <c r="X189" s="72"/>
      <c r="Z189" s="72"/>
      <c r="AA189" s="72"/>
      <c r="AB189" s="72"/>
      <c r="AC189" s="72"/>
      <c r="AD189" s="72"/>
      <c r="AE189" s="72"/>
      <c r="AF189" s="72"/>
      <c r="AG189" s="72"/>
    </row>
    <row r="190" spans="1:33" s="104" customFormat="1" ht="12" customHeight="1">
      <c r="C190" s="114" t="s">
        <v>1006</v>
      </c>
      <c r="D190" s="105"/>
      <c r="E190" s="280" t="s">
        <v>1007</v>
      </c>
      <c r="F190" s="280"/>
      <c r="G190" s="105"/>
      <c r="I190" s="105"/>
      <c r="J190" s="105"/>
      <c r="K190" s="105"/>
      <c r="L190" s="105"/>
      <c r="M190" s="105"/>
      <c r="N190" s="105"/>
      <c r="O190" s="114"/>
      <c r="P190" s="114"/>
      <c r="Q190" s="114"/>
      <c r="R190" s="114"/>
      <c r="S190" s="114"/>
      <c r="T190" s="114"/>
      <c r="U190" s="114"/>
      <c r="V190" s="114"/>
      <c r="W190" s="106"/>
      <c r="X190" s="107"/>
      <c r="Z190" s="107"/>
      <c r="AA190" s="107"/>
      <c r="AB190" s="107"/>
      <c r="AC190" s="107"/>
      <c r="AD190" s="107"/>
      <c r="AE190" s="107"/>
      <c r="AF190" s="107"/>
      <c r="AG190" s="107"/>
    </row>
    <row r="191" spans="1:33" s="9" customFormat="1" ht="3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95"/>
      <c r="X191" s="72"/>
      <c r="Z191" s="72"/>
      <c r="AA191" s="72"/>
      <c r="AB191" s="72"/>
      <c r="AC191" s="72"/>
      <c r="AD191" s="72"/>
      <c r="AE191" s="72"/>
      <c r="AF191" s="72"/>
      <c r="AG191" s="72"/>
    </row>
    <row r="192" spans="1:33" s="3" customFormat="1" ht="20.25" customHeight="1">
      <c r="A192" s="281" t="s">
        <v>965</v>
      </c>
      <c r="B192" s="281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>
      <c r="A193" s="269" t="s">
        <v>25</v>
      </c>
      <c r="B193" s="270"/>
      <c r="C193" s="253" t="s">
        <v>22</v>
      </c>
      <c r="D193" s="253"/>
      <c r="E193" s="273" t="s">
        <v>3</v>
      </c>
      <c r="F193" s="254" t="s">
        <v>328</v>
      </c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6"/>
      <c r="U193" s="109"/>
      <c r="V193" s="180" t="s">
        <v>27</v>
      </c>
      <c r="W193" s="253" t="s">
        <v>1027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271"/>
      <c r="B194" s="272"/>
      <c r="C194" s="253"/>
      <c r="D194" s="253"/>
      <c r="E194" s="274"/>
      <c r="F194" s="275" t="s">
        <v>300</v>
      </c>
      <c r="G194" s="276"/>
      <c r="H194" s="277"/>
      <c r="I194" s="76" t="s">
        <v>28</v>
      </c>
      <c r="J194" s="76" t="s">
        <v>7</v>
      </c>
      <c r="K194" s="76" t="s">
        <v>8</v>
      </c>
      <c r="L194" s="76" t="s">
        <v>9</v>
      </c>
      <c r="M194" s="76" t="s">
        <v>10</v>
      </c>
      <c r="N194" s="76" t="s">
        <v>11</v>
      </c>
      <c r="O194" s="76" t="s">
        <v>12</v>
      </c>
      <c r="P194" s="76" t="s">
        <v>13</v>
      </c>
      <c r="Q194" s="76" t="s">
        <v>14</v>
      </c>
      <c r="R194" s="76" t="s">
        <v>15</v>
      </c>
      <c r="S194" s="76" t="s">
        <v>16</v>
      </c>
      <c r="T194" s="76" t="s">
        <v>17</v>
      </c>
      <c r="U194" s="14"/>
      <c r="V194" s="181"/>
      <c r="W194" s="253"/>
    </row>
    <row r="195" spans="1:33" ht="29.25" customHeight="1">
      <c r="A195" s="264" t="s">
        <v>1</v>
      </c>
      <c r="B195" s="264"/>
      <c r="C195" s="278" t="s">
        <v>1093</v>
      </c>
      <c r="D195" s="278"/>
      <c r="E195" s="138" t="s">
        <v>1094</v>
      </c>
      <c r="F195" s="184" t="s">
        <v>1000</v>
      </c>
      <c r="G195" s="257"/>
      <c r="H195" s="185"/>
      <c r="I195" s="99"/>
      <c r="J195" s="77"/>
      <c r="K195" s="77"/>
      <c r="L195" s="77"/>
      <c r="M195" s="77"/>
      <c r="N195" s="77">
        <v>1200</v>
      </c>
      <c r="O195" s="77"/>
      <c r="P195" s="77"/>
      <c r="Q195" s="77"/>
      <c r="R195" s="77"/>
      <c r="S195" s="77"/>
      <c r="T195" s="77">
        <v>1200</v>
      </c>
      <c r="U195" s="78"/>
      <c r="V195" s="118">
        <f>IF(SUM(I195:T195)=0,"",SUM(I195:T195))</f>
        <v>2400</v>
      </c>
      <c r="W195" s="267" t="str">
        <f>IF($G$186="porcentaje",FIXED(V195/V196*100,2)&amp;"%",IF($G$186="Promedio",V195/V196,IF($G$186="variación porcentual",FIXED(((V195/V196)-1)*100,2)&amp;"%",IF($G$186="OTRAS","CAPTURAR EL RESULTADO DEL INDICADOR"))))</f>
        <v>100.00%</v>
      </c>
      <c r="Y195" s="1"/>
      <c r="AC195" s="10"/>
      <c r="AF195" s="10"/>
      <c r="AG195" s="10"/>
    </row>
    <row r="196" spans="1:33" ht="30" customHeight="1">
      <c r="A196" s="264" t="s">
        <v>2</v>
      </c>
      <c r="B196" s="264"/>
      <c r="C196" s="278" t="s">
        <v>1095</v>
      </c>
      <c r="D196" s="278"/>
      <c r="E196" s="138" t="s">
        <v>1094</v>
      </c>
      <c r="F196" s="184" t="s">
        <v>1001</v>
      </c>
      <c r="G196" s="257"/>
      <c r="H196" s="185"/>
      <c r="I196" s="99"/>
      <c r="J196" s="77"/>
      <c r="K196" s="77"/>
      <c r="L196" s="77"/>
      <c r="M196" s="77"/>
      <c r="N196" s="77">
        <v>600</v>
      </c>
      <c r="O196" s="77"/>
      <c r="P196" s="77"/>
      <c r="Q196" s="77"/>
      <c r="R196" s="77"/>
      <c r="S196" s="77"/>
      <c r="T196" s="77">
        <v>600</v>
      </c>
      <c r="U196" s="77">
        <f>SUM(I196:T196)</f>
        <v>1200</v>
      </c>
      <c r="V196" s="118">
        <f>IF(SUM(I196:T196)=0,"",SUM(I196:T196))</f>
        <v>1200</v>
      </c>
      <c r="W196" s="267"/>
      <c r="Y196" s="1"/>
      <c r="AA196" s="3"/>
      <c r="AC196" s="10"/>
      <c r="AF196" s="10"/>
      <c r="AG196" s="10"/>
    </row>
    <row r="197" spans="1:33" ht="17.25" customHeight="1">
      <c r="A197" s="268" t="s">
        <v>298</v>
      </c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1:33" s="3" customFormat="1" ht="15.75" customHeight="1">
      <c r="A198" s="269" t="s">
        <v>25</v>
      </c>
      <c r="B198" s="270"/>
      <c r="C198" s="253" t="s">
        <v>22</v>
      </c>
      <c r="D198" s="253"/>
      <c r="E198" s="273" t="s">
        <v>3</v>
      </c>
      <c r="F198" s="254" t="s">
        <v>328</v>
      </c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6"/>
      <c r="U198" s="109"/>
      <c r="V198" s="180" t="s">
        <v>27</v>
      </c>
      <c r="W198" s="253" t="s">
        <v>331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271"/>
      <c r="B199" s="272"/>
      <c r="C199" s="253"/>
      <c r="D199" s="253"/>
      <c r="E199" s="274"/>
      <c r="F199" s="275" t="s">
        <v>298</v>
      </c>
      <c r="G199" s="276"/>
      <c r="H199" s="277"/>
      <c r="I199" s="76" t="s">
        <v>28</v>
      </c>
      <c r="J199" s="76" t="s">
        <v>7</v>
      </c>
      <c r="K199" s="76" t="s">
        <v>8</v>
      </c>
      <c r="L199" s="76" t="s">
        <v>9</v>
      </c>
      <c r="M199" s="76" t="s">
        <v>10</v>
      </c>
      <c r="N199" s="76" t="s">
        <v>11</v>
      </c>
      <c r="O199" s="76" t="s">
        <v>12</v>
      </c>
      <c r="P199" s="76" t="s">
        <v>13</v>
      </c>
      <c r="Q199" s="76" t="s">
        <v>14</v>
      </c>
      <c r="R199" s="76" t="s">
        <v>15</v>
      </c>
      <c r="S199" s="76" t="s">
        <v>16</v>
      </c>
      <c r="T199" s="76" t="s">
        <v>17</v>
      </c>
      <c r="U199" s="14"/>
      <c r="V199" s="181"/>
      <c r="W199" s="253"/>
    </row>
    <row r="200" spans="1:33" ht="29.25" customHeight="1">
      <c r="A200" s="264" t="s">
        <v>1</v>
      </c>
      <c r="B200" s="264"/>
      <c r="C200" s="265" t="str">
        <f>IF(C195=0,"",C195)</f>
        <v>Luminarias atendidas 2019</v>
      </c>
      <c r="D200" s="266"/>
      <c r="E200" s="137" t="str">
        <f>IF(E195=0,"",E195)</f>
        <v xml:space="preserve">Luminarias </v>
      </c>
      <c r="F200" s="184" t="s">
        <v>1020</v>
      </c>
      <c r="G200" s="257"/>
      <c r="H200" s="185"/>
      <c r="I200" s="99"/>
      <c r="J200" s="77"/>
      <c r="K200" s="77"/>
      <c r="L200" s="77"/>
      <c r="M200" s="77"/>
      <c r="N200" s="77">
        <v>1340</v>
      </c>
      <c r="O200" s="77"/>
      <c r="P200" s="77"/>
      <c r="Q200" s="77"/>
      <c r="R200" s="77"/>
      <c r="S200" s="77"/>
      <c r="T200" s="77"/>
      <c r="U200" s="78"/>
      <c r="V200" s="118">
        <f>IF(SUM(I200:T200)=0,"",SUM(I200:T200))</f>
        <v>1340</v>
      </c>
      <c r="W200" s="267" t="str">
        <f>IF($G$186="porcentaje",FIXED(V200/V201*100,2)&amp;"%",IF($G$186="Promedio",V200/V201,IF($G$186="variación porcentual",FIXED(((V200/V201)-1)*100,2)&amp;"%",IF($G$186="OTRAS","CAPTURAR EL RESULTADO DEL INDICADOR"))))</f>
        <v>11.67%</v>
      </c>
      <c r="Y200" s="1"/>
      <c r="AC200" s="10"/>
      <c r="AF200" s="10"/>
      <c r="AG200" s="10"/>
    </row>
    <row r="201" spans="1:33" ht="30" customHeight="1">
      <c r="A201" s="264" t="s">
        <v>2</v>
      </c>
      <c r="B201" s="264"/>
      <c r="C201" s="265" t="str">
        <f>IF(C196=0,"",C196)</f>
        <v>Luminarias atendidas 2018</v>
      </c>
      <c r="D201" s="266"/>
      <c r="E201" s="137" t="str">
        <f>IF(E196=0,"",E196)</f>
        <v xml:space="preserve">Luminarias </v>
      </c>
      <c r="F201" s="184" t="s">
        <v>1021</v>
      </c>
      <c r="G201" s="257"/>
      <c r="H201" s="185"/>
      <c r="I201" s="99"/>
      <c r="J201" s="77"/>
      <c r="K201" s="77"/>
      <c r="L201" s="77"/>
      <c r="M201" s="77"/>
      <c r="N201" s="77">
        <v>600</v>
      </c>
      <c r="O201" s="77"/>
      <c r="P201" s="77"/>
      <c r="Q201" s="77"/>
      <c r="R201" s="77"/>
      <c r="S201" s="77"/>
      <c r="T201" s="77">
        <v>600</v>
      </c>
      <c r="U201" s="77">
        <f>SUM(I201:T201)</f>
        <v>1200</v>
      </c>
      <c r="V201" s="118">
        <f>IF(SUM(I201:T201)=0,"",SUM(I201:T201))</f>
        <v>1200</v>
      </c>
      <c r="W201" s="267"/>
      <c r="Y201" s="1"/>
      <c r="AA201" s="3"/>
      <c r="AC201" s="10"/>
      <c r="AF201" s="10"/>
      <c r="AG201" s="10"/>
    </row>
    <row r="202" spans="1:33" s="72" customFormat="1" ht="5.25" customHeight="1">
      <c r="A202" s="79"/>
      <c r="B202" s="79"/>
      <c r="C202" s="79"/>
      <c r="D202" s="80"/>
      <c r="E202" s="80"/>
      <c r="F202" s="81"/>
      <c r="G202" s="81"/>
      <c r="H202" s="81"/>
      <c r="I202" s="82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4"/>
      <c r="V202" s="85"/>
      <c r="W202" s="86"/>
      <c r="X202" s="88"/>
      <c r="Y202" s="9"/>
      <c r="AC202" s="88"/>
      <c r="AD202" s="88"/>
      <c r="AE202" s="88"/>
      <c r="AF202" s="88"/>
      <c r="AG202" s="88"/>
    </row>
    <row r="203" spans="1:33" ht="16.5" customHeight="1">
      <c r="A203" s="258" t="s">
        <v>966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119">
        <f>IF(ISERROR(W200/W195)=TRUE,"",(W200/W195))</f>
        <v>0.1167</v>
      </c>
      <c r="X203" s="10"/>
      <c r="AC203" s="10"/>
      <c r="AD203" s="10"/>
      <c r="AE203" s="10"/>
      <c r="AF203" s="10"/>
      <c r="AG203" s="10"/>
    </row>
    <row r="204" spans="1:33" ht="6.75" customHeight="1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87"/>
      <c r="X204" s="10"/>
      <c r="AC204" s="10"/>
      <c r="AD204" s="10"/>
      <c r="AE204" s="10"/>
      <c r="AF204" s="10"/>
      <c r="AG204" s="10"/>
    </row>
    <row r="205" spans="1:33" s="3" customFormat="1" ht="33" customHeight="1">
      <c r="A205" s="259" t="s">
        <v>1002</v>
      </c>
      <c r="B205" s="260"/>
      <c r="C205" s="260"/>
      <c r="D205" s="260"/>
      <c r="E205" s="260"/>
      <c r="F205" s="261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263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3" customFormat="1" ht="3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ht="3.75" customHeight="1">
      <c r="A208" s="21"/>
      <c r="B208" s="21"/>
      <c r="C208" s="22"/>
      <c r="D208" s="22"/>
      <c r="E208" s="22"/>
      <c r="F208" s="22"/>
      <c r="G208" s="23"/>
      <c r="H208" s="23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5"/>
      <c r="W208" s="25"/>
    </row>
    <row r="209" spans="1:23" ht="26.25" customHeight="1">
      <c r="A209" s="248" t="s">
        <v>337</v>
      </c>
      <c r="B209" s="249"/>
      <c r="C209" s="249"/>
      <c r="D209" s="249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  <c r="R209" s="249"/>
      <c r="S209" s="249"/>
      <c r="T209" s="249"/>
      <c r="U209" s="249"/>
      <c r="V209" s="249"/>
      <c r="W209" s="250"/>
    </row>
    <row r="210" spans="1:23" ht="4.5" customHeight="1">
      <c r="C210" s="9"/>
      <c r="D210" s="9"/>
      <c r="E210" s="9"/>
      <c r="F210" s="9"/>
      <c r="G210" s="9"/>
      <c r="H210" s="9"/>
      <c r="I210" s="9"/>
    </row>
    <row r="211" spans="1:23" ht="19.5" customHeight="1">
      <c r="A211" s="251" t="s">
        <v>29</v>
      </c>
      <c r="B211" s="253" t="s">
        <v>30</v>
      </c>
      <c r="C211" s="253"/>
      <c r="D211" s="253"/>
      <c r="E211" s="253" t="s">
        <v>3</v>
      </c>
      <c r="F211" s="254" t="s">
        <v>26</v>
      </c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6"/>
      <c r="U211" s="109"/>
      <c r="V211" s="253" t="s">
        <v>27</v>
      </c>
      <c r="W211" s="253" t="s">
        <v>301</v>
      </c>
    </row>
    <row r="212" spans="1:23" ht="25.5" customHeight="1">
      <c r="A212" s="252"/>
      <c r="B212" s="253"/>
      <c r="C212" s="253"/>
      <c r="D212" s="253"/>
      <c r="E212" s="253"/>
      <c r="F212" s="184" t="s">
        <v>299</v>
      </c>
      <c r="G212" s="257"/>
      <c r="H212" s="185"/>
      <c r="I212" s="13" t="s">
        <v>28</v>
      </c>
      <c r="J212" s="13" t="s">
        <v>7</v>
      </c>
      <c r="K212" s="13" t="s">
        <v>8</v>
      </c>
      <c r="L212" s="13" t="s">
        <v>9</v>
      </c>
      <c r="M212" s="13" t="s">
        <v>10</v>
      </c>
      <c r="N212" s="13" t="s">
        <v>11</v>
      </c>
      <c r="O212" s="13" t="s">
        <v>12</v>
      </c>
      <c r="P212" s="13" t="s">
        <v>13</v>
      </c>
      <c r="Q212" s="13" t="s">
        <v>14</v>
      </c>
      <c r="R212" s="13" t="s">
        <v>15</v>
      </c>
      <c r="S212" s="13" t="s">
        <v>16</v>
      </c>
      <c r="T212" s="13" t="s">
        <v>17</v>
      </c>
      <c r="U212" s="13"/>
      <c r="V212" s="253"/>
      <c r="W212" s="253"/>
    </row>
    <row r="213" spans="1:23" ht="18.75" customHeight="1">
      <c r="A213" s="225" t="s">
        <v>31</v>
      </c>
      <c r="B213" s="247">
        <v>1</v>
      </c>
      <c r="C213" s="234" t="s">
        <v>1073</v>
      </c>
      <c r="D213" s="235"/>
      <c r="E213" s="245" t="s">
        <v>1074</v>
      </c>
      <c r="F213" s="238" t="s">
        <v>300</v>
      </c>
      <c r="G213" s="239"/>
      <c r="H213" s="240"/>
      <c r="I213" s="100"/>
      <c r="J213" s="100"/>
      <c r="K213" s="100">
        <v>0.25</v>
      </c>
      <c r="L213" s="100"/>
      <c r="M213" s="100"/>
      <c r="N213" s="100">
        <v>0.25</v>
      </c>
      <c r="O213" s="100"/>
      <c r="P213" s="100"/>
      <c r="Q213" s="100">
        <v>0.25</v>
      </c>
      <c r="R213" s="100"/>
      <c r="S213" s="100"/>
      <c r="T213" s="100">
        <v>0.25</v>
      </c>
      <c r="U213" s="101"/>
      <c r="V213" s="120">
        <f t="shared" ref="V213:V219" si="1">SUM(I213:T213)</f>
        <v>1</v>
      </c>
      <c r="W213" s="241">
        <f>IF(V213=0,"-",V214/V213)</f>
        <v>0.75</v>
      </c>
    </row>
    <row r="214" spans="1:23" ht="18.75" customHeight="1">
      <c r="A214" s="226"/>
      <c r="B214" s="247"/>
      <c r="C214" s="236"/>
      <c r="D214" s="237"/>
      <c r="E214" s="246"/>
      <c r="F214" s="242" t="s">
        <v>298</v>
      </c>
      <c r="G214" s="243"/>
      <c r="H214" s="244"/>
      <c r="I214" s="19"/>
      <c r="J214" s="19"/>
      <c r="K214" s="19">
        <v>0.25</v>
      </c>
      <c r="L214" s="19"/>
      <c r="M214" s="19"/>
      <c r="N214" s="19">
        <v>0.25</v>
      </c>
      <c r="O214" s="19"/>
      <c r="P214" s="19"/>
      <c r="Q214" s="19">
        <v>0.25</v>
      </c>
      <c r="R214" s="19"/>
      <c r="S214" s="19"/>
      <c r="T214" s="19"/>
      <c r="U214" s="20"/>
      <c r="V214" s="120">
        <f t="shared" si="1"/>
        <v>0.75</v>
      </c>
      <c r="W214" s="241"/>
    </row>
    <row r="215" spans="1:23" ht="18.75" customHeight="1">
      <c r="A215" s="226"/>
      <c r="B215" s="247">
        <v>2</v>
      </c>
      <c r="C215" s="234" t="s">
        <v>1075</v>
      </c>
      <c r="D215" s="235"/>
      <c r="E215" s="245" t="s">
        <v>1074</v>
      </c>
      <c r="F215" s="238" t="s">
        <v>300</v>
      </c>
      <c r="G215" s="239"/>
      <c r="H215" s="240"/>
      <c r="I215" s="100"/>
      <c r="J215" s="100"/>
      <c r="K215" s="100">
        <v>0.25</v>
      </c>
      <c r="L215" s="100"/>
      <c r="M215" s="100"/>
      <c r="N215" s="100">
        <v>0.25</v>
      </c>
      <c r="O215" s="100"/>
      <c r="P215" s="100"/>
      <c r="Q215" s="100">
        <v>0.25</v>
      </c>
      <c r="R215" s="100"/>
      <c r="S215" s="100"/>
      <c r="T215" s="100">
        <v>0.25</v>
      </c>
      <c r="U215" s="101"/>
      <c r="V215" s="120">
        <f t="shared" si="1"/>
        <v>1</v>
      </c>
      <c r="W215" s="241">
        <f>IF(V215=0,"-",V216/V215)</f>
        <v>0.75</v>
      </c>
    </row>
    <row r="216" spans="1:23" ht="18.75" customHeight="1">
      <c r="A216" s="226"/>
      <c r="B216" s="247"/>
      <c r="C216" s="236"/>
      <c r="D216" s="237"/>
      <c r="E216" s="246"/>
      <c r="F216" s="242" t="s">
        <v>298</v>
      </c>
      <c r="G216" s="243"/>
      <c r="H216" s="244"/>
      <c r="I216" s="19"/>
      <c r="J216" s="19"/>
      <c r="K216" s="19">
        <v>0.25</v>
      </c>
      <c r="L216" s="19"/>
      <c r="M216" s="19"/>
      <c r="N216" s="19">
        <v>0.25</v>
      </c>
      <c r="O216" s="19"/>
      <c r="P216" s="19"/>
      <c r="Q216" s="19">
        <v>0.25</v>
      </c>
      <c r="R216" s="19"/>
      <c r="S216" s="19"/>
      <c r="T216" s="19"/>
      <c r="U216" s="20"/>
      <c r="V216" s="120">
        <f t="shared" si="1"/>
        <v>0.75</v>
      </c>
      <c r="W216" s="241"/>
    </row>
    <row r="217" spans="1:23" ht="18.75" customHeight="1">
      <c r="A217" s="226"/>
      <c r="B217" s="247">
        <v>3</v>
      </c>
      <c r="C217" s="234" t="s">
        <v>1076</v>
      </c>
      <c r="D217" s="235"/>
      <c r="E217" s="245" t="s">
        <v>1074</v>
      </c>
      <c r="F217" s="238" t="s">
        <v>300</v>
      </c>
      <c r="G217" s="239"/>
      <c r="H217" s="240"/>
      <c r="I217" s="100"/>
      <c r="J217" s="100"/>
      <c r="K217" s="100">
        <v>0.25</v>
      </c>
      <c r="L217" s="100"/>
      <c r="M217" s="100"/>
      <c r="N217" s="100">
        <v>0.25</v>
      </c>
      <c r="O217" s="100"/>
      <c r="P217" s="100"/>
      <c r="Q217" s="100">
        <v>0.25</v>
      </c>
      <c r="R217" s="100"/>
      <c r="S217" s="100"/>
      <c r="T217" s="100">
        <v>0.25</v>
      </c>
      <c r="U217" s="101"/>
      <c r="V217" s="120">
        <f t="shared" si="1"/>
        <v>1</v>
      </c>
      <c r="W217" s="241">
        <f t="shared" ref="W217" si="2">IF(V217=0,"-",V218/V217)</f>
        <v>0.75</v>
      </c>
    </row>
    <row r="218" spans="1:23" ht="18.75" customHeight="1">
      <c r="A218" s="226"/>
      <c r="B218" s="247"/>
      <c r="C218" s="236"/>
      <c r="D218" s="237"/>
      <c r="E218" s="246"/>
      <c r="F218" s="242" t="s">
        <v>298</v>
      </c>
      <c r="G218" s="243"/>
      <c r="H218" s="244"/>
      <c r="I218" s="19"/>
      <c r="J218" s="19"/>
      <c r="K218" s="19">
        <v>0.25</v>
      </c>
      <c r="L218" s="19"/>
      <c r="M218" s="19"/>
      <c r="N218" s="19">
        <v>0.25</v>
      </c>
      <c r="O218" s="19"/>
      <c r="P218" s="19"/>
      <c r="Q218" s="19">
        <v>0.25</v>
      </c>
      <c r="R218" s="19"/>
      <c r="S218" s="19"/>
      <c r="T218" s="19"/>
      <c r="U218" s="20"/>
      <c r="V218" s="120">
        <f t="shared" si="1"/>
        <v>0.75</v>
      </c>
      <c r="W218" s="241"/>
    </row>
    <row r="219" spans="1:23" ht="18.75" customHeight="1">
      <c r="A219" s="225" t="s">
        <v>32</v>
      </c>
      <c r="B219" s="233">
        <v>1</v>
      </c>
      <c r="C219" s="234" t="s">
        <v>1077</v>
      </c>
      <c r="D219" s="235"/>
      <c r="E219" s="245" t="s">
        <v>1074</v>
      </c>
      <c r="F219" s="238" t="s">
        <v>300</v>
      </c>
      <c r="G219" s="239"/>
      <c r="H219" s="240"/>
      <c r="I219" s="100"/>
      <c r="J219" s="100"/>
      <c r="K219" s="100">
        <v>0.25</v>
      </c>
      <c r="L219" s="100"/>
      <c r="M219" s="100"/>
      <c r="N219" s="100">
        <v>0.25</v>
      </c>
      <c r="O219" s="100"/>
      <c r="P219" s="100"/>
      <c r="Q219" s="100">
        <v>0.25</v>
      </c>
      <c r="R219" s="100"/>
      <c r="S219" s="100"/>
      <c r="T219" s="100">
        <v>0.25</v>
      </c>
      <c r="U219" s="101"/>
      <c r="V219" s="120">
        <f t="shared" si="1"/>
        <v>1</v>
      </c>
      <c r="W219" s="241">
        <f>IF(V219=0,"-",V220/V219)</f>
        <v>0.75</v>
      </c>
    </row>
    <row r="220" spans="1:23" ht="18.75" customHeight="1">
      <c r="A220" s="226"/>
      <c r="B220" s="233"/>
      <c r="C220" s="236"/>
      <c r="D220" s="237"/>
      <c r="E220" s="246"/>
      <c r="F220" s="242" t="s">
        <v>298</v>
      </c>
      <c r="G220" s="243"/>
      <c r="H220" s="244"/>
      <c r="I220" s="19"/>
      <c r="J220" s="19"/>
      <c r="K220" s="19">
        <v>0.25</v>
      </c>
      <c r="L220" s="19"/>
      <c r="M220" s="19"/>
      <c r="N220" s="19">
        <v>0.25</v>
      </c>
      <c r="O220" s="19"/>
      <c r="P220" s="19"/>
      <c r="Q220" s="19">
        <v>0.25</v>
      </c>
      <c r="R220" s="19"/>
      <c r="S220" s="19"/>
      <c r="T220" s="19"/>
      <c r="U220" s="20"/>
      <c r="V220" s="120">
        <f t="shared" ref="V220:V228" si="3">SUM(I220:T220)</f>
        <v>0.75</v>
      </c>
      <c r="W220" s="241"/>
    </row>
    <row r="221" spans="1:23" ht="18.75" customHeight="1">
      <c r="A221" s="226"/>
      <c r="B221" s="233">
        <v>2</v>
      </c>
      <c r="C221" s="234" t="s">
        <v>1078</v>
      </c>
      <c r="D221" s="235"/>
      <c r="E221" s="245" t="s">
        <v>1074</v>
      </c>
      <c r="F221" s="238" t="s">
        <v>300</v>
      </c>
      <c r="G221" s="239"/>
      <c r="H221" s="240"/>
      <c r="I221" s="100"/>
      <c r="J221" s="100"/>
      <c r="K221" s="100">
        <v>150</v>
      </c>
      <c r="L221" s="100"/>
      <c r="M221" s="100"/>
      <c r="N221" s="100">
        <v>167</v>
      </c>
      <c r="O221" s="100"/>
      <c r="P221" s="100"/>
      <c r="Q221" s="100">
        <v>167</v>
      </c>
      <c r="R221" s="100"/>
      <c r="S221" s="100"/>
      <c r="T221" s="100">
        <v>167</v>
      </c>
      <c r="U221" s="101"/>
      <c r="V221" s="120">
        <f t="shared" si="3"/>
        <v>651</v>
      </c>
      <c r="W221" s="241">
        <f>IF(V221=0,"-",V222/V221)</f>
        <v>0.10445468509984639</v>
      </c>
    </row>
    <row r="222" spans="1:23" ht="18.75" customHeight="1">
      <c r="A222" s="226"/>
      <c r="B222" s="233"/>
      <c r="C222" s="236"/>
      <c r="D222" s="237"/>
      <c r="E222" s="246"/>
      <c r="F222" s="242" t="s">
        <v>298</v>
      </c>
      <c r="G222" s="243"/>
      <c r="H222" s="244"/>
      <c r="I222" s="19"/>
      <c r="J222" s="19"/>
      <c r="K222" s="19">
        <v>0</v>
      </c>
      <c r="L222" s="19"/>
      <c r="M222" s="19"/>
      <c r="N222" s="19">
        <v>0</v>
      </c>
      <c r="O222" s="19"/>
      <c r="P222" s="19"/>
      <c r="Q222" s="19">
        <v>68</v>
      </c>
      <c r="R222" s="19"/>
      <c r="S222" s="19"/>
      <c r="T222" s="19"/>
      <c r="U222" s="20"/>
      <c r="V222" s="120">
        <f t="shared" si="3"/>
        <v>68</v>
      </c>
      <c r="W222" s="241"/>
    </row>
    <row r="223" spans="1:23" ht="18.75" customHeight="1">
      <c r="A223" s="226"/>
      <c r="B223" s="233">
        <v>3</v>
      </c>
      <c r="C223" s="234" t="s">
        <v>1107</v>
      </c>
      <c r="D223" s="235"/>
      <c r="E223" s="245" t="s">
        <v>1074</v>
      </c>
      <c r="F223" s="238" t="s">
        <v>300</v>
      </c>
      <c r="G223" s="239"/>
      <c r="H223" s="240"/>
      <c r="I223" s="100"/>
      <c r="J223" s="100"/>
      <c r="K223" s="100">
        <v>1</v>
      </c>
      <c r="L223" s="100"/>
      <c r="M223" s="100"/>
      <c r="N223" s="100">
        <v>1</v>
      </c>
      <c r="O223" s="100"/>
      <c r="P223" s="100"/>
      <c r="Q223" s="100">
        <v>1</v>
      </c>
      <c r="R223" s="100"/>
      <c r="S223" s="100"/>
      <c r="T223" s="100">
        <v>2</v>
      </c>
      <c r="U223" s="101"/>
      <c r="V223" s="120">
        <f t="shared" si="3"/>
        <v>5</v>
      </c>
      <c r="W223" s="241">
        <f>IF(V223=0,"-",V224/V223)</f>
        <v>0.4</v>
      </c>
    </row>
    <row r="224" spans="1:23" ht="18.75" customHeight="1">
      <c r="A224" s="226"/>
      <c r="B224" s="233"/>
      <c r="C224" s="236"/>
      <c r="D224" s="237"/>
      <c r="E224" s="246"/>
      <c r="F224" s="242" t="s">
        <v>298</v>
      </c>
      <c r="G224" s="243"/>
      <c r="H224" s="244"/>
      <c r="I224" s="19"/>
      <c r="J224" s="19"/>
      <c r="K224" s="19">
        <v>0</v>
      </c>
      <c r="L224" s="19"/>
      <c r="M224" s="19"/>
      <c r="N224" s="19">
        <v>1</v>
      </c>
      <c r="O224" s="19"/>
      <c r="P224" s="19"/>
      <c r="Q224" s="19">
        <v>1</v>
      </c>
      <c r="R224" s="19"/>
      <c r="S224" s="19"/>
      <c r="T224" s="19"/>
      <c r="U224" s="20"/>
      <c r="V224" s="120">
        <f t="shared" si="3"/>
        <v>2</v>
      </c>
      <c r="W224" s="241"/>
    </row>
    <row r="225" spans="1:23" ht="18.75" customHeight="1">
      <c r="A225" s="226"/>
      <c r="B225" s="304">
        <v>4</v>
      </c>
      <c r="C225" s="234" t="s">
        <v>1108</v>
      </c>
      <c r="D225" s="235"/>
      <c r="E225" s="245" t="s">
        <v>1074</v>
      </c>
      <c r="F225" s="238" t="s">
        <v>300</v>
      </c>
      <c r="G225" s="239"/>
      <c r="H225" s="240"/>
      <c r="I225" s="100"/>
      <c r="J225" s="100"/>
      <c r="K225" s="100"/>
      <c r="L225" s="100"/>
      <c r="M225" s="100"/>
      <c r="N225" s="100">
        <v>1</v>
      </c>
      <c r="O225" s="100"/>
      <c r="P225" s="100"/>
      <c r="Q225" s="100"/>
      <c r="R225" s="100"/>
      <c r="S225" s="100"/>
      <c r="T225" s="100"/>
      <c r="U225" s="20"/>
      <c r="V225" s="120">
        <f t="shared" ref="V225" si="4">SUM(I225:T225)</f>
        <v>1</v>
      </c>
      <c r="W225" s="241">
        <f>IF(V225=0,"-",V226/V225)</f>
        <v>1</v>
      </c>
    </row>
    <row r="226" spans="1:23" ht="18.75" customHeight="1">
      <c r="A226" s="226"/>
      <c r="B226" s="305"/>
      <c r="C226" s="236"/>
      <c r="D226" s="237"/>
      <c r="E226" s="246"/>
      <c r="F226" s="242" t="s">
        <v>298</v>
      </c>
      <c r="G226" s="243"/>
      <c r="H226" s="244"/>
      <c r="I226" s="19"/>
      <c r="J226" s="19"/>
      <c r="K226" s="19"/>
      <c r="L226" s="19"/>
      <c r="M226" s="19"/>
      <c r="N226" s="19">
        <v>1</v>
      </c>
      <c r="O226" s="19"/>
      <c r="P226" s="19"/>
      <c r="Q226" s="19"/>
      <c r="R226" s="19"/>
      <c r="S226" s="19"/>
      <c r="T226" s="19"/>
      <c r="U226" s="20"/>
      <c r="V226" s="120">
        <f t="shared" si="3"/>
        <v>1</v>
      </c>
      <c r="W226" s="241"/>
    </row>
    <row r="227" spans="1:23" ht="18.75" customHeight="1">
      <c r="A227" s="226"/>
      <c r="B227" s="233">
        <v>5</v>
      </c>
      <c r="C227" s="234" t="s">
        <v>1079</v>
      </c>
      <c r="D227" s="235"/>
      <c r="E227" s="245" t="s">
        <v>1080</v>
      </c>
      <c r="F227" s="238" t="s">
        <v>300</v>
      </c>
      <c r="G227" s="239"/>
      <c r="H227" s="240"/>
      <c r="I227" s="100"/>
      <c r="J227" s="100"/>
      <c r="K227" s="100">
        <v>3</v>
      </c>
      <c r="L227" s="100"/>
      <c r="M227" s="100"/>
      <c r="N227" s="100">
        <v>3</v>
      </c>
      <c r="O227" s="100"/>
      <c r="P227" s="100"/>
      <c r="Q227" s="100">
        <v>3</v>
      </c>
      <c r="R227" s="100"/>
      <c r="S227" s="100"/>
      <c r="T227" s="100">
        <v>3</v>
      </c>
      <c r="U227" s="101"/>
      <c r="V227" s="120">
        <f t="shared" si="3"/>
        <v>12</v>
      </c>
      <c r="W227" s="241">
        <f>IF(V227=0,"-",V228/V227)</f>
        <v>0.5</v>
      </c>
    </row>
    <row r="228" spans="1:23" ht="18.75" customHeight="1">
      <c r="A228" s="226"/>
      <c r="B228" s="233"/>
      <c r="C228" s="236"/>
      <c r="D228" s="237"/>
      <c r="E228" s="246"/>
      <c r="F228" s="242" t="s">
        <v>298</v>
      </c>
      <c r="G228" s="243"/>
      <c r="H228" s="244"/>
      <c r="I228" s="19"/>
      <c r="J228" s="19"/>
      <c r="K228" s="19">
        <v>0</v>
      </c>
      <c r="L228" s="19"/>
      <c r="M228" s="19"/>
      <c r="N228" s="19">
        <v>3</v>
      </c>
      <c r="O228" s="19"/>
      <c r="P228" s="19"/>
      <c r="Q228" s="19">
        <v>3</v>
      </c>
      <c r="R228" s="19"/>
      <c r="S228" s="19"/>
      <c r="T228" s="19"/>
      <c r="U228" s="20"/>
      <c r="V228" s="120">
        <f t="shared" si="3"/>
        <v>6</v>
      </c>
      <c r="W228" s="241"/>
    </row>
    <row r="229" spans="1:23" ht="18.75" customHeight="1">
      <c r="A229" s="224" t="s">
        <v>304</v>
      </c>
      <c r="B229" s="233">
        <v>1</v>
      </c>
      <c r="C229" s="234" t="s">
        <v>1081</v>
      </c>
      <c r="D229" s="235"/>
      <c r="E229" s="232" t="s">
        <v>1082</v>
      </c>
      <c r="F229" s="238" t="s">
        <v>300</v>
      </c>
      <c r="G229" s="239"/>
      <c r="H229" s="240"/>
      <c r="I229" s="100"/>
      <c r="J229" s="100"/>
      <c r="K229" s="100"/>
      <c r="L229" s="100"/>
      <c r="M229" s="100"/>
      <c r="N229" s="100">
        <v>1</v>
      </c>
      <c r="O229" s="100"/>
      <c r="P229" s="100"/>
      <c r="Q229" s="100">
        <v>1</v>
      </c>
      <c r="R229" s="100"/>
      <c r="S229" s="100"/>
      <c r="T229" s="100">
        <v>1</v>
      </c>
      <c r="U229" s="101"/>
      <c r="V229" s="120">
        <f>SUM(I229:T229)</f>
        <v>3</v>
      </c>
      <c r="W229" s="241">
        <f>IF(V229=0,"-",V230/V229)</f>
        <v>1</v>
      </c>
    </row>
    <row r="230" spans="1:23" ht="18.75" customHeight="1">
      <c r="A230" s="224"/>
      <c r="B230" s="233"/>
      <c r="C230" s="236"/>
      <c r="D230" s="237"/>
      <c r="E230" s="232"/>
      <c r="F230" s="242" t="s">
        <v>298</v>
      </c>
      <c r="G230" s="243"/>
      <c r="H230" s="244"/>
      <c r="I230" s="19"/>
      <c r="J230" s="19"/>
      <c r="K230" s="19"/>
      <c r="L230" s="19"/>
      <c r="M230" s="19"/>
      <c r="N230" s="19">
        <v>1</v>
      </c>
      <c r="O230" s="19"/>
      <c r="P230" s="19"/>
      <c r="Q230" s="19">
        <v>1</v>
      </c>
      <c r="R230" s="19"/>
      <c r="S230" s="19"/>
      <c r="T230" s="19">
        <v>1</v>
      </c>
      <c r="U230" s="20"/>
      <c r="V230" s="120">
        <f t="shared" ref="V230:V238" si="5">SUM(I230:T230)</f>
        <v>3</v>
      </c>
      <c r="W230" s="241"/>
    </row>
    <row r="231" spans="1:23" ht="18.75" customHeight="1">
      <c r="A231" s="224"/>
      <c r="B231" s="233">
        <v>2</v>
      </c>
      <c r="C231" s="234" t="s">
        <v>1083</v>
      </c>
      <c r="D231" s="235"/>
      <c r="E231" s="232" t="s">
        <v>1084</v>
      </c>
      <c r="F231" s="238" t="s">
        <v>300</v>
      </c>
      <c r="G231" s="239"/>
      <c r="H231" s="240"/>
      <c r="I231" s="100"/>
      <c r="J231" s="100"/>
      <c r="K231" s="100"/>
      <c r="L231" s="100"/>
      <c r="M231" s="100"/>
      <c r="N231" s="100">
        <v>1</v>
      </c>
      <c r="O231" s="100"/>
      <c r="P231" s="100"/>
      <c r="Q231" s="100">
        <v>1</v>
      </c>
      <c r="R231" s="100"/>
      <c r="S231" s="100"/>
      <c r="T231" s="100"/>
      <c r="U231" s="101"/>
      <c r="V231" s="120">
        <f t="shared" si="5"/>
        <v>2</v>
      </c>
      <c r="W231" s="241">
        <f>IF(V231=0,"-",V232/V231)</f>
        <v>0.5</v>
      </c>
    </row>
    <row r="232" spans="1:23" ht="18.75" customHeight="1">
      <c r="A232" s="224"/>
      <c r="B232" s="233"/>
      <c r="C232" s="236"/>
      <c r="D232" s="237"/>
      <c r="E232" s="232"/>
      <c r="F232" s="242" t="s">
        <v>298</v>
      </c>
      <c r="G232" s="243"/>
      <c r="H232" s="244"/>
      <c r="I232" s="19"/>
      <c r="J232" s="19"/>
      <c r="K232" s="19"/>
      <c r="L232" s="19"/>
      <c r="M232" s="19"/>
      <c r="N232" s="19"/>
      <c r="O232" s="19"/>
      <c r="P232" s="19"/>
      <c r="Q232" s="19">
        <v>1</v>
      </c>
      <c r="R232" s="19"/>
      <c r="S232" s="19"/>
      <c r="T232" s="19"/>
      <c r="U232" s="20"/>
      <c r="V232" s="120">
        <f t="shared" si="5"/>
        <v>1</v>
      </c>
      <c r="W232" s="241"/>
    </row>
    <row r="233" spans="1:23" ht="18.75" customHeight="1">
      <c r="A233" s="224"/>
      <c r="B233" s="233">
        <v>3</v>
      </c>
      <c r="C233" s="234" t="s">
        <v>1085</v>
      </c>
      <c r="D233" s="235"/>
      <c r="E233" s="232" t="s">
        <v>1086</v>
      </c>
      <c r="F233" s="238" t="s">
        <v>300</v>
      </c>
      <c r="G233" s="239"/>
      <c r="H233" s="240"/>
      <c r="I233" s="100"/>
      <c r="J233" s="100"/>
      <c r="K233" s="100">
        <v>3</v>
      </c>
      <c r="L233" s="100"/>
      <c r="M233" s="100"/>
      <c r="N233" s="100">
        <v>4</v>
      </c>
      <c r="O233" s="100"/>
      <c r="P233" s="100"/>
      <c r="Q233" s="100">
        <v>4</v>
      </c>
      <c r="R233" s="100"/>
      <c r="S233" s="100"/>
      <c r="T233" s="100">
        <v>4</v>
      </c>
      <c r="U233" s="101"/>
      <c r="V233" s="120">
        <f t="shared" si="5"/>
        <v>15</v>
      </c>
      <c r="W233" s="241">
        <f>IF(V233=0,"-",V234/V233)</f>
        <v>0.73333333333333328</v>
      </c>
    </row>
    <row r="234" spans="1:23" ht="18.75" customHeight="1">
      <c r="A234" s="224"/>
      <c r="B234" s="233"/>
      <c r="C234" s="236"/>
      <c r="D234" s="237"/>
      <c r="E234" s="232"/>
      <c r="F234" s="242" t="s">
        <v>298</v>
      </c>
      <c r="G234" s="243"/>
      <c r="H234" s="244"/>
      <c r="I234" s="19"/>
      <c r="J234" s="19"/>
      <c r="K234" s="19">
        <v>3</v>
      </c>
      <c r="L234" s="19"/>
      <c r="M234" s="19"/>
      <c r="N234" s="19">
        <v>4</v>
      </c>
      <c r="O234" s="19"/>
      <c r="P234" s="19"/>
      <c r="Q234" s="19">
        <v>4</v>
      </c>
      <c r="R234" s="19"/>
      <c r="S234" s="19"/>
      <c r="T234" s="19"/>
      <c r="U234" s="20"/>
      <c r="V234" s="120">
        <f t="shared" si="5"/>
        <v>11</v>
      </c>
      <c r="W234" s="241"/>
    </row>
    <row r="235" spans="1:23" ht="18.75" customHeight="1">
      <c r="A235" s="224"/>
      <c r="B235" s="233">
        <v>4</v>
      </c>
      <c r="C235" s="234" t="s">
        <v>1106</v>
      </c>
      <c r="D235" s="235"/>
      <c r="E235" s="232" t="s">
        <v>1087</v>
      </c>
      <c r="F235" s="238" t="s">
        <v>300</v>
      </c>
      <c r="G235" s="239"/>
      <c r="H235" s="240"/>
      <c r="I235" s="100"/>
      <c r="J235" s="100"/>
      <c r="K235" s="100"/>
      <c r="L235" s="100"/>
      <c r="M235" s="100"/>
      <c r="N235" s="100">
        <v>1</v>
      </c>
      <c r="O235" s="100"/>
      <c r="P235" s="100"/>
      <c r="Q235" s="100"/>
      <c r="R235" s="100"/>
      <c r="S235" s="100"/>
      <c r="T235" s="100"/>
      <c r="U235" s="101"/>
      <c r="V235" s="120">
        <f t="shared" si="5"/>
        <v>1</v>
      </c>
      <c r="W235" s="241">
        <f>IF(V235=0,"-",V236/V235)</f>
        <v>1</v>
      </c>
    </row>
    <row r="236" spans="1:23" ht="18.75" customHeight="1">
      <c r="A236" s="224"/>
      <c r="B236" s="233"/>
      <c r="C236" s="236"/>
      <c r="D236" s="237"/>
      <c r="E236" s="232"/>
      <c r="F236" s="242" t="s">
        <v>298</v>
      </c>
      <c r="G236" s="243"/>
      <c r="H236" s="244"/>
      <c r="I236" s="19"/>
      <c r="J236" s="19"/>
      <c r="K236" s="19"/>
      <c r="L236" s="19"/>
      <c r="M236" s="19"/>
      <c r="N236" s="19">
        <v>1</v>
      </c>
      <c r="O236" s="19"/>
      <c r="P236" s="19"/>
      <c r="Q236" s="19"/>
      <c r="R236" s="19"/>
      <c r="S236" s="19"/>
      <c r="T236" s="19"/>
      <c r="U236" s="20"/>
      <c r="V236" s="120">
        <f t="shared" si="5"/>
        <v>1</v>
      </c>
      <c r="W236" s="241"/>
    </row>
    <row r="237" spans="1:23" ht="18.75" customHeight="1">
      <c r="A237" s="224"/>
      <c r="B237" s="233">
        <v>5</v>
      </c>
      <c r="C237" s="234" t="s">
        <v>1088</v>
      </c>
      <c r="D237" s="235"/>
      <c r="E237" s="232" t="s">
        <v>1089</v>
      </c>
      <c r="F237" s="238" t="s">
        <v>300</v>
      </c>
      <c r="G237" s="239"/>
      <c r="H237" s="240"/>
      <c r="I237" s="100"/>
      <c r="J237" s="100"/>
      <c r="K237" s="100">
        <v>8</v>
      </c>
      <c r="L237" s="100"/>
      <c r="M237" s="100"/>
      <c r="N237" s="100">
        <v>7</v>
      </c>
      <c r="O237" s="100"/>
      <c r="P237" s="100"/>
      <c r="Q237" s="100">
        <v>8</v>
      </c>
      <c r="R237" s="100"/>
      <c r="S237" s="100"/>
      <c r="T237" s="100">
        <v>7</v>
      </c>
      <c r="U237" s="101"/>
      <c r="V237" s="120">
        <f t="shared" si="5"/>
        <v>30</v>
      </c>
      <c r="W237" s="241">
        <f>IF(V237=0,"-",V238/V237)</f>
        <v>0</v>
      </c>
    </row>
    <row r="238" spans="1:23" ht="18.75" customHeight="1">
      <c r="A238" s="224"/>
      <c r="B238" s="233"/>
      <c r="C238" s="236"/>
      <c r="D238" s="237"/>
      <c r="E238" s="232"/>
      <c r="F238" s="242" t="s">
        <v>298</v>
      </c>
      <c r="G238" s="243"/>
      <c r="H238" s="244"/>
      <c r="I238" s="19"/>
      <c r="J238" s="19"/>
      <c r="K238" s="19">
        <v>0</v>
      </c>
      <c r="L238" s="19"/>
      <c r="M238" s="19"/>
      <c r="N238" s="19">
        <v>0</v>
      </c>
      <c r="O238" s="19"/>
      <c r="P238" s="19"/>
      <c r="Q238" s="19">
        <v>0</v>
      </c>
      <c r="R238" s="19"/>
      <c r="S238" s="19"/>
      <c r="T238" s="19"/>
      <c r="U238" s="20"/>
      <c r="V238" s="120">
        <f t="shared" si="5"/>
        <v>0</v>
      </c>
      <c r="W238" s="241"/>
    </row>
    <row r="239" spans="1:23" ht="18.75" customHeight="1">
      <c r="A239" s="224"/>
      <c r="B239" s="233">
        <v>6</v>
      </c>
      <c r="C239" s="234" t="s">
        <v>1090</v>
      </c>
      <c r="D239" s="235"/>
      <c r="E239" s="232" t="s">
        <v>1091</v>
      </c>
      <c r="F239" s="238" t="s">
        <v>300</v>
      </c>
      <c r="G239" s="239"/>
      <c r="H239" s="240"/>
      <c r="I239" s="100"/>
      <c r="J239" s="100"/>
      <c r="K239" s="100">
        <v>0.25</v>
      </c>
      <c r="L239" s="100"/>
      <c r="M239" s="100"/>
      <c r="N239" s="100">
        <v>0.25</v>
      </c>
      <c r="O239" s="100"/>
      <c r="P239" s="100"/>
      <c r="Q239" s="100">
        <v>0.25</v>
      </c>
      <c r="R239" s="100"/>
      <c r="S239" s="100"/>
      <c r="T239" s="100">
        <v>0.25</v>
      </c>
      <c r="U239" s="101"/>
      <c r="V239" s="120">
        <f>SUM(I239:T239)</f>
        <v>1</v>
      </c>
      <c r="W239" s="241">
        <f>IF(V239=0,"-",V240/V239)</f>
        <v>0.75</v>
      </c>
    </row>
    <row r="240" spans="1:23" ht="18.75" customHeight="1">
      <c r="A240" s="224"/>
      <c r="B240" s="233"/>
      <c r="C240" s="236"/>
      <c r="D240" s="237"/>
      <c r="E240" s="232"/>
      <c r="F240" s="242" t="s">
        <v>298</v>
      </c>
      <c r="G240" s="243"/>
      <c r="H240" s="244"/>
      <c r="I240" s="19"/>
      <c r="J240" s="19"/>
      <c r="K240" s="19">
        <v>0.25</v>
      </c>
      <c r="L240" s="19"/>
      <c r="M240" s="19"/>
      <c r="N240" s="19">
        <v>0.25</v>
      </c>
      <c r="O240" s="19"/>
      <c r="P240" s="19"/>
      <c r="Q240" s="19">
        <v>0.25</v>
      </c>
      <c r="R240" s="19"/>
      <c r="S240" s="19"/>
      <c r="T240" s="19"/>
      <c r="U240" s="20"/>
      <c r="V240" s="120">
        <f t="shared" ref="V240:V246" si="6">SUM(I240:T240)</f>
        <v>0.75</v>
      </c>
      <c r="W240" s="241"/>
    </row>
    <row r="241" spans="1:23" ht="18.75" customHeight="1">
      <c r="A241" s="227" t="s">
        <v>305</v>
      </c>
      <c r="B241" s="233">
        <v>1</v>
      </c>
      <c r="C241" s="234" t="s">
        <v>1099</v>
      </c>
      <c r="D241" s="235"/>
      <c r="E241" s="232" t="s">
        <v>1100</v>
      </c>
      <c r="F241" s="238" t="s">
        <v>300</v>
      </c>
      <c r="G241" s="239"/>
      <c r="H241" s="240"/>
      <c r="I241" s="100"/>
      <c r="J241" s="100"/>
      <c r="K241" s="100">
        <v>125</v>
      </c>
      <c r="L241" s="100"/>
      <c r="M241" s="100"/>
      <c r="N241" s="100">
        <v>125</v>
      </c>
      <c r="O241" s="100"/>
      <c r="P241" s="100"/>
      <c r="Q241" s="100">
        <v>125</v>
      </c>
      <c r="R241" s="100"/>
      <c r="S241" s="100"/>
      <c r="T241" s="100">
        <v>125</v>
      </c>
      <c r="U241" s="101"/>
      <c r="V241" s="120">
        <f t="shared" si="6"/>
        <v>500</v>
      </c>
      <c r="W241" s="241">
        <f>IF(V241=0,"-",V242/V241)</f>
        <v>0.84199999999999997</v>
      </c>
    </row>
    <row r="242" spans="1:23" ht="18.75" customHeight="1">
      <c r="A242" s="227"/>
      <c r="B242" s="233"/>
      <c r="C242" s="236"/>
      <c r="D242" s="237"/>
      <c r="E242" s="232"/>
      <c r="F242" s="242" t="s">
        <v>298</v>
      </c>
      <c r="G242" s="243"/>
      <c r="H242" s="244"/>
      <c r="I242" s="19"/>
      <c r="J242" s="19"/>
      <c r="K242" s="19">
        <v>100</v>
      </c>
      <c r="L242" s="19"/>
      <c r="M242" s="19"/>
      <c r="N242" s="19">
        <v>150</v>
      </c>
      <c r="O242" s="19"/>
      <c r="P242" s="19"/>
      <c r="Q242" s="19">
        <v>171</v>
      </c>
      <c r="R242" s="19"/>
      <c r="S242" s="19"/>
      <c r="T242" s="19"/>
      <c r="U242" s="20"/>
      <c r="V242" s="120">
        <f t="shared" si="6"/>
        <v>421</v>
      </c>
      <c r="W242" s="241"/>
    </row>
    <row r="243" spans="1:23" ht="18.75" customHeight="1">
      <c r="A243" s="227"/>
      <c r="B243" s="233">
        <v>2</v>
      </c>
      <c r="C243" s="234" t="s">
        <v>1101</v>
      </c>
      <c r="D243" s="235"/>
      <c r="E243" s="232" t="s">
        <v>1097</v>
      </c>
      <c r="F243" s="238" t="s">
        <v>300</v>
      </c>
      <c r="G243" s="239"/>
      <c r="H243" s="240"/>
      <c r="I243" s="100"/>
      <c r="J243" s="100"/>
      <c r="K243" s="100">
        <v>7</v>
      </c>
      <c r="L243" s="100"/>
      <c r="M243" s="100"/>
      <c r="N243" s="100">
        <v>8</v>
      </c>
      <c r="O243" s="100"/>
      <c r="P243" s="100"/>
      <c r="Q243" s="100">
        <v>7</v>
      </c>
      <c r="R243" s="100"/>
      <c r="S243" s="100"/>
      <c r="T243" s="100">
        <v>8</v>
      </c>
      <c r="U243" s="101"/>
      <c r="V243" s="120">
        <f t="shared" si="6"/>
        <v>30</v>
      </c>
      <c r="W243" s="241">
        <f>IF(V243=0,"-",V244/V243)</f>
        <v>0.73333333333333328</v>
      </c>
    </row>
    <row r="244" spans="1:23" ht="18.75" customHeight="1">
      <c r="A244" s="227"/>
      <c r="B244" s="233"/>
      <c r="C244" s="236"/>
      <c r="D244" s="237"/>
      <c r="E244" s="232"/>
      <c r="F244" s="242" t="s">
        <v>298</v>
      </c>
      <c r="G244" s="243"/>
      <c r="H244" s="244"/>
      <c r="I244" s="19"/>
      <c r="J244" s="19"/>
      <c r="K244" s="19">
        <v>6</v>
      </c>
      <c r="L244" s="19"/>
      <c r="M244" s="19">
        <v>1</v>
      </c>
      <c r="N244" s="19">
        <v>8</v>
      </c>
      <c r="O244" s="19"/>
      <c r="P244" s="19"/>
      <c r="Q244" s="19">
        <v>7</v>
      </c>
      <c r="R244" s="19"/>
      <c r="S244" s="19"/>
      <c r="T244" s="19"/>
      <c r="U244" s="20"/>
      <c r="V244" s="120">
        <f t="shared" si="6"/>
        <v>22</v>
      </c>
      <c r="W244" s="241"/>
    </row>
    <row r="245" spans="1:23" ht="18.75" customHeight="1">
      <c r="A245" s="227"/>
      <c r="B245" s="233">
        <v>3</v>
      </c>
      <c r="C245" s="234" t="s">
        <v>1102</v>
      </c>
      <c r="D245" s="235"/>
      <c r="E245" s="232" t="s">
        <v>1098</v>
      </c>
      <c r="F245" s="238" t="s">
        <v>300</v>
      </c>
      <c r="G245" s="239"/>
      <c r="H245" s="240"/>
      <c r="I245" s="100"/>
      <c r="J245" s="100"/>
      <c r="K245" s="100">
        <v>12</v>
      </c>
      <c r="L245" s="100"/>
      <c r="M245" s="100"/>
      <c r="N245" s="100">
        <v>12</v>
      </c>
      <c r="O245" s="100"/>
      <c r="P245" s="100"/>
      <c r="Q245" s="100">
        <v>12</v>
      </c>
      <c r="R245" s="100"/>
      <c r="S245" s="100"/>
      <c r="T245" s="100">
        <v>12</v>
      </c>
      <c r="U245" s="101"/>
      <c r="V245" s="120">
        <f t="shared" si="6"/>
        <v>48</v>
      </c>
      <c r="W245" s="241">
        <f>IF(V245=0,"-",V246/V245)</f>
        <v>0.75</v>
      </c>
    </row>
    <row r="246" spans="1:23" ht="18.75" customHeight="1">
      <c r="A246" s="227"/>
      <c r="B246" s="233"/>
      <c r="C246" s="236"/>
      <c r="D246" s="237"/>
      <c r="E246" s="232"/>
      <c r="F246" s="242" t="s">
        <v>298</v>
      </c>
      <c r="G246" s="243"/>
      <c r="H246" s="244"/>
      <c r="I246" s="19"/>
      <c r="J246" s="19"/>
      <c r="K246" s="19">
        <v>12</v>
      </c>
      <c r="L246" s="19"/>
      <c r="M246" s="19"/>
      <c r="N246" s="19">
        <v>12</v>
      </c>
      <c r="O246" s="19"/>
      <c r="P246" s="19"/>
      <c r="Q246" s="19">
        <v>12</v>
      </c>
      <c r="R246" s="19"/>
      <c r="S246" s="19"/>
      <c r="T246" s="19"/>
      <c r="U246" s="20"/>
      <c r="V246" s="120">
        <f t="shared" si="6"/>
        <v>36</v>
      </c>
      <c r="W246" s="241"/>
    </row>
    <row r="249" spans="1:23" ht="42" customHeight="1"/>
    <row r="250" spans="1:23">
      <c r="A250" s="231" t="s">
        <v>1045</v>
      </c>
      <c r="B250" s="231"/>
      <c r="C250" s="231"/>
      <c r="D250" s="231"/>
      <c r="E250" s="2"/>
      <c r="F250" s="229" t="s">
        <v>1049</v>
      </c>
      <c r="G250" s="229"/>
      <c r="H250" s="229"/>
      <c r="I250" s="229"/>
      <c r="J250" s="229"/>
      <c r="K250" s="229"/>
      <c r="L250" s="229"/>
      <c r="M250" s="229"/>
      <c r="N250" s="229"/>
      <c r="O250" s="229"/>
      <c r="P250" s="2"/>
      <c r="Q250" s="229" t="s">
        <v>1110</v>
      </c>
      <c r="R250" s="229"/>
      <c r="S250" s="229"/>
      <c r="T250" s="229"/>
      <c r="U250" s="229"/>
      <c r="V250" s="229"/>
      <c r="W250" s="229"/>
    </row>
    <row r="251" spans="1:23">
      <c r="A251" s="222" t="s">
        <v>1016</v>
      </c>
      <c r="B251" s="222"/>
      <c r="C251" s="222"/>
      <c r="D251" s="222"/>
      <c r="E251" s="2"/>
      <c r="F251" s="222" t="s">
        <v>1017</v>
      </c>
      <c r="G251" s="222"/>
      <c r="H251" s="222"/>
      <c r="I251" s="222"/>
      <c r="J251" s="222"/>
      <c r="K251" s="222"/>
      <c r="L251" s="222"/>
      <c r="M251" s="222"/>
      <c r="N251" s="222"/>
      <c r="O251" s="222"/>
      <c r="P251" s="2"/>
      <c r="Q251" s="222" t="s">
        <v>1111</v>
      </c>
      <c r="R251" s="222"/>
      <c r="S251" s="222"/>
      <c r="T251" s="222"/>
      <c r="U251" s="222"/>
      <c r="V251" s="222"/>
      <c r="W251" s="222"/>
    </row>
    <row r="252" spans="1:23" ht="42" customHeight="1">
      <c r="A252" s="139"/>
      <c r="B252" s="139"/>
      <c r="C252" s="139"/>
      <c r="D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72"/>
      <c r="Q252" s="139"/>
      <c r="R252" s="139"/>
      <c r="S252" s="139"/>
      <c r="T252" s="139"/>
      <c r="U252" s="139"/>
      <c r="V252" s="139"/>
      <c r="W252" s="139"/>
    </row>
    <row r="253" spans="1:23" ht="18.75" customHeight="1">
      <c r="A253" s="228"/>
      <c r="B253" s="228"/>
      <c r="C253" s="228"/>
      <c r="D253" s="228"/>
      <c r="F253" s="229" t="s">
        <v>1050</v>
      </c>
      <c r="G253" s="229"/>
      <c r="H253" s="229"/>
      <c r="I253" s="229"/>
      <c r="J253" s="229"/>
      <c r="K253" s="229"/>
      <c r="L253" s="229"/>
      <c r="M253" s="229"/>
      <c r="N253" s="229"/>
      <c r="O253" s="229"/>
      <c r="Q253" s="230"/>
      <c r="R253" s="230"/>
      <c r="S253" s="230"/>
      <c r="T253" s="230"/>
      <c r="U253" s="230"/>
      <c r="V253" s="230"/>
      <c r="W253" s="230"/>
    </row>
    <row r="254" spans="1:23" ht="30.75" customHeight="1">
      <c r="A254" s="223"/>
      <c r="B254" s="223"/>
      <c r="C254" s="223"/>
      <c r="D254" s="223"/>
      <c r="F254" s="222" t="s">
        <v>1048</v>
      </c>
      <c r="G254" s="222"/>
      <c r="H254" s="222"/>
      <c r="I254" s="222"/>
      <c r="J254" s="222"/>
      <c r="K254" s="222"/>
      <c r="L254" s="222"/>
      <c r="M254" s="222"/>
      <c r="N254" s="222"/>
      <c r="O254" s="222"/>
      <c r="Q254" s="223"/>
      <c r="R254" s="223"/>
      <c r="S254" s="223"/>
      <c r="T254" s="223"/>
      <c r="U254" s="223"/>
      <c r="V254" s="223"/>
      <c r="W254" s="223"/>
    </row>
    <row r="255" spans="1:23" ht="12.75" hidden="1" customHeight="1"/>
    <row r="256" spans="1:23" hidden="1"/>
    <row r="257" spans="1:2" hidden="1"/>
    <row r="258" spans="1:2" hidden="1"/>
    <row r="259" spans="1:2" hidden="1"/>
    <row r="260" spans="1:2" hidden="1"/>
    <row r="261" spans="1:2" hidden="1"/>
    <row r="262" spans="1:2" hidden="1"/>
    <row r="263" spans="1:2" hidden="1"/>
    <row r="264" spans="1:2" hidden="1"/>
    <row r="265" spans="1:2" hidden="1"/>
    <row r="266" spans="1:2" hidden="1"/>
    <row r="267" spans="1:2" hidden="1"/>
    <row r="268" spans="1:2" hidden="1"/>
    <row r="269" spans="1:2" hidden="1">
      <c r="A269" s="1">
        <v>1</v>
      </c>
      <c r="B269" s="10" t="s">
        <v>33</v>
      </c>
    </row>
    <row r="270" spans="1:2" hidden="1">
      <c r="A270" s="1">
        <v>2</v>
      </c>
      <c r="B270" s="10" t="s">
        <v>34</v>
      </c>
    </row>
    <row r="271" spans="1:2" hidden="1">
      <c r="A271" s="1">
        <v>3</v>
      </c>
      <c r="B271" s="10" t="s">
        <v>35</v>
      </c>
    </row>
    <row r="272" spans="1:2" hidden="1">
      <c r="A272" s="1">
        <v>4</v>
      </c>
      <c r="B272" s="10" t="s">
        <v>36</v>
      </c>
    </row>
    <row r="273" spans="1:2" hidden="1"/>
    <row r="274" spans="1:2" hidden="1"/>
    <row r="275" spans="1:2" hidden="1">
      <c r="B275" s="1" t="s">
        <v>37</v>
      </c>
    </row>
    <row r="276" spans="1:2" hidden="1">
      <c r="A276" s="1">
        <v>1</v>
      </c>
      <c r="B276" s="1" t="s">
        <v>38</v>
      </c>
    </row>
    <row r="277" spans="1:2" hidden="1">
      <c r="A277" s="1">
        <v>2</v>
      </c>
      <c r="B277" s="1" t="s">
        <v>39</v>
      </c>
    </row>
    <row r="278" spans="1:2" hidden="1">
      <c r="A278" s="1">
        <v>3</v>
      </c>
      <c r="B278" s="1" t="s">
        <v>40</v>
      </c>
    </row>
    <row r="279" spans="1:2" hidden="1">
      <c r="A279" s="1">
        <v>4</v>
      </c>
      <c r="B279" s="1" t="s">
        <v>41</v>
      </c>
    </row>
    <row r="280" spans="1:2" hidden="1"/>
    <row r="281" spans="1:2" hidden="1"/>
    <row r="282" spans="1:2" hidden="1">
      <c r="B282" s="1" t="s">
        <v>42</v>
      </c>
    </row>
    <row r="283" spans="1:2" hidden="1">
      <c r="A283" s="1">
        <v>1.1000000000000001</v>
      </c>
      <c r="B283" s="1" t="s">
        <v>43</v>
      </c>
    </row>
    <row r="284" spans="1:2" hidden="1">
      <c r="A284" s="1">
        <v>1.2</v>
      </c>
      <c r="B284" s="1" t="s">
        <v>44</v>
      </c>
    </row>
    <row r="285" spans="1:2" hidden="1">
      <c r="A285" s="1">
        <v>1.3</v>
      </c>
      <c r="B285" s="1" t="s">
        <v>45</v>
      </c>
    </row>
    <row r="286" spans="1:2" hidden="1">
      <c r="A286" s="1">
        <v>1.4</v>
      </c>
      <c r="B286" s="1" t="s">
        <v>46</v>
      </c>
    </row>
    <row r="287" spans="1:2" hidden="1">
      <c r="A287" s="1">
        <v>1.5</v>
      </c>
      <c r="B287" s="1" t="s">
        <v>47</v>
      </c>
    </row>
    <row r="288" spans="1:2" hidden="1">
      <c r="A288" s="1">
        <v>1.6</v>
      </c>
      <c r="B288" s="1" t="s">
        <v>48</v>
      </c>
    </row>
    <row r="289" spans="1:2" hidden="1">
      <c r="A289" s="1">
        <v>1.7</v>
      </c>
      <c r="B289" s="1" t="s">
        <v>49</v>
      </c>
    </row>
    <row r="290" spans="1:2" hidden="1">
      <c r="A290" s="1">
        <v>1.8</v>
      </c>
      <c r="B290" s="1" t="s">
        <v>50</v>
      </c>
    </row>
    <row r="291" spans="1:2" hidden="1">
      <c r="A291" s="1">
        <v>2.1</v>
      </c>
      <c r="B291" s="1" t="s">
        <v>51</v>
      </c>
    </row>
    <row r="292" spans="1:2" hidden="1">
      <c r="A292" s="1">
        <v>2.2000000000000002</v>
      </c>
      <c r="B292" s="1" t="s">
        <v>52</v>
      </c>
    </row>
    <row r="293" spans="1:2" hidden="1">
      <c r="A293" s="1">
        <v>2.2999999999999998</v>
      </c>
      <c r="B293" s="1" t="s">
        <v>53</v>
      </c>
    </row>
    <row r="294" spans="1:2" hidden="1">
      <c r="A294" s="1">
        <v>2.4</v>
      </c>
      <c r="B294" s="1" t="s">
        <v>54</v>
      </c>
    </row>
    <row r="295" spans="1:2" hidden="1">
      <c r="A295" s="1">
        <v>2.5</v>
      </c>
      <c r="B295" s="1" t="s">
        <v>55</v>
      </c>
    </row>
    <row r="296" spans="1:2" hidden="1">
      <c r="A296" s="1">
        <v>2.6</v>
      </c>
      <c r="B296" s="1" t="s">
        <v>56</v>
      </c>
    </row>
    <row r="297" spans="1:2" hidden="1">
      <c r="A297" s="1">
        <v>2.7</v>
      </c>
      <c r="B297" s="1" t="s">
        <v>57</v>
      </c>
    </row>
    <row r="298" spans="1:2" hidden="1">
      <c r="A298" s="1">
        <v>3.1</v>
      </c>
      <c r="B298" s="1" t="s">
        <v>58</v>
      </c>
    </row>
    <row r="299" spans="1:2" hidden="1">
      <c r="A299" s="1">
        <v>3.2</v>
      </c>
      <c r="B299" s="1" t="s">
        <v>59</v>
      </c>
    </row>
    <row r="300" spans="1:2" hidden="1">
      <c r="A300" s="1">
        <v>3.3</v>
      </c>
      <c r="B300" s="1" t="s">
        <v>60</v>
      </c>
    </row>
    <row r="301" spans="1:2" hidden="1">
      <c r="A301" s="1">
        <v>3.4</v>
      </c>
      <c r="B301" s="1" t="s">
        <v>61</v>
      </c>
    </row>
    <row r="302" spans="1:2" hidden="1">
      <c r="A302" s="1">
        <v>3.5</v>
      </c>
      <c r="B302" s="1" t="s">
        <v>62</v>
      </c>
    </row>
    <row r="303" spans="1:2" hidden="1">
      <c r="A303" s="1">
        <v>3.6</v>
      </c>
      <c r="B303" s="1" t="s">
        <v>63</v>
      </c>
    </row>
    <row r="304" spans="1:2" hidden="1">
      <c r="A304" s="1">
        <v>3.7</v>
      </c>
      <c r="B304" s="1" t="s">
        <v>64</v>
      </c>
    </row>
    <row r="305" spans="1:2" hidden="1">
      <c r="A305" s="1">
        <v>3.8</v>
      </c>
      <c r="B305" s="1" t="s">
        <v>65</v>
      </c>
    </row>
    <row r="306" spans="1:2" hidden="1">
      <c r="A306" s="1">
        <v>3.9</v>
      </c>
      <c r="B306" s="1" t="s">
        <v>66</v>
      </c>
    </row>
    <row r="307" spans="1:2" hidden="1">
      <c r="A307" s="1">
        <v>4.0999999999999996</v>
      </c>
      <c r="B307" s="1" t="s">
        <v>67</v>
      </c>
    </row>
    <row r="308" spans="1:2" hidden="1">
      <c r="A308" s="1">
        <v>4.2</v>
      </c>
      <c r="B308" s="1" t="s">
        <v>68</v>
      </c>
    </row>
    <row r="309" spans="1:2" hidden="1">
      <c r="A309" s="1">
        <v>4.3</v>
      </c>
      <c r="B309" s="1" t="s">
        <v>69</v>
      </c>
    </row>
    <row r="310" spans="1:2" hidden="1">
      <c r="A310" s="1">
        <v>4.4000000000000004</v>
      </c>
      <c r="B310" s="1" t="s">
        <v>70</v>
      </c>
    </row>
    <row r="311" spans="1:2" hidden="1"/>
    <row r="312" spans="1:2" hidden="1"/>
    <row r="313" spans="1:2" hidden="1"/>
    <row r="314" spans="1:2" hidden="1">
      <c r="B314" s="1" t="s">
        <v>71</v>
      </c>
    </row>
    <row r="315" spans="1:2" hidden="1">
      <c r="A315" s="1" t="s">
        <v>72</v>
      </c>
      <c r="B315" s="1" t="s">
        <v>43</v>
      </c>
    </row>
    <row r="316" spans="1:2" hidden="1">
      <c r="A316" s="1" t="s">
        <v>73</v>
      </c>
      <c r="B316" s="1" t="s">
        <v>74</v>
      </c>
    </row>
    <row r="317" spans="1:2" hidden="1">
      <c r="A317" s="1" t="s">
        <v>75</v>
      </c>
      <c r="B317" s="1" t="s">
        <v>76</v>
      </c>
    </row>
    <row r="318" spans="1:2" hidden="1">
      <c r="A318" s="1" t="s">
        <v>77</v>
      </c>
      <c r="B318" s="1" t="s">
        <v>78</v>
      </c>
    </row>
    <row r="319" spans="1:2" hidden="1">
      <c r="A319" s="1" t="s">
        <v>79</v>
      </c>
      <c r="B319" s="1" t="s">
        <v>80</v>
      </c>
    </row>
    <row r="320" spans="1:2" hidden="1">
      <c r="A320" s="1" t="s">
        <v>81</v>
      </c>
      <c r="B320" s="1" t="s">
        <v>82</v>
      </c>
    </row>
    <row r="321" spans="1:2" hidden="1">
      <c r="A321" s="1" t="s">
        <v>83</v>
      </c>
      <c r="B321" s="1" t="s">
        <v>84</v>
      </c>
    </row>
    <row r="322" spans="1:2" hidden="1">
      <c r="A322" s="1" t="s">
        <v>85</v>
      </c>
      <c r="B322" s="1" t="s">
        <v>86</v>
      </c>
    </row>
    <row r="323" spans="1:2" hidden="1">
      <c r="A323" s="1" t="s">
        <v>87</v>
      </c>
      <c r="B323" s="1" t="s">
        <v>88</v>
      </c>
    </row>
    <row r="324" spans="1:2" hidden="1">
      <c r="A324" s="1" t="s">
        <v>89</v>
      </c>
      <c r="B324" s="1" t="s">
        <v>90</v>
      </c>
    </row>
    <row r="325" spans="1:2" hidden="1">
      <c r="A325" s="1" t="s">
        <v>91</v>
      </c>
      <c r="B325" s="1" t="s">
        <v>92</v>
      </c>
    </row>
    <row r="326" spans="1:2" hidden="1">
      <c r="A326" s="1" t="s">
        <v>93</v>
      </c>
      <c r="B326" s="1" t="s">
        <v>94</v>
      </c>
    </row>
    <row r="327" spans="1:2" hidden="1">
      <c r="A327" s="1" t="s">
        <v>95</v>
      </c>
      <c r="B327" s="1" t="s">
        <v>96</v>
      </c>
    </row>
    <row r="328" spans="1:2" hidden="1">
      <c r="A328" s="1" t="s">
        <v>97</v>
      </c>
      <c r="B328" s="1" t="s">
        <v>98</v>
      </c>
    </row>
    <row r="329" spans="1:2" hidden="1">
      <c r="A329" s="1" t="s">
        <v>99</v>
      </c>
      <c r="B329" s="1" t="s">
        <v>100</v>
      </c>
    </row>
    <row r="330" spans="1:2" hidden="1">
      <c r="A330" s="1" t="s">
        <v>101</v>
      </c>
      <c r="B330" s="1" t="s">
        <v>46</v>
      </c>
    </row>
    <row r="331" spans="1:2" hidden="1">
      <c r="A331" s="1" t="s">
        <v>102</v>
      </c>
      <c r="B331" s="1" t="s">
        <v>103</v>
      </c>
    </row>
    <row r="332" spans="1:2" hidden="1">
      <c r="A332" s="1" t="s">
        <v>104</v>
      </c>
      <c r="B332" s="1" t="s">
        <v>105</v>
      </c>
    </row>
    <row r="333" spans="1:2" hidden="1">
      <c r="A333" s="1" t="s">
        <v>106</v>
      </c>
      <c r="B333" s="1" t="s">
        <v>107</v>
      </c>
    </row>
    <row r="334" spans="1:2" hidden="1">
      <c r="A334" s="1" t="s">
        <v>108</v>
      </c>
      <c r="B334" s="1" t="s">
        <v>109</v>
      </c>
    </row>
    <row r="335" spans="1:2" hidden="1">
      <c r="A335" s="1" t="s">
        <v>110</v>
      </c>
      <c r="B335" s="1" t="s">
        <v>111</v>
      </c>
    </row>
    <row r="336" spans="1:2" hidden="1">
      <c r="A336" s="1" t="s">
        <v>112</v>
      </c>
      <c r="B336" s="1" t="s">
        <v>113</v>
      </c>
    </row>
    <row r="337" spans="1:2" hidden="1">
      <c r="A337" s="1" t="s">
        <v>114</v>
      </c>
      <c r="B337" s="1" t="s">
        <v>115</v>
      </c>
    </row>
    <row r="338" spans="1:2" hidden="1">
      <c r="A338" s="1" t="s">
        <v>116</v>
      </c>
      <c r="B338" s="1" t="s">
        <v>117</v>
      </c>
    </row>
    <row r="339" spans="1:2" hidden="1">
      <c r="A339" s="1" t="s">
        <v>118</v>
      </c>
      <c r="B339" s="1" t="s">
        <v>119</v>
      </c>
    </row>
    <row r="340" spans="1:2" hidden="1">
      <c r="A340" s="1" t="s">
        <v>120</v>
      </c>
      <c r="B340" s="1" t="s">
        <v>121</v>
      </c>
    </row>
    <row r="341" spans="1:2" hidden="1">
      <c r="A341" s="1" t="s">
        <v>122</v>
      </c>
      <c r="B341" s="1" t="s">
        <v>123</v>
      </c>
    </row>
    <row r="342" spans="1:2" hidden="1">
      <c r="A342" s="1" t="s">
        <v>124</v>
      </c>
      <c r="B342" s="1" t="s">
        <v>125</v>
      </c>
    </row>
    <row r="343" spans="1:2" hidden="1">
      <c r="A343" s="1" t="s">
        <v>126</v>
      </c>
      <c r="B343" s="1" t="s">
        <v>127</v>
      </c>
    </row>
    <row r="344" spans="1:2" hidden="1">
      <c r="A344" s="1" t="s">
        <v>128</v>
      </c>
      <c r="B344" s="1" t="s">
        <v>100</v>
      </c>
    </row>
    <row r="345" spans="1:2" hidden="1">
      <c r="A345" s="1" t="s">
        <v>129</v>
      </c>
      <c r="B345" s="1" t="s">
        <v>130</v>
      </c>
    </row>
    <row r="346" spans="1:2" hidden="1">
      <c r="A346" s="1" t="s">
        <v>131</v>
      </c>
      <c r="B346" s="1" t="s">
        <v>132</v>
      </c>
    </row>
    <row r="347" spans="1:2" hidden="1">
      <c r="A347" s="1" t="s">
        <v>133</v>
      </c>
      <c r="B347" s="1" t="s">
        <v>134</v>
      </c>
    </row>
    <row r="348" spans="1:2" hidden="1">
      <c r="A348" s="1" t="s">
        <v>135</v>
      </c>
      <c r="B348" s="1" t="s">
        <v>136</v>
      </c>
    </row>
    <row r="349" spans="1:2" hidden="1">
      <c r="A349" s="1" t="s">
        <v>137</v>
      </c>
      <c r="B349" s="1" t="s">
        <v>138</v>
      </c>
    </row>
    <row r="350" spans="1:2" hidden="1">
      <c r="A350" s="1" t="s">
        <v>139</v>
      </c>
      <c r="B350" s="1" t="s">
        <v>140</v>
      </c>
    </row>
    <row r="351" spans="1:2" hidden="1">
      <c r="A351" s="1" t="s">
        <v>141</v>
      </c>
      <c r="B351" s="1" t="s">
        <v>142</v>
      </c>
    </row>
    <row r="352" spans="1:2" hidden="1">
      <c r="A352" s="1" t="s">
        <v>143</v>
      </c>
      <c r="B352" s="1" t="s">
        <v>144</v>
      </c>
    </row>
    <row r="353" spans="1:2" hidden="1">
      <c r="A353" s="1" t="s">
        <v>145</v>
      </c>
      <c r="B353" s="1" t="s">
        <v>146</v>
      </c>
    </row>
    <row r="354" spans="1:2" hidden="1">
      <c r="A354" s="1" t="s">
        <v>147</v>
      </c>
      <c r="B354" s="1" t="s">
        <v>148</v>
      </c>
    </row>
    <row r="355" spans="1:2" hidden="1">
      <c r="A355" s="1" t="s">
        <v>149</v>
      </c>
      <c r="B355" s="1" t="s">
        <v>150</v>
      </c>
    </row>
    <row r="356" spans="1:2" hidden="1">
      <c r="A356" s="1" t="s">
        <v>151</v>
      </c>
      <c r="B356" s="1" t="s">
        <v>152</v>
      </c>
    </row>
    <row r="357" spans="1:2" hidden="1">
      <c r="A357" s="1" t="s">
        <v>153</v>
      </c>
      <c r="B357" s="1" t="s">
        <v>154</v>
      </c>
    </row>
    <row r="358" spans="1:2" hidden="1">
      <c r="A358" s="1" t="s">
        <v>155</v>
      </c>
      <c r="B358" s="1" t="s">
        <v>156</v>
      </c>
    </row>
    <row r="359" spans="1:2" hidden="1">
      <c r="A359" s="1" t="s">
        <v>157</v>
      </c>
      <c r="B359" s="1" t="s">
        <v>158</v>
      </c>
    </row>
    <row r="360" spans="1:2" hidden="1">
      <c r="A360" s="1" t="s">
        <v>159</v>
      </c>
      <c r="B360" s="1" t="s">
        <v>160</v>
      </c>
    </row>
    <row r="361" spans="1:2" hidden="1">
      <c r="A361" s="1" t="s">
        <v>161</v>
      </c>
      <c r="B361" s="1" t="s">
        <v>162</v>
      </c>
    </row>
    <row r="362" spans="1:2" hidden="1">
      <c r="A362" s="1" t="s">
        <v>163</v>
      </c>
      <c r="B362" s="1" t="s">
        <v>164</v>
      </c>
    </row>
    <row r="363" spans="1:2" hidden="1">
      <c r="A363" s="1" t="s">
        <v>165</v>
      </c>
      <c r="B363" s="1" t="s">
        <v>166</v>
      </c>
    </row>
    <row r="364" spans="1:2" hidden="1">
      <c r="A364" s="1" t="s">
        <v>167</v>
      </c>
      <c r="B364" s="1" t="s">
        <v>168</v>
      </c>
    </row>
    <row r="365" spans="1:2" hidden="1">
      <c r="A365" s="1" t="s">
        <v>169</v>
      </c>
      <c r="B365" s="1" t="s">
        <v>170</v>
      </c>
    </row>
    <row r="366" spans="1:2" hidden="1">
      <c r="A366" s="1" t="s">
        <v>171</v>
      </c>
      <c r="B366" s="1" t="s">
        <v>172</v>
      </c>
    </row>
    <row r="367" spans="1:2" hidden="1">
      <c r="A367" s="1" t="s">
        <v>173</v>
      </c>
      <c r="B367" s="1" t="s">
        <v>174</v>
      </c>
    </row>
    <row r="368" spans="1:2" hidden="1">
      <c r="A368" s="1" t="s">
        <v>175</v>
      </c>
      <c r="B368" s="1" t="s">
        <v>176</v>
      </c>
    </row>
    <row r="369" spans="1:2" hidden="1">
      <c r="A369" s="1" t="s">
        <v>177</v>
      </c>
      <c r="B369" s="1" t="s">
        <v>178</v>
      </c>
    </row>
    <row r="370" spans="1:2" hidden="1">
      <c r="A370" s="1" t="s">
        <v>179</v>
      </c>
      <c r="B370" s="1" t="s">
        <v>180</v>
      </c>
    </row>
    <row r="371" spans="1:2" hidden="1">
      <c r="A371" s="1" t="s">
        <v>181</v>
      </c>
      <c r="B371" s="1" t="s">
        <v>182</v>
      </c>
    </row>
    <row r="372" spans="1:2" hidden="1">
      <c r="A372" s="1" t="s">
        <v>183</v>
      </c>
      <c r="B372" s="1" t="s">
        <v>184</v>
      </c>
    </row>
    <row r="373" spans="1:2" hidden="1">
      <c r="A373" s="1" t="s">
        <v>185</v>
      </c>
      <c r="B373" s="1" t="s">
        <v>186</v>
      </c>
    </row>
    <row r="374" spans="1:2" hidden="1">
      <c r="A374" s="1" t="s">
        <v>187</v>
      </c>
      <c r="B374" s="1" t="s">
        <v>188</v>
      </c>
    </row>
    <row r="375" spans="1:2" hidden="1">
      <c r="A375" s="1" t="s">
        <v>189</v>
      </c>
      <c r="B375" s="1" t="s">
        <v>190</v>
      </c>
    </row>
    <row r="376" spans="1:2" hidden="1">
      <c r="A376" s="1" t="s">
        <v>191</v>
      </c>
      <c r="B376" s="1" t="s">
        <v>192</v>
      </c>
    </row>
    <row r="377" spans="1:2" hidden="1">
      <c r="A377" s="1" t="s">
        <v>193</v>
      </c>
      <c r="B377" s="1" t="s">
        <v>194</v>
      </c>
    </row>
    <row r="378" spans="1:2" hidden="1">
      <c r="A378" s="1" t="s">
        <v>195</v>
      </c>
      <c r="B378" s="1" t="s">
        <v>196</v>
      </c>
    </row>
    <row r="379" spans="1:2" hidden="1">
      <c r="A379" s="1" t="s">
        <v>197</v>
      </c>
      <c r="B379" s="1" t="s">
        <v>198</v>
      </c>
    </row>
    <row r="380" spans="1:2" hidden="1">
      <c r="A380" s="1" t="s">
        <v>199</v>
      </c>
      <c r="B380" s="1" t="s">
        <v>200</v>
      </c>
    </row>
    <row r="381" spans="1:2" hidden="1">
      <c r="A381" s="1" t="s">
        <v>201</v>
      </c>
      <c r="B381" s="1" t="s">
        <v>202</v>
      </c>
    </row>
    <row r="382" spans="1:2" hidden="1">
      <c r="A382" s="1" t="s">
        <v>203</v>
      </c>
      <c r="B382" s="1" t="s">
        <v>204</v>
      </c>
    </row>
    <row r="383" spans="1:2" hidden="1">
      <c r="A383" s="1" t="s">
        <v>205</v>
      </c>
      <c r="B383" s="1" t="s">
        <v>206</v>
      </c>
    </row>
    <row r="384" spans="1:2" hidden="1">
      <c r="A384" s="1" t="s">
        <v>207</v>
      </c>
      <c r="B384" s="1" t="s">
        <v>208</v>
      </c>
    </row>
    <row r="385" spans="1:2" hidden="1">
      <c r="A385" s="1" t="s">
        <v>209</v>
      </c>
      <c r="B385" s="1" t="s">
        <v>210</v>
      </c>
    </row>
    <row r="386" spans="1:2" hidden="1">
      <c r="A386" s="1" t="s">
        <v>211</v>
      </c>
      <c r="B386" s="1" t="s">
        <v>212</v>
      </c>
    </row>
    <row r="387" spans="1:2" hidden="1">
      <c r="A387" s="1" t="s">
        <v>213</v>
      </c>
      <c r="B387" s="1" t="s">
        <v>214</v>
      </c>
    </row>
    <row r="388" spans="1:2" hidden="1">
      <c r="A388" s="1" t="s">
        <v>215</v>
      </c>
      <c r="B388" s="1" t="s">
        <v>216</v>
      </c>
    </row>
    <row r="389" spans="1:2" hidden="1">
      <c r="A389" s="1" t="s">
        <v>217</v>
      </c>
      <c r="B389" s="1" t="s">
        <v>218</v>
      </c>
    </row>
    <row r="390" spans="1:2" hidden="1">
      <c r="A390" s="1" t="s">
        <v>219</v>
      </c>
      <c r="B390" s="1" t="s">
        <v>220</v>
      </c>
    </row>
    <row r="391" spans="1:2" hidden="1">
      <c r="A391" s="1" t="s">
        <v>221</v>
      </c>
      <c r="B391" s="1" t="s">
        <v>222</v>
      </c>
    </row>
    <row r="392" spans="1:2" hidden="1">
      <c r="A392" s="1" t="s">
        <v>223</v>
      </c>
      <c r="B392" s="1" t="s">
        <v>224</v>
      </c>
    </row>
    <row r="393" spans="1:2" hidden="1">
      <c r="A393" s="1" t="s">
        <v>225</v>
      </c>
      <c r="B393" s="1" t="s">
        <v>226</v>
      </c>
    </row>
    <row r="394" spans="1:2" hidden="1">
      <c r="A394" s="1" t="s">
        <v>227</v>
      </c>
      <c r="B394" s="1" t="s">
        <v>228</v>
      </c>
    </row>
    <row r="395" spans="1:2" hidden="1">
      <c r="A395" s="1" t="s">
        <v>229</v>
      </c>
      <c r="B395" s="1" t="s">
        <v>230</v>
      </c>
    </row>
    <row r="396" spans="1:2" hidden="1">
      <c r="A396" s="1" t="s">
        <v>231</v>
      </c>
      <c r="B396" s="1" t="s">
        <v>232</v>
      </c>
    </row>
    <row r="397" spans="1:2" hidden="1">
      <c r="A397" s="1" t="s">
        <v>233</v>
      </c>
      <c r="B397" s="1" t="s">
        <v>234</v>
      </c>
    </row>
    <row r="398" spans="1:2" hidden="1">
      <c r="A398" s="1" t="s">
        <v>235</v>
      </c>
      <c r="B398" s="1" t="s">
        <v>236</v>
      </c>
    </row>
    <row r="399" spans="1:2" hidden="1">
      <c r="A399" s="1" t="s">
        <v>237</v>
      </c>
      <c r="B399" s="1" t="s">
        <v>238</v>
      </c>
    </row>
    <row r="400" spans="1:2" hidden="1">
      <c r="A400" s="1" t="s">
        <v>239</v>
      </c>
      <c r="B400" s="1" t="s">
        <v>240</v>
      </c>
    </row>
    <row r="401" spans="1:2" hidden="1">
      <c r="A401" s="1" t="s">
        <v>241</v>
      </c>
      <c r="B401" s="1" t="s">
        <v>242</v>
      </c>
    </row>
    <row r="402" spans="1:2" hidden="1">
      <c r="A402" s="1" t="s">
        <v>243</v>
      </c>
      <c r="B402" s="1" t="s">
        <v>244</v>
      </c>
    </row>
    <row r="403" spans="1:2" hidden="1">
      <c r="A403" s="1" t="s">
        <v>245</v>
      </c>
      <c r="B403" s="1" t="s">
        <v>246</v>
      </c>
    </row>
    <row r="404" spans="1:2" hidden="1">
      <c r="A404" s="1" t="s">
        <v>247</v>
      </c>
      <c r="B404" s="1" t="s">
        <v>248</v>
      </c>
    </row>
    <row r="405" spans="1:2" hidden="1">
      <c r="A405" s="1" t="s">
        <v>249</v>
      </c>
      <c r="B405" s="1" t="s">
        <v>250</v>
      </c>
    </row>
    <row r="406" spans="1:2" hidden="1">
      <c r="A406" s="1" t="s">
        <v>251</v>
      </c>
      <c r="B406" s="1" t="s">
        <v>252</v>
      </c>
    </row>
    <row r="407" spans="1:2" hidden="1">
      <c r="A407" s="1" t="s">
        <v>253</v>
      </c>
      <c r="B407" s="1" t="s">
        <v>254</v>
      </c>
    </row>
    <row r="408" spans="1:2" hidden="1">
      <c r="A408" s="1" t="s">
        <v>255</v>
      </c>
      <c r="B408" s="1" t="s">
        <v>256</v>
      </c>
    </row>
    <row r="409" spans="1:2" hidden="1">
      <c r="A409" s="1" t="s">
        <v>257</v>
      </c>
      <c r="B409" s="1" t="s">
        <v>258</v>
      </c>
    </row>
    <row r="410" spans="1:2" hidden="1">
      <c r="A410" s="1" t="s">
        <v>259</v>
      </c>
      <c r="B410" s="1" t="s">
        <v>260</v>
      </c>
    </row>
    <row r="411" spans="1:2" hidden="1">
      <c r="A411" s="1" t="s">
        <v>261</v>
      </c>
      <c r="B411" s="1" t="s">
        <v>262</v>
      </c>
    </row>
    <row r="412" spans="1:2" hidden="1">
      <c r="A412" s="1" t="s">
        <v>263</v>
      </c>
      <c r="B412" s="1" t="s">
        <v>264</v>
      </c>
    </row>
    <row r="413" spans="1:2" hidden="1">
      <c r="A413" s="1" t="s">
        <v>265</v>
      </c>
      <c r="B413" s="1" t="s">
        <v>266</v>
      </c>
    </row>
    <row r="414" spans="1:2" hidden="1">
      <c r="A414" s="1" t="s">
        <v>267</v>
      </c>
      <c r="B414" s="1" t="s">
        <v>268</v>
      </c>
    </row>
    <row r="415" spans="1:2" hidden="1">
      <c r="A415" s="1" t="s">
        <v>269</v>
      </c>
      <c r="B415" s="1" t="s">
        <v>270</v>
      </c>
    </row>
    <row r="416" spans="1:2" hidden="1">
      <c r="A416" s="1" t="s">
        <v>271</v>
      </c>
      <c r="B416" s="1" t="s">
        <v>272</v>
      </c>
    </row>
    <row r="417" spans="1:5" hidden="1">
      <c r="A417" s="1" t="s">
        <v>273</v>
      </c>
      <c r="B417" s="1" t="s">
        <v>274</v>
      </c>
    </row>
    <row r="418" spans="1:5" hidden="1">
      <c r="A418" s="1" t="s">
        <v>275</v>
      </c>
      <c r="B418" s="1" t="s">
        <v>276</v>
      </c>
    </row>
    <row r="419" spans="1:5" hidden="1">
      <c r="A419" s="1" t="s">
        <v>277</v>
      </c>
      <c r="B419" s="1" t="s">
        <v>278</v>
      </c>
    </row>
    <row r="420" spans="1:5" hidden="1">
      <c r="A420" s="1" t="s">
        <v>279</v>
      </c>
      <c r="B420" s="1" t="s">
        <v>280</v>
      </c>
    </row>
    <row r="421" spans="1:5" hidden="1">
      <c r="A421" s="1" t="s">
        <v>281</v>
      </c>
      <c r="B421" s="1" t="s">
        <v>282</v>
      </c>
    </row>
    <row r="422" spans="1:5" hidden="1">
      <c r="A422" s="1" t="s">
        <v>283</v>
      </c>
      <c r="B422" s="1" t="s">
        <v>284</v>
      </c>
    </row>
    <row r="423" spans="1:5" hidden="1">
      <c r="A423" s="1" t="s">
        <v>285</v>
      </c>
      <c r="B423" s="1" t="s">
        <v>286</v>
      </c>
    </row>
    <row r="424" spans="1:5" hidden="1">
      <c r="A424" s="1" t="s">
        <v>287</v>
      </c>
      <c r="B424" s="1" t="s">
        <v>288</v>
      </c>
    </row>
    <row r="425" spans="1:5" hidden="1">
      <c r="A425" s="1" t="s">
        <v>289</v>
      </c>
      <c r="B425" s="1" t="s">
        <v>290</v>
      </c>
    </row>
    <row r="426" spans="1:5" hidden="1"/>
    <row r="427" spans="1:5" hidden="1"/>
    <row r="428" spans="1:5" hidden="1"/>
    <row r="429" spans="1:5" hidden="1">
      <c r="C429" s="1" t="s">
        <v>291</v>
      </c>
      <c r="D429" s="1" t="s">
        <v>292</v>
      </c>
      <c r="E429" s="1" t="s">
        <v>293</v>
      </c>
    </row>
    <row r="430" spans="1:5" hidden="1">
      <c r="C430" s="1" t="s">
        <v>307</v>
      </c>
      <c r="D430" s="1" t="s">
        <v>294</v>
      </c>
      <c r="E430" s="1" t="s">
        <v>295</v>
      </c>
    </row>
    <row r="431" spans="1:5" hidden="1">
      <c r="C431" s="1" t="s">
        <v>306</v>
      </c>
      <c r="E431" s="1" t="s">
        <v>296</v>
      </c>
    </row>
    <row r="432" spans="1:5" hidden="1">
      <c r="E432" s="1" t="s">
        <v>297</v>
      </c>
    </row>
    <row r="433" spans="3:3" hidden="1"/>
    <row r="434" spans="3:3" hidden="1"/>
    <row r="435" spans="3:3" hidden="1"/>
    <row r="436" spans="3:3" hidden="1"/>
    <row r="437" spans="3:3" hidden="1"/>
    <row r="438" spans="3:3" hidden="1">
      <c r="C438" s="1" t="s">
        <v>317</v>
      </c>
    </row>
    <row r="439" spans="3:3" hidden="1">
      <c r="C439" s="1" t="s">
        <v>318</v>
      </c>
    </row>
    <row r="440" spans="3:3" hidden="1">
      <c r="C440" s="1" t="s">
        <v>319</v>
      </c>
    </row>
    <row r="441" spans="3:3" hidden="1"/>
    <row r="442" spans="3:3" hidden="1"/>
    <row r="443" spans="3:3" hidden="1"/>
    <row r="444" spans="3:3" hidden="1"/>
    <row r="445" spans="3:3" hidden="1"/>
    <row r="446" spans="3:3" hidden="1"/>
    <row r="447" spans="3:3" hidden="1"/>
    <row r="448" spans="3:3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</sheetData>
  <sheetProtection formatCells="0" formatColumns="0" formatRows="0" selectLockedCells="1" autoFilter="0"/>
  <protectedRanges>
    <protectedRange sqref="Q40 G38 O38 F56 O41:O42 G42 Q71 G69 O69 F87 O72:O73 G73 Q102 G100 O100 F118 O103:O104 G104 Q131 G129 O129 F147 O132:O133 G133 Q160 G158 O158 F176 O161:O162 G162 Q189 G187 O187 F205 O190:O191 G191" name="FIN"/>
    <protectedRange sqref="D8:W10" name="FIN_1"/>
    <protectedRange sqref="D14:W17" name="FIN_2"/>
    <protectedRange sqref="A20 A22 A24" name="FIN_3"/>
    <protectedRange sqref="C35 C66 C97 C126 C155 C184" name="FIN_4"/>
    <protectedRange sqref="K37 K68 K99 K128 K157 K186" name="FIN_5"/>
    <protectedRange sqref="I51:T51 I82:T83 I113:T114 I142:T142 I171:M172 I195:T196 I200:T201 I46:S47 I52:S52 I77:S78 I108:M109 O108:S109 I137:M138 O137:S138 I143:M143 O143:S143 I166:M167 O166:S167 O171:S172" name="FIN_6"/>
    <protectedRange sqref="D51:E52 D82:E83 D113:E114 D142:E143 D171:E172 D200:E201" name="FIN_8"/>
    <protectedRange sqref="D46 D77" name="FIN_7_1"/>
    <protectedRange sqref="E46 E77" name="FIN_7_2"/>
    <protectedRange sqref="D47 D78" name="FIN_7_3"/>
    <protectedRange sqref="E47 E78" name="FIN_7_4"/>
    <protectedRange sqref="T46 T77" name="FIN_6_1"/>
    <protectedRange sqref="T47 T52 T78" name="FIN_6_2"/>
    <protectedRange sqref="D108" name="FIN_7_1_1"/>
    <protectedRange sqref="E108" name="FIN_7_1_2"/>
    <protectedRange sqref="D109" name="FIN_7_1_3"/>
    <protectedRange sqref="E109" name="FIN_7_1_4"/>
    <protectedRange sqref="N108" name="FIN_6_3"/>
    <protectedRange sqref="N109" name="FIN_6_4"/>
    <protectedRange sqref="T108" name="FIN_6_5"/>
    <protectedRange sqref="T109" name="FIN_6_6"/>
    <protectedRange sqref="D137" name="FIN_7_2_1"/>
    <protectedRange sqref="E137" name="FIN_7_2_2"/>
    <protectedRange sqref="D138" name="FIN_7_2_3"/>
    <protectedRange sqref="E138" name="FIN_7_2_4"/>
    <protectedRange sqref="N137" name="FIN_6_7"/>
    <protectedRange sqref="N138 N143 T143" name="FIN_6_8"/>
    <protectedRange sqref="T137" name="FIN_6_9"/>
    <protectedRange sqref="T138" name="FIN_6_10"/>
    <protectedRange sqref="D166" name="FIN_7_5"/>
    <protectedRange sqref="E166" name="FIN_7_6"/>
    <protectedRange sqref="D167" name="FIN_7_7"/>
    <protectedRange sqref="E167" name="FIN_7_8"/>
    <protectedRange sqref="N166 T166 N171 T171" name="FIN_6_11"/>
    <protectedRange sqref="N167 T167 N172 T172" name="FIN_6_12"/>
    <protectedRange sqref="D195" name="FIN_7_9"/>
    <protectedRange sqref="E195" name="FIN_7_10"/>
    <protectedRange sqref="D196" name="FIN_7_11"/>
    <protectedRange sqref="E196" name="FIN_7_12"/>
  </protectedRanges>
  <dataConsolidate/>
  <mergeCells count="479">
    <mergeCell ref="W225:W226"/>
    <mergeCell ref="B225:B226"/>
    <mergeCell ref="C225:D226"/>
    <mergeCell ref="F225:H225"/>
    <mergeCell ref="F226:H226"/>
    <mergeCell ref="E225:E226"/>
    <mergeCell ref="C2:E2"/>
    <mergeCell ref="F2:T2"/>
    <mergeCell ref="D4:E4"/>
    <mergeCell ref="F4:J4"/>
    <mergeCell ref="A6:W6"/>
    <mergeCell ref="C3:E3"/>
    <mergeCell ref="F3:T3"/>
    <mergeCell ref="A12:W12"/>
    <mergeCell ref="A13:C13"/>
    <mergeCell ref="D13:W13"/>
    <mergeCell ref="A1:B5"/>
    <mergeCell ref="A14:C14"/>
    <mergeCell ref="D14:W14"/>
    <mergeCell ref="A15:C15"/>
    <mergeCell ref="D15:W15"/>
    <mergeCell ref="A8:C8"/>
    <mergeCell ref="D8:W8"/>
    <mergeCell ref="A9:C9"/>
    <mergeCell ref="D9:W9"/>
    <mergeCell ref="A10:C10"/>
    <mergeCell ref="D10:W10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A203:V203"/>
    <mergeCell ref="A205:E205"/>
    <mergeCell ref="F205:W205"/>
    <mergeCell ref="A200:B200"/>
    <mergeCell ref="C200:D200"/>
    <mergeCell ref="F200:H200"/>
    <mergeCell ref="W200:W201"/>
    <mergeCell ref="A201:B201"/>
    <mergeCell ref="C201:D201"/>
    <mergeCell ref="F201:H201"/>
    <mergeCell ref="A209:W209"/>
    <mergeCell ref="A211:A212"/>
    <mergeCell ref="B211:D212"/>
    <mergeCell ref="E211:E212"/>
    <mergeCell ref="F211:T211"/>
    <mergeCell ref="V211:V212"/>
    <mergeCell ref="W211:W212"/>
    <mergeCell ref="W213:W214"/>
    <mergeCell ref="F214:H214"/>
    <mergeCell ref="F212:H212"/>
    <mergeCell ref="B217:B218"/>
    <mergeCell ref="C217:D218"/>
    <mergeCell ref="E217:E218"/>
    <mergeCell ref="F217:H217"/>
    <mergeCell ref="W217:W218"/>
    <mergeCell ref="F218:H218"/>
    <mergeCell ref="B213:B214"/>
    <mergeCell ref="C213:D214"/>
    <mergeCell ref="E213:E214"/>
    <mergeCell ref="F213:H213"/>
    <mergeCell ref="B215:B216"/>
    <mergeCell ref="C215:D216"/>
    <mergeCell ref="E215:E216"/>
    <mergeCell ref="F215:H215"/>
    <mergeCell ref="W215:W216"/>
    <mergeCell ref="F216:H216"/>
    <mergeCell ref="B219:B220"/>
    <mergeCell ref="C219:D220"/>
    <mergeCell ref="E219:E220"/>
    <mergeCell ref="F219:H219"/>
    <mergeCell ref="W219:W220"/>
    <mergeCell ref="F220:H220"/>
    <mergeCell ref="B221:B222"/>
    <mergeCell ref="C221:D222"/>
    <mergeCell ref="E221:E222"/>
    <mergeCell ref="F221:H221"/>
    <mergeCell ref="W221:W222"/>
    <mergeCell ref="F222:H222"/>
    <mergeCell ref="B223:B224"/>
    <mergeCell ref="C223:D224"/>
    <mergeCell ref="E223:E224"/>
    <mergeCell ref="F223:H223"/>
    <mergeCell ref="W223:W224"/>
    <mergeCell ref="F224:H224"/>
    <mergeCell ref="F237:H237"/>
    <mergeCell ref="W237:W238"/>
    <mergeCell ref="F238:H238"/>
    <mergeCell ref="B235:B236"/>
    <mergeCell ref="B227:B228"/>
    <mergeCell ref="C227:D228"/>
    <mergeCell ref="E227:E228"/>
    <mergeCell ref="F227:H227"/>
    <mergeCell ref="W227:W228"/>
    <mergeCell ref="F228:H228"/>
    <mergeCell ref="F231:H231"/>
    <mergeCell ref="W231:W232"/>
    <mergeCell ref="F232:H232"/>
    <mergeCell ref="B233:B234"/>
    <mergeCell ref="C233:D234"/>
    <mergeCell ref="E233:E234"/>
    <mergeCell ref="F233:H233"/>
    <mergeCell ref="W233:W234"/>
    <mergeCell ref="F234:H234"/>
    <mergeCell ref="B229:B230"/>
    <mergeCell ref="C229:D230"/>
    <mergeCell ref="E229:E230"/>
    <mergeCell ref="F229:H229"/>
    <mergeCell ref="W229:W230"/>
    <mergeCell ref="F230:H230"/>
    <mergeCell ref="B231:B232"/>
    <mergeCell ref="C231:D232"/>
    <mergeCell ref="E231:E232"/>
    <mergeCell ref="E235:E236"/>
    <mergeCell ref="F235:H235"/>
    <mergeCell ref="W235:W236"/>
    <mergeCell ref="F236:H236"/>
    <mergeCell ref="F241:H241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B239:B240"/>
    <mergeCell ref="C239:D240"/>
    <mergeCell ref="E239:E240"/>
    <mergeCell ref="F239:H239"/>
    <mergeCell ref="W239:W240"/>
    <mergeCell ref="F240:H240"/>
    <mergeCell ref="B241:B242"/>
    <mergeCell ref="C241:D242"/>
    <mergeCell ref="B237:B238"/>
    <mergeCell ref="C237:D238"/>
    <mergeCell ref="E237:E238"/>
    <mergeCell ref="A251:D251"/>
    <mergeCell ref="F251:O251"/>
    <mergeCell ref="Q251:W251"/>
    <mergeCell ref="A254:D254"/>
    <mergeCell ref="F254:O254"/>
    <mergeCell ref="Q254:W254"/>
    <mergeCell ref="A229:A240"/>
    <mergeCell ref="A219:A228"/>
    <mergeCell ref="A213:A218"/>
    <mergeCell ref="A241:A246"/>
    <mergeCell ref="A253:D253"/>
    <mergeCell ref="F253:O253"/>
    <mergeCell ref="Q253:W253"/>
    <mergeCell ref="A250:D250"/>
    <mergeCell ref="F250:O250"/>
    <mergeCell ref="Q250:W250"/>
    <mergeCell ref="E241:E242"/>
    <mergeCell ref="B245:B246"/>
    <mergeCell ref="C245:D246"/>
    <mergeCell ref="E245:E246"/>
    <mergeCell ref="F245:H245"/>
    <mergeCell ref="W245:W246"/>
    <mergeCell ref="F246:H246"/>
    <mergeCell ref="C235:D236"/>
  </mergeCells>
  <conditionalFormatting sqref="Y46:Y47">
    <cfRule type="cellIs" dxfId="35" priority="84" operator="equal">
      <formula>"Incorrecto existen números que no son fijos"</formula>
    </cfRule>
  </conditionalFormatting>
  <conditionalFormatting sqref="Y51:Y52">
    <cfRule type="cellIs" dxfId="34" priority="83" operator="equal">
      <formula>"Incorrecto existen números que no son fijos"</formula>
    </cfRule>
  </conditionalFormatting>
  <conditionalFormatting sqref="Y82:Y83">
    <cfRule type="cellIs" dxfId="33" priority="77" operator="equal">
      <formula>"Incorrecto existen números que no son fijos"</formula>
    </cfRule>
  </conditionalFormatting>
  <conditionalFormatting sqref="Y77:Y78">
    <cfRule type="cellIs" dxfId="32" priority="78" operator="equal">
      <formula>"Incorrecto existen números que no son fijos"</formula>
    </cfRule>
  </conditionalFormatting>
  <conditionalFormatting sqref="Y108:Y109">
    <cfRule type="cellIs" dxfId="31" priority="72" operator="equal">
      <formula>"Incorrecto existen números que no son fijos"</formula>
    </cfRule>
  </conditionalFormatting>
  <conditionalFormatting sqref="Y113:Y114">
    <cfRule type="cellIs" dxfId="30" priority="71" operator="equal">
      <formula>"Incorrecto existen números que no son fijos"</formula>
    </cfRule>
  </conditionalFormatting>
  <conditionalFormatting sqref="Y137:Y138">
    <cfRule type="cellIs" dxfId="29" priority="66" operator="equal">
      <formula>"Incorrecto existen números que no son fijos"</formula>
    </cfRule>
  </conditionalFormatting>
  <conditionalFormatting sqref="Y142:Y143">
    <cfRule type="cellIs" dxfId="28" priority="65" operator="equal">
      <formula>"Incorrecto existen números que no son fijos"</formula>
    </cfRule>
  </conditionalFormatting>
  <conditionalFormatting sqref="Y166:Y167">
    <cfRule type="cellIs" dxfId="27" priority="60" operator="equal">
      <formula>"Incorrecto existen números que no son fijos"</formula>
    </cfRule>
  </conditionalFormatting>
  <conditionalFormatting sqref="Y171:Y172">
    <cfRule type="cellIs" dxfId="26" priority="59" operator="equal">
      <formula>"Incorrecto existen números que no son fijos"</formula>
    </cfRule>
  </conditionalFormatting>
  <conditionalFormatting sqref="Y195:Y196">
    <cfRule type="cellIs" dxfId="25" priority="54" operator="equal">
      <formula>"Incorrecto existen números que no son fijos"</formula>
    </cfRule>
  </conditionalFormatting>
  <conditionalFormatting sqref="Y200:Y201">
    <cfRule type="cellIs" dxfId="24" priority="53" operator="equal">
      <formula>"Incorrecto existen números que no son fijos"</formula>
    </cfRule>
  </conditionalFormatting>
  <conditionalFormatting sqref="W46">
    <cfRule type="cellIs" dxfId="23" priority="29" operator="equal">
      <formula>"Favor de indicar el tipo de fórmula"</formula>
    </cfRule>
    <cfRule type="cellIs" dxfId="22" priority="30" operator="equal">
      <formula>"Favor de proporcionar valores al calendario de las 2 variables en lo programado"</formula>
    </cfRule>
  </conditionalFormatting>
  <conditionalFormatting sqref="W51">
    <cfRule type="cellIs" dxfId="21" priority="27" operator="equal">
      <formula>"Favor de indicar el tipo de fórmula"</formula>
    </cfRule>
    <cfRule type="cellIs" dxfId="20" priority="28" operator="equal">
      <formula>"Favor de proporcionar valores al calendario de las 2 variables en lo programado"</formula>
    </cfRule>
  </conditionalFormatting>
  <conditionalFormatting sqref="W77">
    <cfRule type="cellIs" dxfId="19" priority="25" operator="equal">
      <formula>"Favor de indicar el tipo de fórmula"</formula>
    </cfRule>
    <cfRule type="cellIs" dxfId="18" priority="26" operator="equal">
      <formula>"Favor de proporcionar valores al calendario de las 2 variables en lo programado"</formula>
    </cfRule>
  </conditionalFormatting>
  <conditionalFormatting sqref="W82">
    <cfRule type="cellIs" dxfId="17" priority="23" operator="equal">
      <formula>"Favor de indicar el tipo de fórmula"</formula>
    </cfRule>
    <cfRule type="cellIs" dxfId="16" priority="24" operator="equal">
      <formula>"Favor de proporcionar valores al calendario de las 2 variables en lo programado"</formula>
    </cfRule>
  </conditionalFormatting>
  <conditionalFormatting sqref="W108">
    <cfRule type="cellIs" dxfId="15" priority="21" operator="equal">
      <formula>"Favor de indicar el tipo de fórmula"</formula>
    </cfRule>
    <cfRule type="cellIs" dxfId="14" priority="22" operator="equal">
      <formula>"Favor de proporcionar valores al calendario de las 2 variables en lo programado"</formula>
    </cfRule>
  </conditionalFormatting>
  <conditionalFormatting sqref="W113">
    <cfRule type="cellIs" dxfId="13" priority="17" operator="equal">
      <formula>"Favor de indicar el tipo de fórmula"</formula>
    </cfRule>
    <cfRule type="cellIs" dxfId="12" priority="18" operator="equal">
      <formula>"Favor de proporcionar valores al calendario de las 2 variables en lo programado"</formula>
    </cfRule>
  </conditionalFormatting>
  <conditionalFormatting sqref="W137">
    <cfRule type="cellIs" dxfId="11" priority="15" operator="equal">
      <formula>"Favor de indicar el tipo de fórmula"</formula>
    </cfRule>
    <cfRule type="cellIs" dxfId="10" priority="16" operator="equal">
      <formula>"Favor de proporcionar valores al calendario de las 2 variables en lo programado"</formula>
    </cfRule>
  </conditionalFormatting>
  <conditionalFormatting sqref="W142">
    <cfRule type="cellIs" dxfId="9" priority="13" operator="equal">
      <formula>"Favor de indicar el tipo de fórmula"</formula>
    </cfRule>
    <cfRule type="cellIs" dxfId="8" priority="14" operator="equal">
      <formula>"Favor de proporcionar valores al calendario de las 2 variables en lo programado"</formula>
    </cfRule>
  </conditionalFormatting>
  <conditionalFormatting sqref="W166">
    <cfRule type="cellIs" dxfId="7" priority="11" operator="equal">
      <formula>"Favor de indicar el tipo de fórmula"</formula>
    </cfRule>
    <cfRule type="cellIs" dxfId="6" priority="12" operator="equal">
      <formula>"Favor de proporcionar valores al calendario de las 2 variables en lo programado"</formula>
    </cfRule>
  </conditionalFormatting>
  <conditionalFormatting sqref="W171">
    <cfRule type="cellIs" dxfId="5" priority="9" operator="equal">
      <formula>"Favor de indicar el tipo de fórmula"</formula>
    </cfRule>
    <cfRule type="cellIs" dxfId="4" priority="10" operator="equal">
      <formula>"Favor de proporcionar valores al calendario de las 2 variables en lo programado"</formula>
    </cfRule>
  </conditionalFormatting>
  <conditionalFormatting sqref="W195">
    <cfRule type="cellIs" dxfId="3" priority="7" operator="equal">
      <formula>"Favor de indicar el tipo de fórmula"</formula>
    </cfRule>
    <cfRule type="cellIs" dxfId="2" priority="8" operator="equal">
      <formula>"Favor de proporcionar valores al calendario de las 2 variables en lo programado"</formula>
    </cfRule>
  </conditionalFormatting>
  <conditionalFormatting sqref="W200">
    <cfRule type="cellIs" dxfId="1" priority="5" operator="equal">
      <formula>"Favor de indicar el tipo de fórmula"</formula>
    </cfRule>
    <cfRule type="cellIs" dxfId="0" priority="6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" xr:uid="{00000000-0002-0000-0300-000000000000}">
      <formula1>"Estratégico, Gestión"</formula1>
    </dataValidation>
    <dataValidation type="list" allowBlank="1" showInputMessage="1" showErrorMessage="1" sqref="C35 C184 W34 C66 W65 W36 C97 W96 W67 C126 W125 W98 C155 W154 W127 W183 W156 W185" xr:uid="{00000000-0002-0000-0300-000001000000}">
      <formula1>"Eficiencia, Eficacia, Economía, Calidad"</formula1>
    </dataValidation>
    <dataValidation type="list" allowBlank="1" showInputMessage="1" showErrorMessage="1" sqref="Q99:W99 Q68:W68 Q37:W37 Q128:W128 Q157:W157 Q186:W186" xr:uid="{00000000-0002-0000-0300-000002000000}">
      <formula1>"Ascendente, Descendente, Regular, Nominal"</formula1>
    </dataValidation>
    <dataValidation type="list" allowBlank="1" showInputMessage="1" showErrorMessage="1" sqref="G99:J99 G37:J37 G68:J68 G128:J128 G157:J157 G186:J186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0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78" max="22" man="1"/>
    <brk id="154" max="22" man="1"/>
    <brk id="20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4000000}">
          <x14:formula1>
            <xm:f>Hoja1!$D$2:$D$5</xm:f>
          </x14:formula1>
          <xm:sqref>D14:W14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D15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D16</xm:sqref>
        </x14:dataValidation>
        <x14:dataValidation type="list" allowBlank="1" showInputMessage="1" showErrorMessage="1" xr:uid="{00000000-0002-0000-0300-000007000000}">
          <x14:formula1>
            <xm:f>Hoja1!$G$2:$G$5</xm:f>
          </x14:formula1>
          <xm:sqref>A20:W20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2019</vt:lpstr>
      <vt:lpstr>'Instructivo de llenado-Formato'!Área_de_impresión</vt:lpstr>
      <vt:lpstr>'Programa Presupuestario 2019'!Área_de_impresión</vt:lpstr>
      <vt:lpstr>'Programa Presupuestario 2019'!finalidad</vt:lpstr>
      <vt:lpstr>'Programa Presupuestario 2019'!funcion1</vt:lpstr>
      <vt:lpstr>'Programa Presupuestario 2019'!funcion2</vt:lpstr>
      <vt:lpstr>'Programa Presupuestario 2019'!funcion3</vt:lpstr>
      <vt:lpstr>'Programa Presupuestario 2019'!funcion4</vt:lpstr>
      <vt:lpstr>'Programa Presupuestario 2019'!Rfinalidad</vt:lpstr>
      <vt:lpstr>'Programa Presupuestario 2019'!Rfuncion1</vt:lpstr>
      <vt:lpstr>'Programa Presupuestario 2019'!Rfuncion3</vt:lpstr>
      <vt:lpstr>'Programa Presupuestario 2019'!Títulos_a_imprimir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Planeación</cp:lastModifiedBy>
  <cp:lastPrinted>2019-07-24T17:46:58Z</cp:lastPrinted>
  <dcterms:created xsi:type="dcterms:W3CDTF">2012-07-03T15:10:24Z</dcterms:created>
  <dcterms:modified xsi:type="dcterms:W3CDTF">2019-10-04T20:40:12Z</dcterms:modified>
</cp:coreProperties>
</file>