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2\P.P 2022\PP Evaluados T3\"/>
    </mc:Choice>
  </mc:AlternateContent>
  <xr:revisionPtr revIDLastSave="0" documentId="13_ncr:1_{7678D141-AD08-4558-9AA1-58E7FEC51A22}" xr6:coauthVersionLast="47" xr6:coauthVersionMax="47" xr10:uidLastSave="{00000000-0000-0000-0000-000000000000}"/>
  <bookViews>
    <workbookView xWindow="-120" yWindow="-120" windowWidth="29040" windowHeight="15840" tabRatio="754" firstSheet="4" activeTab="4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Hoja3" sheetId="95" state="hidden" r:id="rId4"/>
    <sheet name="Programa 8" sheetId="57" r:id="rId5"/>
    <sheet name="Hoja2" sheetId="77" state="hidden" r:id="rId6"/>
  </sheets>
  <definedNames>
    <definedName name="_xlnm._FilterDatabase" localSheetId="2" hidden="1">Hoja1!$A$1:$G$253</definedName>
    <definedName name="adadad">#REF!</definedName>
    <definedName name="adadgtd">#REF!</definedName>
    <definedName name="_xlnm.Print_Area" localSheetId="1">'Instructivo de llenado-Formato'!$A$1:$V$91</definedName>
    <definedName name="_xlnm.Print_Area" localSheetId="4">'Programa 8'!$A$1:$W$311</definedName>
    <definedName name="cfdfda">#REF!</definedName>
    <definedName name="d">#REF!</definedName>
    <definedName name="e">#REF!</definedName>
    <definedName name="fin">#REF!</definedName>
    <definedName name="final">#REF!</definedName>
    <definedName name="finalidad" localSheetId="1">'Instructivo de llenado-Formato'!#REF!</definedName>
    <definedName name="finalidad" localSheetId="4">'Programa 8'!$A$188:$A$191</definedName>
    <definedName name="finalidad">#REF!</definedName>
    <definedName name="finalidad10000">#REF!</definedName>
    <definedName name="finalidad10001">#REF!</definedName>
    <definedName name="FINALIDAD3">#REF!</definedName>
    <definedName name="FINALIDAD4">#REF!</definedName>
    <definedName name="finalidad82">#REF!</definedName>
    <definedName name="fun">#REF!</definedName>
    <definedName name="funcion">#REF!</definedName>
    <definedName name="funcion0">#REF!</definedName>
    <definedName name="FUNCION09">#REF!</definedName>
    <definedName name="funcion1" localSheetId="1">'Instructivo de llenado-Formato'!#REF!</definedName>
    <definedName name="funcion1" localSheetId="4">'Programa 8'!$A$195:$A$202</definedName>
    <definedName name="funcion1">#REF!</definedName>
    <definedName name="funcion10">#REF!</definedName>
    <definedName name="funcion121">#REF!</definedName>
    <definedName name="funcion2" localSheetId="1">'Instructivo de llenado-Formato'!#REF!</definedName>
    <definedName name="funcion2" localSheetId="4">'Programa 8'!$A$203:$A$209</definedName>
    <definedName name="funcion2">#REF!</definedName>
    <definedName name="funcion2000">#REF!</definedName>
    <definedName name="funcion3" localSheetId="1">'Instructivo de llenado-Formato'!#REF!</definedName>
    <definedName name="funcion3" localSheetId="4">'Programa 8'!$A$210:$A$218</definedName>
    <definedName name="funcion3">#REF!</definedName>
    <definedName name="funcion4" localSheetId="1">'Instructivo de llenado-Formato'!#REF!</definedName>
    <definedName name="funcion4" localSheetId="4">'Programa 8'!$A$219:$A$222</definedName>
    <definedName name="funcion4">#REF!</definedName>
    <definedName name="funcion7842">#REF!</definedName>
    <definedName name="FUNCION787">#REF!</definedName>
    <definedName name="FUNCION7894">#REF!</definedName>
    <definedName name="g">#REF!</definedName>
    <definedName name="jyutyutyu">#REF!</definedName>
    <definedName name="programa">#REF!</definedName>
    <definedName name="programa7">#REF!</definedName>
    <definedName name="programa8">#REF!</definedName>
    <definedName name="Rfinalidad" localSheetId="1">'Instructivo de llenado-Formato'!#REF!</definedName>
    <definedName name="Rfinalidad" localSheetId="4">'Programa 8'!$A$188:$B$191</definedName>
    <definedName name="Rfinalidad">#REF!</definedName>
    <definedName name="Rfinalidad2">#REF!</definedName>
    <definedName name="Rfinalidad5">#REF!</definedName>
    <definedName name="rfinalidad98">#REF!</definedName>
    <definedName name="rfuncio4">#REF!</definedName>
    <definedName name="Rfuncion1" localSheetId="1">'Instructivo de llenado-Formato'!#REF!</definedName>
    <definedName name="Rfuncion1" localSheetId="4">'Programa 8'!$A$195:$B$202</definedName>
    <definedName name="Rfuncion1">#REF!</definedName>
    <definedName name="Rfuncion3" localSheetId="1">'Instructivo de llenado-Formato'!#REF!</definedName>
    <definedName name="Rfuncion3" localSheetId="4">'Programa 8'!$A$210:$B$218</definedName>
    <definedName name="Rfuncion3">#REF!</definedName>
    <definedName name="runcion">#REF!</definedName>
    <definedName name="_xlnm.Print_Titles" localSheetId="1">'Instructivo de llenado-Formato'!#REF!</definedName>
    <definedName name="_xlnm.Print_Titles" localSheetId="4">'Programa 8'!$1:$10</definedName>
    <definedName name="twgtdg">#REF!</definedName>
    <definedName name="uimv">#REF!</definedName>
    <definedName name="y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8" i="57" l="1"/>
  <c r="V49" i="57"/>
  <c r="D10" i="57"/>
  <c r="E116" i="57"/>
  <c r="C116" i="57"/>
  <c r="E115" i="57"/>
  <c r="C115" i="57"/>
  <c r="V116" i="57"/>
  <c r="V115" i="57"/>
  <c r="V111" i="57"/>
  <c r="V110" i="57"/>
  <c r="V85" i="57"/>
  <c r="V84" i="57"/>
  <c r="V80" i="57"/>
  <c r="V79" i="57"/>
  <c r="E85" i="57"/>
  <c r="E84" i="57"/>
  <c r="C85" i="57"/>
  <c r="C84" i="57"/>
  <c r="E54" i="57"/>
  <c r="E53" i="57"/>
  <c r="C54" i="57"/>
  <c r="C53" i="57"/>
  <c r="V54" i="57" l="1"/>
  <c r="V53" i="57"/>
  <c r="F3" i="57"/>
  <c r="W48" i="57" l="1"/>
  <c r="W110" i="57" l="1"/>
  <c r="W79" i="57"/>
  <c r="W53" i="57"/>
  <c r="W56" i="57" l="1"/>
  <c r="V159" i="57"/>
  <c r="V158" i="57"/>
  <c r="W158" i="57" s="1"/>
  <c r="V157" i="57"/>
  <c r="V156" i="57"/>
  <c r="V155" i="57"/>
  <c r="V154" i="57"/>
  <c r="V153" i="57"/>
  <c r="V152" i="57"/>
  <c r="V151" i="57"/>
  <c r="V150" i="57"/>
  <c r="V149" i="57"/>
  <c r="V148" i="57"/>
  <c r="V147" i="57"/>
  <c r="V146" i="57"/>
  <c r="W146" i="57" s="1"/>
  <c r="V145" i="57"/>
  <c r="V144" i="57"/>
  <c r="V143" i="57"/>
  <c r="V142" i="57"/>
  <c r="V141" i="57"/>
  <c r="V140" i="57"/>
  <c r="V139" i="57"/>
  <c r="V138" i="57"/>
  <c r="V137" i="57"/>
  <c r="V136" i="57"/>
  <c r="V135" i="57"/>
  <c r="V134" i="57"/>
  <c r="V133" i="57"/>
  <c r="V132" i="57"/>
  <c r="V131" i="57"/>
  <c r="V130" i="57"/>
  <c r="V129" i="57"/>
  <c r="V128" i="57"/>
  <c r="V127" i="57"/>
  <c r="V126" i="57"/>
  <c r="U116" i="57"/>
  <c r="W115" i="57"/>
  <c r="U111" i="57"/>
  <c r="U85" i="57"/>
  <c r="U80" i="57"/>
  <c r="U54" i="57"/>
  <c r="U49" i="57"/>
  <c r="W154" i="57" l="1"/>
  <c r="W150" i="57"/>
  <c r="W142" i="57"/>
  <c r="W130" i="57"/>
  <c r="W126" i="57"/>
  <c r="W128" i="57"/>
  <c r="W136" i="57"/>
  <c r="W140" i="57"/>
  <c r="W144" i="57"/>
  <c r="W148" i="57"/>
  <c r="W152" i="57"/>
  <c r="W156" i="57"/>
  <c r="W132" i="57"/>
  <c r="W134" i="57"/>
  <c r="W138" i="57"/>
  <c r="W84" i="57"/>
  <c r="W87" i="57" s="1"/>
  <c r="W118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V85" i="24"/>
  <c r="L99" i="24" s="1"/>
  <c r="U85" i="24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<sst xmlns="http://schemas.openxmlformats.org/spreadsheetml/2006/main" count="2317" uniqueCount="1130">
  <si>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</si>
  <si>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</si>
  <si>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</si>
  <si>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</si>
  <si>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</si>
  <si>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</si>
  <si>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</si>
  <si>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</si>
  <si>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</si>
  <si>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</si>
  <si>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</si>
  <si>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</si>
  <si>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</si>
  <si>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</si>
  <si>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</si>
  <si>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</si>
  <si>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</si>
  <si>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</si>
  <si>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</si>
  <si>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</si>
  <si>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</si>
  <si>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</si>
  <si>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</si>
  <si>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</si>
  <si>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</si>
  <si>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</si>
  <si>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</si>
  <si>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</si>
  <si>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</si>
  <si>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</si>
  <si>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</si>
  <si>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</si>
  <si>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</si>
  <si>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</si>
  <si>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</si>
  <si>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</si>
  <si>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</si>
  <si>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</si>
  <si>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</si>
  <si>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</si>
  <si>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</si>
  <si>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</si>
  <si>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</si>
  <si>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</si>
  <si>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</si>
  <si>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</si>
  <si>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</si>
  <si>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</si>
  <si>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</si>
  <si>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</si>
  <si>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</si>
  <si>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</si>
  <si>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</si>
  <si>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</si>
  <si>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</si>
  <si>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</si>
  <si>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</si>
  <si>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</si>
  <si>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</si>
  <si>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</si>
  <si>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</si>
  <si>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</si>
  <si>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</si>
  <si>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</si>
  <si>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</si>
  <si>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</si>
  <si>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</si>
  <si>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</si>
  <si>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</si>
  <si>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</si>
  <si>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</si>
  <si>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</si>
  <si>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</si>
  <si>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</si>
  <si>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</si>
  <si>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</si>
  <si>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</si>
  <si>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</si>
  <si>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</si>
  <si>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</si>
  <si>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</si>
  <si>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</si>
  <si>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</si>
  <si>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</si>
  <si>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</si>
  <si>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</si>
  <si>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</si>
  <si>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</si>
  <si>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</si>
  <si>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</si>
  <si>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</si>
  <si>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</si>
  <si>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</si>
  <si>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</si>
  <si>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</si>
  <si>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</si>
  <si>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</si>
  <si>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</si>
  <si>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</si>
  <si>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</si>
  <si>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</si>
  <si>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</si>
  <si>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</si>
  <si>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</si>
  <si>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</si>
  <si>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</si>
  <si>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</si>
  <si>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</si>
  <si>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</si>
  <si>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</si>
  <si>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</si>
  <si>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</si>
  <si>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</si>
  <si>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</si>
  <si>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</si>
  <si>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</si>
  <si>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</si>
  <si>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</si>
  <si>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</si>
  <si>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</si>
  <si>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</si>
  <si>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</si>
  <si>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</si>
  <si>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</si>
  <si>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</si>
  <si>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</si>
  <si>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</si>
  <si>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</si>
  <si>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</si>
  <si>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</si>
  <si>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</si>
  <si>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</si>
  <si>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</si>
  <si>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</si>
  <si>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</si>
  <si>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</si>
  <si>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</si>
  <si>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</si>
  <si>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</si>
  <si>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</si>
  <si>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</si>
  <si>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</si>
  <si>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</si>
  <si>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</si>
  <si>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</si>
  <si>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</si>
  <si>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</si>
  <si>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</si>
  <si>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</si>
  <si>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</si>
  <si>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</si>
  <si>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</si>
  <si>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</si>
  <si>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</si>
  <si>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</si>
  <si>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</si>
  <si>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</si>
  <si>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</si>
  <si>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</si>
  <si>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</si>
  <si>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</si>
  <si>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</si>
  <si>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</si>
  <si>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</si>
  <si>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</si>
  <si>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</si>
  <si>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</si>
  <si>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</si>
  <si>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</si>
  <si>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</si>
  <si>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</si>
  <si>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</si>
  <si>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</si>
  <si>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</si>
  <si>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</si>
  <si>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</si>
  <si>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</si>
  <si>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</si>
  <si>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</si>
  <si>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</si>
  <si>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</si>
  <si>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</si>
  <si>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</si>
  <si>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</si>
  <si>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</si>
  <si>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</si>
  <si>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</si>
  <si>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</si>
  <si>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</si>
  <si>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</si>
  <si>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</si>
  <si>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</si>
  <si>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</si>
  <si>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</si>
  <si>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</si>
  <si>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</si>
  <si>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</si>
  <si>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</si>
  <si>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</si>
  <si>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</si>
  <si>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</si>
  <si>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</si>
  <si>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</si>
  <si>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</si>
  <si>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</si>
  <si>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</si>
  <si>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</si>
  <si>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</si>
  <si>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</si>
  <si>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</si>
  <si>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</si>
  <si>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</si>
  <si>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</si>
  <si>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</si>
  <si>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</si>
  <si>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</si>
  <si>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</si>
  <si>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</si>
  <si>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</si>
  <si>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</si>
  <si>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</si>
  <si>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</si>
  <si>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</si>
  <si>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</si>
  <si>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</si>
  <si>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</si>
  <si>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</si>
  <si>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</si>
  <si>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</si>
  <si>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</si>
  <si>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</si>
  <si>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</si>
  <si>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</si>
  <si>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</si>
  <si>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</si>
  <si>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</si>
  <si>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</si>
  <si>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</si>
  <si>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</si>
  <si>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</si>
  <si>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</si>
  <si>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</si>
  <si>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</si>
  <si>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</si>
  <si>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</si>
  <si>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</si>
  <si>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</si>
  <si>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</si>
  <si>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</si>
  <si>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</si>
  <si>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</si>
  <si>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</si>
  <si>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</si>
  <si>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</si>
  <si>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</si>
  <si>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</si>
  <si>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</si>
  <si>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</si>
  <si>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</si>
  <si>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</si>
  <si>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</si>
  <si>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</si>
  <si>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</si>
  <si>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</si>
  <si>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</si>
  <si>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</si>
  <si>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</si>
  <si>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</si>
  <si>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</si>
  <si>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</si>
  <si>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</si>
  <si>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</si>
  <si>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</si>
  <si>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</si>
  <si>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</si>
  <si>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</si>
  <si>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</si>
  <si>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</si>
  <si>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</si>
  <si>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</si>
  <si>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</si>
  <si>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</si>
  <si>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</si>
  <si>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</si>
  <si>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</si>
  <si>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</si>
  <si>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</si>
  <si>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</si>
  <si>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</si>
  <si>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</si>
  <si>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</si>
  <si>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</si>
  <si>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</si>
  <si>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</si>
  <si>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</si>
  <si>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</si>
  <si>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</si>
  <si>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</si>
  <si>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</si>
  <si>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</si>
  <si>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</si>
  <si>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</si>
  <si>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</si>
  <si>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</si>
  <si>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</si>
  <si>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</si>
  <si>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</si>
  <si>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</si>
  <si>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</si>
  <si>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</si>
  <si>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</si>
  <si>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</si>
  <si>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</si>
  <si>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</si>
  <si>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</si>
  <si>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</si>
  <si>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</si>
  <si>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</si>
  <si>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</si>
  <si>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</si>
  <si>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</si>
  <si>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</si>
  <si>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</si>
  <si>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</si>
  <si>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</si>
  <si>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</si>
  <si>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</si>
  <si>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</si>
  <si>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</si>
  <si>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</si>
  <si>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</si>
  <si>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</si>
  <si>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</si>
  <si>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</si>
  <si>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</si>
  <si>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</si>
  <si>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</si>
  <si>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</si>
  <si>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</si>
  <si>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</si>
  <si>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</si>
  <si>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</si>
  <si>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</si>
  <si>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</si>
  <si>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</si>
  <si>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</si>
  <si>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</si>
  <si>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</si>
  <si>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</si>
  <si>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</si>
  <si>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</si>
  <si>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</si>
  <si>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</si>
  <si>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</si>
  <si>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</si>
  <si>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</si>
  <si>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</si>
  <si>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</si>
  <si>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</si>
  <si>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</si>
  <si>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</si>
  <si>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</si>
  <si>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</si>
  <si>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</si>
  <si>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</si>
  <si>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</si>
  <si>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</si>
  <si>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</si>
  <si>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</si>
  <si>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</si>
  <si>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</si>
  <si>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</si>
  <si>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</si>
  <si>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</si>
  <si>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</si>
  <si>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</si>
  <si>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</si>
  <si>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</si>
  <si>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</si>
  <si>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</si>
  <si>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</si>
  <si>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</si>
  <si>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</si>
  <si>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</si>
  <si>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</si>
  <si>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</si>
  <si>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</si>
  <si>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</si>
  <si>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</si>
  <si>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</si>
  <si>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</si>
  <si>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</si>
  <si>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</si>
  <si>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</si>
  <si>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</si>
  <si>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</si>
  <si>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</si>
  <si>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</si>
  <si>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</si>
  <si>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</si>
  <si>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</si>
  <si>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</si>
  <si>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</si>
  <si>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</si>
  <si>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</si>
  <si>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</si>
  <si>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</si>
  <si>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</si>
  <si>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</si>
  <si>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</si>
  <si>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</si>
  <si>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</si>
  <si>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</si>
  <si>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</si>
  <si>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</si>
  <si>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</si>
  <si>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</si>
  <si>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</si>
  <si>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</si>
  <si>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</si>
  <si>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</si>
  <si>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</si>
  <si>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</si>
  <si>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</si>
  <si>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</si>
  <si>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</si>
  <si>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</si>
  <si>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</si>
  <si>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</si>
  <si>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</si>
  <si>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</si>
  <si>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</si>
  <si>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</si>
  <si>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</si>
  <si>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</si>
  <si>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</si>
  <si>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</si>
  <si>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</si>
  <si>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</si>
  <si>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</si>
  <si>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</si>
  <si>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</si>
  <si>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</si>
  <si>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</si>
  <si>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</si>
  <si>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</si>
  <si>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</si>
  <si>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</si>
  <si>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</si>
  <si>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</si>
  <si>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</si>
  <si>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</si>
  <si>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</si>
  <si>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</si>
  <si>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</si>
  <si>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</si>
  <si>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</si>
  <si>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</si>
  <si>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</si>
  <si>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</si>
  <si>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</si>
  <si>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</si>
  <si>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</si>
  <si>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</si>
  <si>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</si>
  <si>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</si>
  <si>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</si>
  <si>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</si>
  <si>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</si>
  <si>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</si>
  <si>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</si>
  <si>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</si>
  <si>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</si>
  <si>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</si>
  <si>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</si>
  <si>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</si>
  <si>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</si>
  <si>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</si>
  <si>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</si>
  <si>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</si>
  <si>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</si>
  <si>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</si>
  <si>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</si>
  <si>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</si>
  <si>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</si>
  <si>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</si>
  <si>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</si>
  <si>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</si>
  <si>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</si>
  <si>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</si>
  <si>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</si>
  <si>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</si>
  <si>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</si>
  <si>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</si>
  <si>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</si>
  <si>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</si>
  <si>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</si>
  <si>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</si>
  <si>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</si>
  <si>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</si>
  <si>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</si>
  <si>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</si>
  <si>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</si>
  <si>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</si>
  <si>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</si>
  <si>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</si>
  <si>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</si>
  <si>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</si>
  <si>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</si>
  <si>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</si>
  <si>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</si>
  <si>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</si>
  <si>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</si>
  <si>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</si>
  <si>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</si>
  <si>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</si>
  <si>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</si>
  <si>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</si>
  <si>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</si>
  <si>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</si>
  <si>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</si>
  <si>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</si>
  <si>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</si>
  <si>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</si>
  <si>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</si>
  <si>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</si>
  <si>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</si>
  <si>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</si>
  <si>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</si>
  <si>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</si>
  <si>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</si>
  <si>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</si>
  <si>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</si>
  <si>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</si>
  <si>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</si>
  <si>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</si>
  <si>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</si>
  <si>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</si>
  <si>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</si>
  <si>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</si>
  <si>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</si>
  <si>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</si>
  <si>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</si>
  <si>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</si>
  <si>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</si>
  <si>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</si>
  <si>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</si>
  <si>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</si>
  <si>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</si>
  <si>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</si>
  <si>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</si>
  <si>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</si>
  <si>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</si>
  <si>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</si>
  <si>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</si>
  <si>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</si>
  <si>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</si>
  <si>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</si>
  <si>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</si>
  <si>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</si>
  <si>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</si>
  <si>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</si>
  <si>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</si>
  <si>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</si>
  <si>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</si>
  <si>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</si>
  <si>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</si>
  <si>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</si>
  <si>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</si>
  <si>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</si>
  <si>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</si>
  <si>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</si>
  <si>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</si>
  <si>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</si>
  <si>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</si>
  <si>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</si>
  <si>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</si>
  <si>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</si>
  <si>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</si>
  <si>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</si>
  <si>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</si>
  <si>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</si>
  <si>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</si>
  <si>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</si>
  <si>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</si>
  <si>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</si>
  <si>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</si>
  <si>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</si>
  <si>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</si>
  <si>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</si>
  <si>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</si>
  <si>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</si>
  <si>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</si>
  <si>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</si>
  <si>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</si>
  <si>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</si>
  <si>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</si>
  <si>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</si>
  <si>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</si>
  <si>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</si>
  <si>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</si>
  <si>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</si>
  <si>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</si>
  <si>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</si>
  <si>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</si>
  <si>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</si>
  <si>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</si>
  <si>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</si>
  <si>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</si>
  <si>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</si>
  <si>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</si>
  <si>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</si>
  <si>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</si>
  <si>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</si>
  <si>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</si>
  <si>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</si>
  <si>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</si>
  <si>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</si>
  <si>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</si>
  <si>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</si>
  <si>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</si>
  <si>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</si>
  <si>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</si>
  <si>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</si>
  <si>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</si>
  <si>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</si>
  <si>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</si>
  <si>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</si>
  <si>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</si>
  <si>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</si>
  <si>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</si>
  <si>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</si>
  <si>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</si>
  <si>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</si>
  <si>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</si>
  <si>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</si>
  <si>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</si>
  <si>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</si>
  <si>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</si>
  <si>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</si>
  <si>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</si>
  <si>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</si>
  <si>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</si>
  <si>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</si>
  <si>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</si>
  <si>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</si>
  <si>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</si>
  <si>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</si>
  <si>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</si>
  <si>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</si>
  <si>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</si>
  <si>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</si>
  <si>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</si>
  <si>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</si>
  <si>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</si>
  <si>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</si>
  <si>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</si>
  <si>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</si>
  <si>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</si>
  <si>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</si>
  <si>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</si>
  <si>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</si>
  <si>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</si>
  <si>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</si>
  <si>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</si>
  <si>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</si>
  <si>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</si>
  <si>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</si>
  <si>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</si>
  <si>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</si>
  <si>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</si>
  <si>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</si>
  <si>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</si>
  <si>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</si>
  <si>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</si>
  <si>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</si>
  <si>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</si>
  <si>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</si>
  <si>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</si>
  <si>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</si>
  <si>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</si>
  <si>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</si>
  <si>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</si>
  <si>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</si>
  <si>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</si>
  <si>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</si>
  <si>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</si>
  <si>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</si>
  <si>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</si>
  <si>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</si>
  <si>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</si>
  <si>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</si>
  <si>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</si>
  <si>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</si>
  <si>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</si>
  <si>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</si>
  <si>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</si>
  <si>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</si>
  <si>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</si>
  <si>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</si>
  <si>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</si>
  <si>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</si>
  <si>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</si>
  <si>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</si>
  <si>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</si>
  <si>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</si>
  <si>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</si>
  <si>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</si>
  <si>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</si>
  <si>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</si>
  <si>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</si>
  <si>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</si>
  <si>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</si>
  <si>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</si>
  <si>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</si>
  <si>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</si>
  <si>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</si>
  <si>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</si>
  <si>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</si>
  <si>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</si>
  <si>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</si>
  <si>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</si>
  <si>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</si>
  <si>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</si>
  <si>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</si>
  <si>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</si>
  <si>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</si>
  <si>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</si>
  <si>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</si>
  <si>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</si>
  <si>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</si>
  <si>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</si>
  <si>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</si>
  <si>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</si>
  <si>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</si>
  <si>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</si>
  <si>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</si>
  <si>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</si>
  <si>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</si>
  <si>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</si>
  <si>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</si>
  <si>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</si>
  <si>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</si>
  <si>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</si>
  <si>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</si>
  <si>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</si>
  <si>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</si>
  <si>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</si>
  <si>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</si>
  <si>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</si>
  <si>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</si>
  <si>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</si>
  <si>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</si>
  <si>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</si>
  <si>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</si>
  <si>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</si>
  <si>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</si>
  <si>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</si>
  <si>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</si>
  <si>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</si>
  <si>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</si>
  <si>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</si>
  <si>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</si>
  <si>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</si>
  <si>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</si>
  <si>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</si>
  <si>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</si>
  <si>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</si>
  <si>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</si>
  <si>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</si>
  <si>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</si>
  <si>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</si>
  <si>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</si>
  <si>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</si>
  <si>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</si>
  <si>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</si>
  <si>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</si>
  <si>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</si>
  <si>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</si>
  <si>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</si>
  <si>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</si>
  <si>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</si>
  <si>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</si>
  <si>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</si>
  <si>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</si>
  <si>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</si>
  <si>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</si>
  <si>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</si>
  <si>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</si>
  <si>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</si>
  <si>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</si>
  <si>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</si>
  <si>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</si>
  <si>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</si>
  <si>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</si>
  <si>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</si>
  <si>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</si>
  <si>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</si>
  <si>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</si>
  <si>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</si>
  <si>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</si>
  <si>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</si>
  <si>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</si>
  <si>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</si>
  <si>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</si>
  <si>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</si>
  <si>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</si>
  <si>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</si>
  <si>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</si>
  <si>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</si>
  <si>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</si>
  <si>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</si>
  <si>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</si>
  <si>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</si>
  <si>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</si>
  <si>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</si>
  <si>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</si>
  <si>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</si>
  <si>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</si>
  <si>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</si>
  <si>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</si>
  <si>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</si>
  <si>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</si>
  <si>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</si>
  <si>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</si>
  <si>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</si>
  <si>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</si>
  <si>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</si>
  <si>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</si>
  <si>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</si>
  <si>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</si>
  <si>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</si>
  <si>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</si>
  <si>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</si>
  <si>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</si>
  <si>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</si>
  <si>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</si>
  <si>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</si>
  <si>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</si>
  <si>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</si>
  <si>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</si>
  <si>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</si>
  <si>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</si>
  <si>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</si>
  <si>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</si>
  <si>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</si>
  <si>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</si>
  <si>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</si>
  <si>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</si>
  <si>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</si>
  <si>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</si>
  <si>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</si>
  <si>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</si>
  <si>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</si>
  <si>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</si>
  <si>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</si>
  <si>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</si>
  <si>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</si>
  <si>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</si>
  <si>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</si>
  <si>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</si>
  <si>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</si>
  <si>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</si>
  <si>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</si>
  <si>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</si>
  <si>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</si>
  <si>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</si>
  <si>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</si>
  <si>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</si>
  <si>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</si>
  <si>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</si>
  <si>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</si>
  <si>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</si>
  <si>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</si>
  <si>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</si>
  <si>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</si>
  <si>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</si>
  <si>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</si>
  <si>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</si>
  <si>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</si>
  <si>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</si>
  <si>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</si>
  <si>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</si>
  <si>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</si>
  <si>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</si>
  <si>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</si>
  <si>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</si>
  <si>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</si>
  <si>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</si>
  <si>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</si>
  <si>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</si>
  <si>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</si>
  <si>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</si>
  <si>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</si>
  <si>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</si>
  <si>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</si>
  <si>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</si>
  <si>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</si>
  <si>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</si>
  <si>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</si>
  <si>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</si>
  <si>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</si>
  <si>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</si>
  <si>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</si>
  <si>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</si>
  <si>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</si>
  <si>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</si>
  <si>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</si>
  <si>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</si>
  <si>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</si>
  <si>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</si>
  <si>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</si>
  <si>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</si>
  <si>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</si>
  <si>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</si>
  <si>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</si>
  <si>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</si>
  <si>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</si>
  <si>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</si>
  <si>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</si>
  <si>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</si>
  <si>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</si>
  <si>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</si>
  <si>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</si>
  <si>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</si>
  <si>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</si>
  <si>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</si>
  <si>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</si>
  <si>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</si>
  <si>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</si>
  <si>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</si>
  <si>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</si>
  <si>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</si>
  <si>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</si>
  <si>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</si>
  <si>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</si>
  <si>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</si>
  <si>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</si>
  <si>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</si>
  <si>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</si>
  <si>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</si>
  <si>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</si>
  <si>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</si>
  <si>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</si>
  <si>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</si>
  <si>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</si>
  <si>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</si>
  <si>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</si>
  <si>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</si>
  <si>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</si>
  <si>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</si>
  <si>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</si>
  <si>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</si>
  <si>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</si>
  <si>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</si>
  <si>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</si>
  <si>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</si>
  <si>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</si>
  <si>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</si>
  <si>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</si>
  <si>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</si>
  <si>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</si>
  <si>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</si>
  <si>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</si>
  <si>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</si>
  <si>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</si>
  <si>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</si>
  <si>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</si>
  <si>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</si>
  <si>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</si>
  <si>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</si>
  <si>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</si>
  <si>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</si>
  <si>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</si>
  <si>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</si>
  <si>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</si>
  <si>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</si>
  <si>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</si>
  <si>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</si>
  <si>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</si>
  <si>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</si>
  <si>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</si>
  <si>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</si>
  <si>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</si>
  <si>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</si>
  <si>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</si>
  <si>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</si>
  <si>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</si>
  <si>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</si>
  <si>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</si>
  <si>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</si>
  <si>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</si>
  <si>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</si>
  <si>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</si>
  <si>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</si>
  <si>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</si>
  <si>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</si>
  <si>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</si>
  <si>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</si>
  <si>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</si>
  <si>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</si>
  <si>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</si>
  <si>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</si>
  <si>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</si>
  <si>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</si>
  <si>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</si>
  <si>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</si>
  <si>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</si>
  <si>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</si>
  <si>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</si>
  <si>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</si>
  <si>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</si>
  <si>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</si>
  <si>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</si>
  <si>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</si>
  <si>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</si>
  <si>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</si>
  <si>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</si>
  <si>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</si>
  <si>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</si>
  <si>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</si>
  <si>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</si>
  <si>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</si>
  <si>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</si>
  <si>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</si>
  <si>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</si>
  <si>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</si>
  <si>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</si>
  <si>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2. Recuperación del Campo Poblano</t>
  </si>
  <si>
    <t>1. Seguridad Pública, Justicia y Estado de Derecho</t>
  </si>
  <si>
    <t>3. Desarrollo Económico para Todas y Todos</t>
  </si>
  <si>
    <t>4. Disminución de las Desigualdades</t>
  </si>
  <si>
    <t>Especial. Gobierno Democrático, Innovador y Transparente</t>
  </si>
  <si>
    <t>Enfoque Transversal. Infraestructura</t>
  </si>
  <si>
    <t>Enfoque Transversal. Pueblos Originarios</t>
  </si>
  <si>
    <t>Enfoque Transversal. Cuidado Ambiental y Cambio Climático</t>
  </si>
  <si>
    <t>Enfoque Transversal. Igualdad Sustantiva</t>
  </si>
  <si>
    <t>RECURSOS PROPIOS</t>
  </si>
  <si>
    <t>FONDO DE APORTACIONES</t>
  </si>
  <si>
    <t>INGRESOS EXTRAORDINARIOS (ESPECIFICAR)</t>
  </si>
  <si>
    <t>INGRESOS</t>
  </si>
  <si>
    <t>PARTICIPACIONES</t>
  </si>
  <si>
    <t>FISM</t>
  </si>
  <si>
    <t>FORTAMUN</t>
  </si>
  <si>
    <t>Fuente de Financiamiento</t>
  </si>
  <si>
    <t>Monto Específco</t>
  </si>
  <si>
    <t>DATOS DE VINCULACIÓN A OBJETIVOS DE DESARROLLO SOSTENIBLE</t>
  </si>
  <si>
    <t>1. Poner fin a la pobreza en todas sus formas en todo el mundo.</t>
  </si>
  <si>
    <t>2. Poner fin al hambre, lograr la seguridad alimentaria y la mejora de la nutrición y promover la agricultura sostenible.</t>
  </si>
  <si>
    <t>3. Garantizar una vida sana y promover el bienestar para todos en todas las edades.</t>
  </si>
  <si>
    <t>4. Garantizar una educación inclusiva, equitativa y de calidad y promover oportunidades de aprendizaje durante toda la vida para todos.</t>
  </si>
  <si>
    <t>5. Lograr la igualdad entre los géneros y el empoderamiento de todas las mujeres y niñas</t>
  </si>
  <si>
    <t>6.  Garantizar la disponibilidad de agua y su ordenación sostenible y el saneamiento para todos.</t>
  </si>
  <si>
    <t>7. Garantizar el acceso a una energía asequible, segura, sostenible y moderna para todos.</t>
  </si>
  <si>
    <t>8. Promover el crecimiento económico sostenido, inclusivo y sostenible, el empleo pleno y productivo y el trabajo decente para todos.</t>
  </si>
  <si>
    <t>9. Construir infraestructura resiliente, promover la industrialización inclusiva y sostenible y fomentar la innovación.</t>
  </si>
  <si>
    <t>10. Reducir la desigualdad en y entre los países.</t>
  </si>
  <si>
    <t>11. Lograr que las ciudades y los asentamientos humanos sean inclusivos, seguros, resilientes y sostenibles.</t>
  </si>
  <si>
    <t>12.Garantizar modalidades de consumo y producción sostenibles.</t>
  </si>
  <si>
    <t>13. Adoptar medidas urgentes para combatir el cambio climático y sus efectos (tomando nota de los acuerdos celebrados en el foro de la Convención Marco de las Naciones Unidas sobre el Cambio Climático).</t>
  </si>
  <si>
    <t>14. Conservar y utilizar en forma sostenible los océanos, los mares y los recursos marinos para el desarrollo sostenible.</t>
  </si>
  <si>
    <t>15. Proteger, restablecer y promover el uso sostenible de los ecosistemas terrestres, efectuar una ordenación sostenible de los bosques, luchar contra la desertificación, detener y revertir la degradación de las tierras y poner freno a la pérdida de la diversidad biológica.</t>
  </si>
  <si>
    <t>16. Promover sociedades pacíficas e inclusivas para el desarrollo sostenible, facilitar el acceso a la justicia para todos y crear instituciones eficaces, responsables e inclusivas a todos los niveles.</t>
  </si>
  <si>
    <t xml:space="preserve">17. Fortalecer los medios de ejecución y revitalizar la alianza mundial para el desarrollo sostenible. </t>
  </si>
  <si>
    <t>C. FILOMENO SARMIENTO TORRES</t>
  </si>
  <si>
    <t>C. ROBERTO LÓPEZ TEPOXTECATL</t>
  </si>
  <si>
    <t xml:space="preserve">PRESIDENTE MUNICIPAL </t>
  </si>
  <si>
    <t xml:space="preserve">C. HÉCTOR HERNÁNDEZ ARMAS </t>
  </si>
  <si>
    <t>ASEP: 08-04</t>
  </si>
  <si>
    <t>Educación y Aprendizaje de Calidad</t>
  </si>
  <si>
    <t>Dirección de Educación Básica y Dirección de Educación Media Superior</t>
  </si>
  <si>
    <t>Eje 3. Bienestar Social y Desarrollo Humano</t>
  </si>
  <si>
    <t>Objetivo. Contribuir a mejorar la calidad de la educación de escuelas básicas y media superior en el Municipio</t>
  </si>
  <si>
    <t>Porcentaje</t>
  </si>
  <si>
    <t xml:space="preserve">Anual </t>
  </si>
  <si>
    <t>Eficacia</t>
  </si>
  <si>
    <t>Estratégico</t>
  </si>
  <si>
    <t>Descendente</t>
  </si>
  <si>
    <t>Estudiantes</t>
  </si>
  <si>
    <t>Porcentaje de estudiantes beneficiados</t>
  </si>
  <si>
    <t>Regular</t>
  </si>
  <si>
    <t>25, 104</t>
  </si>
  <si>
    <t>Estudiantes beneficiados</t>
  </si>
  <si>
    <t>Escuelas municipales beneficiadas</t>
  </si>
  <si>
    <t>Porcentaje de escuelas beneficiadas</t>
  </si>
  <si>
    <t>(Escuelas beneficiadas en 2022/Escuelas totales)*100</t>
  </si>
  <si>
    <t>Gestión</t>
  </si>
  <si>
    <t xml:space="preserve">Semestral </t>
  </si>
  <si>
    <t>Escuelas beneficiadas en 2022</t>
  </si>
  <si>
    <t>Escuelas totales</t>
  </si>
  <si>
    <t xml:space="preserve">Escuelas </t>
  </si>
  <si>
    <t>Otorgar 3 apoyos de entrega de equipos de cómputo  para el beneficio de escuelas del municipio</t>
  </si>
  <si>
    <t>Realizar 1 entrega de certificados por parte del IEEA</t>
  </si>
  <si>
    <t>Realizar 1 Feria Vocacional</t>
  </si>
  <si>
    <t>Realizar 1 actividad de cultura en Educación Ambiental  en las escuelas de Cuautlancingo</t>
  </si>
  <si>
    <t>Realizar 1 entrega de apoyos de equipos para video vigilancia en instituciones educativas</t>
  </si>
  <si>
    <t>Gestionar 1 convenio para adquisición de becas que apoyen al estudiante</t>
  </si>
  <si>
    <t>Realizar 1 entrega de apoyos para rehabilitacion de baños en institucones educativas</t>
  </si>
  <si>
    <t>Apoyos</t>
  </si>
  <si>
    <t>Actividad</t>
  </si>
  <si>
    <t xml:space="preserve">Apoyos </t>
  </si>
  <si>
    <t>Jornadas</t>
  </si>
  <si>
    <t xml:space="preserve">Entrega </t>
  </si>
  <si>
    <t xml:space="preserve">Feria </t>
  </si>
  <si>
    <t>Estrategía</t>
  </si>
  <si>
    <t>Convenio</t>
  </si>
  <si>
    <t>Realizar 2 entregas de apoyos de insumos para prevención del COVID-19</t>
  </si>
  <si>
    <t>Entregar 3 apoyos de infraestructura en instituciones educativas (Bajo demanda)</t>
  </si>
  <si>
    <t>Realizar 1 actividad con recursos estatales, Federales y/o de la iniciativa privada (Bajo Demanda)</t>
  </si>
  <si>
    <t>Realizar 2 entregas de apoyos para para mantenimiento de las instituciones educativas</t>
  </si>
  <si>
    <t>Realizar 2 jornadas de salud bucal y/o visual en las escuelas del municipio en coordinación con CORDE 05 y/o instituciones privadas</t>
  </si>
  <si>
    <t>Realizar 1 entrega para apoyos  a grupos representativos del municipio (Bajo Demanda)</t>
  </si>
  <si>
    <t>Realizar 1 entrega de apoyos a actividades escolares culturales (Bajo Demanda)</t>
  </si>
  <si>
    <t>Realizar 1 entrega de apoyos a actividades escolares deportivas (Bajo Demanda)</t>
  </si>
  <si>
    <t>Aplicar en 20 escuelas una estrategía para la difusión de prevención, atención y orientación de problemas psicológicos</t>
  </si>
  <si>
    <t>Contribuir a beneficiar a estudiantes de nivel básico y medio superior mediante apoyos del municipio</t>
  </si>
  <si>
    <t>(Estudiantes beneficiados/Total estudiantes del municipio)*100</t>
  </si>
  <si>
    <t>Total estudiantes del municipio</t>
  </si>
  <si>
    <t>Los estudiantes de Cuautlancingo entre 3 y 18 años están en la matrícula educativa</t>
  </si>
  <si>
    <t>Variación porcentual de matrícula estudiantil de Cuautlancingo</t>
  </si>
  <si>
    <t>Variación Porcentual</t>
  </si>
  <si>
    <t>((Estudiantes matriculados 2022/Estudiantes matriculados 2021)-1)*100</t>
  </si>
  <si>
    <t>Estudiantes matriculados 2022</t>
  </si>
  <si>
    <t>Estudiantes matriculados 2021</t>
  </si>
  <si>
    <t>12, 552</t>
  </si>
  <si>
    <t>DIRECTOR DEL SISTEMA DE EVALUACIÓN AL DESEMPEÑO</t>
  </si>
  <si>
    <t>C. EVA SÁNCHEZ MENDIETA</t>
  </si>
  <si>
    <t>CONTRALORA MUNICIPAL</t>
  </si>
  <si>
    <t>Realizar 4 entregas de apoyos a actividades escolares (Bajo Demanda)</t>
  </si>
  <si>
    <t>Se beneficaron más escuelas porque no existia un número exacto de escuelas en el municipio por lo que no se calculó bien la meta del indicador.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</si>
</sst>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  <font>
      <b/>
      <sz val="9"/>
      <color theme="1"/>
      <name val="Optima LT Std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03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6" fillId="2" borderId="0" xfId="2" applyFont="1" applyFill="1" applyAlignment="1" applyProtection="1">
      <alignment horizontal="center" vertical="center" wrapText="1"/>
      <protection hidden="1"/>
    </xf>
    <xf numFmtId="0" fontId="7" fillId="0" borderId="0" xfId="2" applyFont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8" fillId="2" borderId="3" xfId="2" applyFont="1" applyFill="1" applyBorder="1" applyAlignment="1" applyProtection="1">
      <alignment vertical="center"/>
      <protection hidden="1"/>
    </xf>
    <xf numFmtId="0" fontId="9" fillId="2" borderId="3" xfId="2" applyFont="1" applyFill="1" applyBorder="1" applyAlignment="1" applyProtection="1">
      <alignment vertical="center" wrapText="1"/>
      <protection hidden="1"/>
    </xf>
    <xf numFmtId="0" fontId="9" fillId="2" borderId="3" xfId="2" applyFont="1" applyFill="1" applyBorder="1" applyAlignment="1" applyProtection="1">
      <alignment horizontal="center" vertical="center" wrapText="1"/>
      <protection hidden="1"/>
    </xf>
    <xf numFmtId="0" fontId="9" fillId="2" borderId="3" xfId="2" applyFont="1" applyFill="1" applyBorder="1" applyAlignment="1" applyProtection="1">
      <alignment horizontal="center" vertical="center"/>
      <protection hidden="1"/>
    </xf>
    <xf numFmtId="2" fontId="8" fillId="2" borderId="3" xfId="2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2" applyFill="1" applyBorder="1" applyAlignment="1" applyProtection="1">
      <alignment horizontal="center" vertical="center"/>
      <protection locked="0" hidden="1"/>
    </xf>
    <xf numFmtId="0" fontId="1" fillId="0" borderId="1" xfId="2" applyBorder="1" applyAlignment="1" applyProtection="1">
      <alignment horizontal="center" vertical="center"/>
      <protection locked="0" hidden="1"/>
    </xf>
    <xf numFmtId="0" fontId="1" fillId="0" borderId="1" xfId="2" applyBorder="1" applyAlignment="1" applyProtection="1">
      <alignment horizontal="center" vertical="center"/>
      <protection hidden="1"/>
    </xf>
    <xf numFmtId="0" fontId="11" fillId="3" borderId="0" xfId="2" applyFont="1" applyFill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Alignment="1" applyProtection="1">
      <alignment horizontal="center" vertical="center" wrapText="1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Alignment="1" applyProtection="1">
      <alignment horizontal="left" vertical="center" wrapText="1"/>
      <protection locked="0" hidden="1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2" xfId="2" applyFont="1" applyBorder="1" applyAlignment="1" applyProtection="1">
      <alignment horizontal="left" vertical="center" wrapText="1"/>
      <protection locked="0" hidden="1"/>
    </xf>
    <xf numFmtId="0" fontId="7" fillId="0" borderId="2" xfId="2" applyFont="1" applyBorder="1" applyAlignment="1" applyProtection="1">
      <alignment vertical="center" wrapText="1"/>
      <protection locked="0" hidden="1"/>
    </xf>
    <xf numFmtId="0" fontId="7" fillId="0" borderId="1" xfId="2" applyFont="1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Border="1" applyAlignment="1" applyProtection="1">
      <alignment horizontal="center" vertical="center" wrapText="1"/>
      <protection hidden="1"/>
    </xf>
    <xf numFmtId="1" fontId="5" fillId="0" borderId="1" xfId="2" applyNumberFormat="1" applyFont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0" borderId="0" xfId="2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7" fillId="5" borderId="0" xfId="0" applyNumberFormat="1" applyFont="1" applyFill="1" applyAlignment="1">
      <alignment horizontal="center" vertical="center"/>
    </xf>
    <xf numFmtId="49" fontId="17" fillId="7" borderId="0" xfId="0" applyNumberFormat="1" applyFont="1" applyFill="1" applyAlignment="1">
      <alignment horizontal="center" vertical="center"/>
    </xf>
    <xf numFmtId="0" fontId="1" fillId="0" borderId="5" xfId="2" applyBorder="1" applyAlignment="1" applyProtection="1">
      <alignment horizontal="center" vertical="center" wrapText="1"/>
      <protection locked="0" hidden="1"/>
    </xf>
    <xf numFmtId="0" fontId="1" fillId="2" borderId="0" xfId="2" applyFill="1" applyProtection="1">
      <protection hidden="1"/>
    </xf>
    <xf numFmtId="0" fontId="1" fillId="2" borderId="0" xfId="2" applyFill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Alignment="1" applyProtection="1">
      <alignment horizontal="left" vertical="center" wrapText="1"/>
      <protection locked="0" hidden="1"/>
    </xf>
    <xf numFmtId="0" fontId="13" fillId="0" borderId="0" xfId="2" applyFont="1" applyAlignment="1" applyProtection="1">
      <alignment horizontal="center" vertical="center" wrapText="1"/>
      <protection locked="0" hidden="1"/>
    </xf>
    <xf numFmtId="0" fontId="8" fillId="0" borderId="0" xfId="2" applyFont="1" applyAlignment="1" applyProtection="1">
      <alignment horizontal="center" vertical="center" wrapText="1"/>
      <protection hidden="1"/>
    </xf>
    <xf numFmtId="0" fontId="13" fillId="0" borderId="0" xfId="2" applyFont="1" applyAlignment="1" applyProtection="1">
      <alignment horizontal="center" vertical="center"/>
      <protection locked="0" hidden="1"/>
    </xf>
    <xf numFmtId="0" fontId="13" fillId="3" borderId="0" xfId="2" applyFont="1" applyFill="1" applyAlignment="1" applyProtection="1">
      <alignment horizontal="center" vertical="center"/>
      <protection locked="0" hidden="1"/>
    </xf>
    <xf numFmtId="1" fontId="5" fillId="0" borderId="0" xfId="2" applyNumberFormat="1" applyFont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5" fillId="2" borderId="0" xfId="2" applyFont="1" applyFill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Alignment="1" applyProtection="1">
      <alignment vertical="center" wrapText="1"/>
      <protection hidden="1"/>
    </xf>
    <xf numFmtId="0" fontId="22" fillId="2" borderId="0" xfId="2" applyFont="1" applyFill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24" fillId="0" borderId="0" xfId="2" applyFont="1" applyAlignment="1" applyProtection="1">
      <alignment vertical="center" wrapText="1"/>
      <protection hidden="1"/>
    </xf>
    <xf numFmtId="0" fontId="5" fillId="0" borderId="0" xfId="2" applyFont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 vertical="center" wrapText="1"/>
      <protection locked="0" hidden="1"/>
    </xf>
    <xf numFmtId="0" fontId="27" fillId="2" borderId="0" xfId="2" applyFont="1" applyFill="1" applyAlignment="1" applyProtection="1">
      <alignment vertical="center" wrapText="1"/>
      <protection hidden="1"/>
    </xf>
    <xf numFmtId="0" fontId="5" fillId="0" borderId="0" xfId="2" applyFont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Border="1" applyAlignment="1" applyProtection="1">
      <alignment horizontal="center" vertical="center" wrapText="1"/>
      <protection locked="0" hidden="1"/>
    </xf>
    <xf numFmtId="0" fontId="13" fillId="0" borderId="4" xfId="2" applyFont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/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/>
    <xf numFmtId="0" fontId="36" fillId="0" borderId="1" xfId="0" applyFont="1" applyBorder="1" applyAlignment="1">
      <alignment horizontal="justify" vertical="center"/>
    </xf>
    <xf numFmtId="0" fontId="36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165" fontId="1" fillId="0" borderId="0" xfId="2" applyNumberFormat="1" applyAlignment="1" applyProtection="1">
      <alignment horizontal="left" vertical="center" wrapText="1"/>
      <protection locked="0" hidden="1"/>
    </xf>
    <xf numFmtId="0" fontId="37" fillId="12" borderId="17" xfId="0" applyFont="1" applyFill="1" applyBorder="1" applyAlignment="1">
      <alignment horizontal="left" vertical="center" wrapText="1"/>
    </xf>
    <xf numFmtId="0" fontId="37" fillId="13" borderId="19" xfId="0" applyFont="1" applyFill="1" applyBorder="1" applyAlignment="1">
      <alignment horizontal="left" vertical="center" wrapText="1"/>
    </xf>
    <xf numFmtId="0" fontId="37" fillId="13" borderId="20" xfId="0" applyFont="1" applyFill="1" applyBorder="1" applyAlignment="1">
      <alignment horizontal="left" vertical="center" wrapText="1"/>
    </xf>
    <xf numFmtId="0" fontId="23" fillId="0" borderId="0" xfId="0" applyFont="1"/>
    <xf numFmtId="0" fontId="1" fillId="0" borderId="0" xfId="2" applyAlignment="1" applyProtection="1">
      <alignment horizontal="center" vertical="center" wrapText="1"/>
      <protection hidden="1"/>
    </xf>
    <xf numFmtId="1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13" fillId="2" borderId="1" xfId="2" applyNumberFormat="1" applyFont="1" applyFill="1" applyBorder="1" applyAlignment="1" applyProtection="1">
      <alignment horizontal="center" vertical="center"/>
      <protection locked="0" hidden="1"/>
    </xf>
    <xf numFmtId="1" fontId="13" fillId="2" borderId="1" xfId="2" applyNumberFormat="1" applyFont="1" applyFill="1" applyBorder="1" applyAlignment="1" applyProtection="1">
      <alignment horizontal="center" vertical="center"/>
      <protection locked="0"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 wrapText="1"/>
      <protection hidden="1"/>
    </xf>
    <xf numFmtId="0" fontId="8" fillId="0" borderId="4" xfId="2" applyFont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Border="1" applyAlignment="1" applyProtection="1">
      <alignment horizontal="left" vertical="center" wrapText="1"/>
      <protection locked="0" hidden="1"/>
    </xf>
    <xf numFmtId="0" fontId="1" fillId="0" borderId="3" xfId="2" applyBorder="1" applyAlignment="1" applyProtection="1">
      <alignment horizontal="left" vertical="center" wrapText="1"/>
      <protection locked="0" hidden="1"/>
    </xf>
    <xf numFmtId="0" fontId="1" fillId="0" borderId="9" xfId="2" applyBorder="1" applyAlignment="1" applyProtection="1">
      <alignment horizontal="center" vertical="center" wrapText="1"/>
      <protection locked="0" hidden="1"/>
    </xf>
    <xf numFmtId="0" fontId="1" fillId="0" borderId="3" xfId="2" applyBorder="1" applyAlignment="1" applyProtection="1">
      <alignment horizontal="center" vertical="center" wrapText="1"/>
      <protection locked="0" hidden="1"/>
    </xf>
    <xf numFmtId="0" fontId="1" fillId="0" borderId="4" xfId="2" applyBorder="1" applyAlignment="1" applyProtection="1">
      <alignment horizontal="center" vertical="center" wrapText="1"/>
      <protection locked="0" hidden="1"/>
    </xf>
    <xf numFmtId="0" fontId="9" fillId="0" borderId="9" xfId="2" applyFont="1" applyBorder="1" applyAlignment="1" applyProtection="1">
      <alignment horizontal="center" vertical="center" wrapText="1"/>
      <protection locked="0" hidden="1"/>
    </xf>
    <xf numFmtId="0" fontId="9" fillId="0" borderId="3" xfId="2" applyFont="1" applyBorder="1" applyAlignment="1" applyProtection="1">
      <alignment horizontal="center" vertical="center" wrapText="1"/>
      <protection locked="0" hidden="1"/>
    </xf>
    <xf numFmtId="0" fontId="9" fillId="0" borderId="4" xfId="2" applyFont="1" applyBorder="1" applyAlignment="1" applyProtection="1">
      <alignment horizontal="center" vertical="center" wrapText="1"/>
      <protection locked="0" hidden="1"/>
    </xf>
    <xf numFmtId="0" fontId="15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14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20" fillId="10" borderId="1" xfId="0" applyFont="1" applyFill="1" applyBorder="1" applyAlignment="1">
      <alignment horizontal="center" vertical="center" wrapText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Border="1" applyAlignment="1" applyProtection="1">
      <alignment horizontal="center" vertical="center" wrapText="1"/>
      <protection locked="0" hidden="1"/>
    </xf>
    <xf numFmtId="0" fontId="15" fillId="8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0" xfId="2" applyBorder="1" applyAlignment="1" applyProtection="1">
      <alignment horizontal="left" vertical="center" wrapText="1"/>
      <protection hidden="1"/>
    </xf>
    <xf numFmtId="165" fontId="1" fillId="0" borderId="10" xfId="2" applyNumberFormat="1" applyBorder="1" applyAlignment="1" applyProtection="1">
      <alignment horizontal="left" vertical="center" wrapText="1"/>
      <protection locked="0" hidden="1"/>
    </xf>
    <xf numFmtId="0" fontId="2" fillId="0" borderId="21" xfId="2" applyFont="1" applyBorder="1" applyAlignment="1" applyProtection="1">
      <alignment horizontal="left" vertical="center" wrapText="1"/>
      <protection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 wrapText="1"/>
      <protection locked="0" hidden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0" fontId="1" fillId="0" borderId="3" xfId="2" applyBorder="1" applyAlignment="1" applyProtection="1">
      <alignment horizontal="center" vertical="center"/>
      <protection hidden="1"/>
    </xf>
    <xf numFmtId="1" fontId="1" fillId="0" borderId="3" xfId="2" applyNumberForma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1" fillId="8" borderId="1" xfId="2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24" fillId="0" borderId="5" xfId="0" applyFont="1" applyBorder="1" applyAlignment="1" applyProtection="1">
      <alignment horizontal="left" vertical="center" wrapText="1"/>
      <protection locked="0" hidden="1"/>
    </xf>
    <xf numFmtId="0" fontId="24" fillId="0" borderId="6" xfId="0" applyFont="1" applyBorder="1" applyAlignment="1" applyProtection="1">
      <alignment horizontal="left" vertical="center" wrapText="1"/>
      <protection locked="0" hidden="1"/>
    </xf>
    <xf numFmtId="0" fontId="24" fillId="0" borderId="7" xfId="0" applyFont="1" applyBorder="1" applyAlignment="1" applyProtection="1">
      <alignment horizontal="left" vertical="center" wrapText="1"/>
      <protection locked="0" hidden="1"/>
    </xf>
    <xf numFmtId="0" fontId="24" fillId="0" borderId="8" xfId="0" applyFont="1" applyBorder="1" applyAlignment="1" applyProtection="1">
      <alignment horizontal="left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24" fillId="2" borderId="5" xfId="0" applyFont="1" applyFill="1" applyBorder="1" applyAlignment="1" applyProtection="1">
      <alignment horizontal="left" vertical="center" wrapText="1"/>
      <protection locked="0" hidden="1"/>
    </xf>
    <xf numFmtId="0" fontId="24" fillId="2" borderId="6" xfId="0" applyFont="1" applyFill="1" applyBorder="1" applyAlignment="1" applyProtection="1">
      <alignment horizontal="left" vertical="center" wrapText="1"/>
      <protection locked="0" hidden="1"/>
    </xf>
    <xf numFmtId="0" fontId="24" fillId="2" borderId="7" xfId="0" applyFont="1" applyFill="1" applyBorder="1" applyAlignment="1" applyProtection="1">
      <alignment horizontal="left" vertical="center" wrapText="1"/>
      <protection locked="0" hidden="1"/>
    </xf>
    <xf numFmtId="0" fontId="24" fillId="2" borderId="8" xfId="0" applyFont="1" applyFill="1" applyBorder="1" applyAlignment="1" applyProtection="1">
      <alignment horizontal="left" vertical="center" wrapText="1"/>
      <protection locked="0" hidden="1"/>
    </xf>
    <xf numFmtId="0" fontId="13" fillId="2" borderId="5" xfId="0" applyFont="1" applyFill="1" applyBorder="1" applyAlignment="1" applyProtection="1">
      <alignment horizontal="left" vertical="center" wrapText="1"/>
      <protection locked="0" hidden="1"/>
    </xf>
    <xf numFmtId="0" fontId="13" fillId="2" borderId="6" xfId="0" applyFont="1" applyFill="1" applyBorder="1" applyAlignment="1" applyProtection="1">
      <alignment horizontal="left" vertical="center" wrapText="1"/>
      <protection locked="0" hidden="1"/>
    </xf>
    <xf numFmtId="0" fontId="13" fillId="2" borderId="7" xfId="0" applyFont="1" applyFill="1" applyBorder="1" applyAlignment="1" applyProtection="1">
      <alignment horizontal="left" vertical="center" wrapText="1"/>
      <protection locked="0" hidden="1"/>
    </xf>
    <xf numFmtId="0" fontId="13" fillId="2" borderId="8" xfId="0" applyFont="1" applyFill="1" applyBorder="1" applyAlignment="1" applyProtection="1">
      <alignment horizontal="left" vertical="center" wrapText="1"/>
      <protection locked="0" hidden="1"/>
    </xf>
    <xf numFmtId="0" fontId="8" fillId="2" borderId="9" xfId="2" applyFont="1" applyFill="1" applyBorder="1" applyAlignment="1" applyProtection="1">
      <alignment horizontal="center" vertical="center"/>
      <protection hidden="1"/>
    </xf>
    <xf numFmtId="0" fontId="8" fillId="2" borderId="3" xfId="2" applyFont="1" applyFill="1" applyBorder="1" applyAlignment="1" applyProtection="1">
      <alignment horizontal="center" vertical="center"/>
      <protection hidden="1"/>
    </xf>
    <xf numFmtId="0" fontId="8" fillId="2" borderId="4" xfId="2" applyFont="1" applyFill="1" applyBorder="1" applyAlignment="1" applyProtection="1">
      <alignment horizontal="center" vertical="center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1" fillId="0" borderId="0" xfId="2" applyAlignment="1" applyProtection="1">
      <alignment horizont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37" fillId="12" borderId="18" xfId="0" applyFont="1" applyFill="1" applyBorder="1" applyAlignment="1">
      <alignment horizontal="left" vertical="center" wrapText="1"/>
    </xf>
    <xf numFmtId="0" fontId="37" fillId="12" borderId="17" xfId="0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31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68745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68745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68745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68745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154470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76200</xdr:colOff>
      <xdr:row>121</xdr:row>
      <xdr:rowOff>106845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120</xdr:row>
      <xdr:rowOff>0</xdr:rowOff>
    </xdr:from>
    <xdr:to>
      <xdr:col>13</xdr:col>
      <xdr:colOff>104775</xdr:colOff>
      <xdr:row>121</xdr:row>
      <xdr:rowOff>97320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76200</xdr:colOff>
      <xdr:row>121</xdr:row>
      <xdr:rowOff>106845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144945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144945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116370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116370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97320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97320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116370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116370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97320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97320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97320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97320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121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121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121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97320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97320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125895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125895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97320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97320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97320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97320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97320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97320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68745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68745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68745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97320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97320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125895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125895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97320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97320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97320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97320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97320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97320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97320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97320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97320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97320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97320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97320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97320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97320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116370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116370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97320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97320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97320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97320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76200</xdr:colOff>
      <xdr:row>121</xdr:row>
      <xdr:rowOff>97320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76200</xdr:colOff>
      <xdr:row>121</xdr:row>
      <xdr:rowOff>97320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97320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97320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76200</xdr:colOff>
      <xdr:row>121</xdr:row>
      <xdr:rowOff>97320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76200</xdr:colOff>
      <xdr:row>121</xdr:row>
      <xdr:rowOff>97320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97320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97320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125895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125895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97320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97320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97320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97320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97320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97320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97320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97320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125895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125895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97320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97320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97320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97320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97320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97320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97320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97320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97320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97320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97320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97320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154470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154470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135420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135420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8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76200</xdr:colOff>
      <xdr:row>121</xdr:row>
      <xdr:rowOff>106845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76200</xdr:colOff>
      <xdr:row>121</xdr:row>
      <xdr:rowOff>106845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76200</xdr:colOff>
      <xdr:row>121</xdr:row>
      <xdr:rowOff>106845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76200</xdr:colOff>
      <xdr:row>121</xdr:row>
      <xdr:rowOff>106845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125895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125895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97320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97320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125895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125895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97320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97320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97320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97320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97320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97320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97320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97320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97320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97320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97320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97320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154470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154470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76200</xdr:colOff>
      <xdr:row>121</xdr:row>
      <xdr:rowOff>106845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76200</xdr:colOff>
      <xdr:row>121</xdr:row>
      <xdr:rowOff>106845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76200</xdr:colOff>
      <xdr:row>121</xdr:row>
      <xdr:rowOff>106845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76200</xdr:colOff>
      <xdr:row>121</xdr:row>
      <xdr:rowOff>106845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154470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76200</xdr:colOff>
      <xdr:row>121</xdr:row>
      <xdr:rowOff>106845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76200</xdr:colOff>
      <xdr:row>121</xdr:row>
      <xdr:rowOff>106845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154470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154470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8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8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8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8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8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8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8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8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8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8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8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8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76200</xdr:colOff>
      <xdr:row>121</xdr:row>
      <xdr:rowOff>106845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8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76200</xdr:colOff>
      <xdr:row>121</xdr:row>
      <xdr:rowOff>106845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8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8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8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76200</xdr:colOff>
      <xdr:row>121</xdr:row>
      <xdr:rowOff>106845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8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76200</xdr:colOff>
      <xdr:row>121</xdr:row>
      <xdr:rowOff>106845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8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8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8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8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8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8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8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8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8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8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8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8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8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8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8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8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8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8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8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8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8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8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8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8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8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8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8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8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8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8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8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8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8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8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8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8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8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8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8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8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8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8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8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8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8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8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8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8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8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8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8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8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154470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8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154470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8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135420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8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135420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8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8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8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8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8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8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8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8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8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76200</xdr:colOff>
      <xdr:row>121</xdr:row>
      <xdr:rowOff>106845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8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76200</xdr:colOff>
      <xdr:row>121</xdr:row>
      <xdr:rowOff>106845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8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8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8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76200</xdr:colOff>
      <xdr:row>121</xdr:row>
      <xdr:rowOff>106845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8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76200</xdr:colOff>
      <xdr:row>121</xdr:row>
      <xdr:rowOff>106845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8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125895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8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125895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8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8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8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8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8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8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8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8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8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8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8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8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8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8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8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8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8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8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8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8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8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8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8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8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8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8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8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8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8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8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8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8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8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8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8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8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8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8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8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8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8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8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8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8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8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8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8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8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8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154470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8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154470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8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8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8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8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8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8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8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8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8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8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8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8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8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8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8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8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8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8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8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8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8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8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8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8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8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8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8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8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8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8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8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8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8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8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8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8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8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8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8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8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8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8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8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8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8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8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8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8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8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8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8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8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76200</xdr:colOff>
      <xdr:row>121</xdr:row>
      <xdr:rowOff>106845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8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76200</xdr:colOff>
      <xdr:row>121</xdr:row>
      <xdr:rowOff>106845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8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8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8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76200</xdr:colOff>
      <xdr:row>121</xdr:row>
      <xdr:rowOff>106845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8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76200</xdr:colOff>
      <xdr:row>121</xdr:row>
      <xdr:rowOff>106845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8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8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8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8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8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8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8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8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8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8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8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8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8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8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8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8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8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8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8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8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8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8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8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8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8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8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8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8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8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8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8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8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8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8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8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8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8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8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8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8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8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8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8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8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8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8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8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8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8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8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154470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8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8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8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8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8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8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8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8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8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8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8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76200</xdr:colOff>
      <xdr:row>121</xdr:row>
      <xdr:rowOff>106845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8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8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8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120</xdr:row>
      <xdr:rowOff>0</xdr:rowOff>
    </xdr:from>
    <xdr:to>
      <xdr:col>13</xdr:col>
      <xdr:colOff>104775</xdr:colOff>
      <xdr:row>121</xdr:row>
      <xdr:rowOff>106845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8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76200</xdr:colOff>
      <xdr:row>121</xdr:row>
      <xdr:rowOff>106845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8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154470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8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154470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8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8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8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8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8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8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8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8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8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8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8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8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8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8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8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8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8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8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8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8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8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8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8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8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8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8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8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8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8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8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8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8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8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8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8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8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8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8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8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8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8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8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8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8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8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8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8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8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8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8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8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8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8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8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8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8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8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8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8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8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8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8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8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8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8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8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8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8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8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8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8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8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8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8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8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8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8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8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8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8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8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8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76200</xdr:colOff>
      <xdr:row>121</xdr:row>
      <xdr:rowOff>106845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8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76200</xdr:colOff>
      <xdr:row>121</xdr:row>
      <xdr:rowOff>106845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8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8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8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76200</xdr:colOff>
      <xdr:row>121</xdr:row>
      <xdr:rowOff>106845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8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76200</xdr:colOff>
      <xdr:row>121</xdr:row>
      <xdr:rowOff>106845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8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8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8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8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8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8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8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8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8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8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8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8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8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8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8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8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8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8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8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8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8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8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8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8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8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8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8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8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8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8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8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8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8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8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8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8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8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8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8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8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8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8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8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8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8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8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8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8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8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8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8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8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154470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8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154470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8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135420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8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135420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8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8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8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8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8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8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8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8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8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76200</xdr:colOff>
      <xdr:row>121</xdr:row>
      <xdr:rowOff>106845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8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76200</xdr:colOff>
      <xdr:row>121</xdr:row>
      <xdr:rowOff>106845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8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8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8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76200</xdr:colOff>
      <xdr:row>121</xdr:row>
      <xdr:rowOff>106845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8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76200</xdr:colOff>
      <xdr:row>121</xdr:row>
      <xdr:rowOff>106845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8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125895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8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125895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8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8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8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8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8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8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8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8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8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8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8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8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8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8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8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8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8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8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8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8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8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8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8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8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8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8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8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8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8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8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8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8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8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8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8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8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8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8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8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8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8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8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8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8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8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8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8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8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154470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8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154470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8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8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8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8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8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8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8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8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8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8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8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8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8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8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8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8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8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8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8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8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8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8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8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8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8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8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8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8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8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8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8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8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8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8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8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8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8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8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8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8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8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8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8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8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8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8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8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8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8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8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8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76200</xdr:colOff>
      <xdr:row>121</xdr:row>
      <xdr:rowOff>106845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8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76200</xdr:colOff>
      <xdr:row>121</xdr:row>
      <xdr:rowOff>106845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8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8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8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76200</xdr:colOff>
      <xdr:row>121</xdr:row>
      <xdr:rowOff>106845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8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76200</xdr:colOff>
      <xdr:row>121</xdr:row>
      <xdr:rowOff>106845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8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8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8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8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8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8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8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8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8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8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8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8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8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8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8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8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8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8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8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8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8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8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8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8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8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8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8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8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8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8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8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8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8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8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8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8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8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8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8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8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8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8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8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8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8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8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8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8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8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8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154470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8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8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8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8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8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8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8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8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8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8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8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76200</xdr:colOff>
      <xdr:row>121</xdr:row>
      <xdr:rowOff>106845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8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8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8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120</xdr:row>
      <xdr:rowOff>0</xdr:rowOff>
    </xdr:from>
    <xdr:to>
      <xdr:col>13</xdr:col>
      <xdr:colOff>104775</xdr:colOff>
      <xdr:row>121</xdr:row>
      <xdr:rowOff>106845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8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76200</xdr:colOff>
      <xdr:row>121</xdr:row>
      <xdr:rowOff>106845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8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154470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8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154470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8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8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8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8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8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8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8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8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8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8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8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8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8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8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8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8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8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8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8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8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8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8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8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8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8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8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8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8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8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8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8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8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8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8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8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8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8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8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8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8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8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8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8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8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8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8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8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8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8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8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8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8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8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8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8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8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8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8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8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8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8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8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8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8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8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8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8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8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8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8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8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8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8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8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8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8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8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8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8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8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8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8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8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76200</xdr:colOff>
      <xdr:row>121</xdr:row>
      <xdr:rowOff>106845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8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76200</xdr:colOff>
      <xdr:row>121</xdr:row>
      <xdr:rowOff>106845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8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8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8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76200</xdr:colOff>
      <xdr:row>121</xdr:row>
      <xdr:rowOff>106845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8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76200</xdr:colOff>
      <xdr:row>121</xdr:row>
      <xdr:rowOff>106845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8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8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8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8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8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8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8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8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8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8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8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8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8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8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8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8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8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8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8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8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8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8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8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8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8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8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8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8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8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8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8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8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8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8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8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8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8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8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8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8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8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8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8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8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8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8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8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8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8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8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125897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8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125897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8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8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2899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8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2899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8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8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8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8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8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8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8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8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8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8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8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8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8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8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8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125897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8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125897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8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8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8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8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8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8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8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8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8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8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8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8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8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8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8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8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8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8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8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8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8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8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8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8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8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8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8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8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8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135422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8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135422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8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8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8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8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8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8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8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8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8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8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8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8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8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8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8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8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8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8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8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8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8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8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8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8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8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8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8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8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8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8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8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8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8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8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8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8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8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8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8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8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8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8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8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8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8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8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8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8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8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8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8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8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8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8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8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8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8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8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8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8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8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8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8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8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8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8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8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8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8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8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8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8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8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8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8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8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8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8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8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8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8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8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8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8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8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8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8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8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8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8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8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8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8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8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8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8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8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8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8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8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8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8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8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8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8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125897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8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125897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8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8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8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8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8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8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8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8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8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8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8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8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8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8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8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8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8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8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8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8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8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8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8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8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8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8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8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8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8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8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8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8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8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8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8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8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8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8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8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8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8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8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8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8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8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8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8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8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8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8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8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8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8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8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8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8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8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8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8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8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8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8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8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8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8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8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8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8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8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8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8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8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8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8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8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8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8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8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8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8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8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8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8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8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8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8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8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8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8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8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8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8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8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8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8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8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8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8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8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8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8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8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8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8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8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8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8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8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8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8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8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8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8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8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8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8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8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8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8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8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8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8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8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8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8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8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8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8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8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8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8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8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8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8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8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8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8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8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8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8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8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8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8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8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8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8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8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8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8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8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8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8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8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8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8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8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8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8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8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8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8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8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8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8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8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8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8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8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8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8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8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8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8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8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8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8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8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8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8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8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8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125897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8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125897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8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8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8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8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8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8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8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8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8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8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8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8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8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8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8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8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8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8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8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125897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8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125897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8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8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8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8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8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8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8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8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8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8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8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8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8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8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8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8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8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8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8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135422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8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135422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8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8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8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8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8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8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8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8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8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8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8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8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8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8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8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8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8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8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8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125897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8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125897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8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8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8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8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8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8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8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8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8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8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8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8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8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8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8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8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8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8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8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125897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8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125897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8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8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8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8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8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8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8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8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8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8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8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8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8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8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8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8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8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8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8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8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8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8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8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8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8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8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8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8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8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8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8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8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8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8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8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8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8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8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8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8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8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8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8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8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135422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8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135422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8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8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8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8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8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8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8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8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8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8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8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8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8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8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8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8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8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8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8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135422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8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135422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8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8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8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8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8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8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8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8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8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8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8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8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8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8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8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8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8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8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8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8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8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8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8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8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8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8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8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8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8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8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8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8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8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8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8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8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8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8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8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8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8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8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8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8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8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8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8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8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8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8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8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8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8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8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8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8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8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8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8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8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8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8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8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8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8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8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8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8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8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8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8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8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8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8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8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8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8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8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8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8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8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8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8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8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8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8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8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8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8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8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8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8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8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8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8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8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8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8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8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8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8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8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8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8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8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8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8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135422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8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135422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8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8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8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8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8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8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8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8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8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8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8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8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8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8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8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8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8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8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8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135422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8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135422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8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8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8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8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8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8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8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8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8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8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8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8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8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8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8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8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8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8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8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8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8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8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8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8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8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8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8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8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8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8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8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8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8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8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8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8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8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8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8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8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8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8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8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8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8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8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8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8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8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8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8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8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8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8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8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8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8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8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8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8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8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8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8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8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8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8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8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8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8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8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8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8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8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8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8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8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8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8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8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8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8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8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8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8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8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8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8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8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8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8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8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8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8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8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8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8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8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8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8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8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8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8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8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8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8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8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8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8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8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8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8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8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8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8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8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8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8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8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8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8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8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8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8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8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8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8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8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8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8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8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8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8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8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8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8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8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8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8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8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8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8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8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8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8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8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8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8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8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8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8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8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8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8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8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8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8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8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8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8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8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8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8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8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8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8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8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8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8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8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8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8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8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8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8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8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8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8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8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8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8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8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8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8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8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8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8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8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8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8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8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8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8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8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8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8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8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8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8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8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8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8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8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8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8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8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8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8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8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8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8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8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135422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8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135422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8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8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8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8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8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8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8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8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8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8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8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8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8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8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8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8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8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8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135422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8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135422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8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8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8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8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8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8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8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8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8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8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8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8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8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8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8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8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8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8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8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8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8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8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8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8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8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8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8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8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8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8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8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8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8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8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8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8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8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8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8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8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8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8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8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8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8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8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8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8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8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8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8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8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8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8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8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8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8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8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8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8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8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8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8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8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8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8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8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8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8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8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8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8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8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8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8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8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8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8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8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8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8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8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8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8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8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8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8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8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8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8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8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8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8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8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8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8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8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8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8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8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8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8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8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8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8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8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8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8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8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8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8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8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8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8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8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8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8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8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8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8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8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8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8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8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8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8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8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8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8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8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8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8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8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8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8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8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8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8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8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8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8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8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8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8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8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8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8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8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8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8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8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8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8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8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8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8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8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8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8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8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8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8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8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8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8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8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8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8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8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8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8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8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8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8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8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8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8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8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8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8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8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8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8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8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8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8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8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8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8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8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8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8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8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8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8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8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8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8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8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8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8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8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8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8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8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8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8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8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8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8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8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8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8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8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8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8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8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8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8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8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8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8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8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8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8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8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8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8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8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8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8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8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8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8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8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8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8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8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8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8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8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8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8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8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8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8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8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8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8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8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8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8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8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8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8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8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8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8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135422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8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135422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8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8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8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8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8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8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8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8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8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8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8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8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8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8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8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8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8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8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8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135422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8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135422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8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8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8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8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8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8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8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8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8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8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8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8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8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8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8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8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8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8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8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8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8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8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8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8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8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8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8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8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8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8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8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8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8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8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8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8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8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8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8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8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8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8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8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8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8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8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8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8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8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8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8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8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239807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8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8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8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8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8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8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8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8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8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8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8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8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8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8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8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68745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8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68745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8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8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8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68745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8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68745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8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68745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8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68745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8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68745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8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125897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8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125897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8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8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2899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8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2899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8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8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8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8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8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8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8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8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8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8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8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8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8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8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8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8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8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8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8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8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8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8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8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8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8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8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8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8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8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8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8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8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8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8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8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8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8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8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8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8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8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8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8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8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8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8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8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8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8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8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8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8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8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8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8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8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8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8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8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8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8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8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8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8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8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8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8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8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8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8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8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120</xdr:row>
      <xdr:rowOff>0</xdr:rowOff>
    </xdr:from>
    <xdr:to>
      <xdr:col>0</xdr:col>
      <xdr:colOff>400050</xdr:colOff>
      <xdr:row>121</xdr:row>
      <xdr:rowOff>114301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8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120</xdr:row>
      <xdr:rowOff>0</xdr:rowOff>
    </xdr:from>
    <xdr:to>
      <xdr:col>0</xdr:col>
      <xdr:colOff>400050</xdr:colOff>
      <xdr:row>121</xdr:row>
      <xdr:rowOff>114301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8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120</xdr:row>
      <xdr:rowOff>0</xdr:rowOff>
    </xdr:from>
    <xdr:to>
      <xdr:col>0</xdr:col>
      <xdr:colOff>400050</xdr:colOff>
      <xdr:row>121</xdr:row>
      <xdr:rowOff>104775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8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120</xdr:row>
      <xdr:rowOff>0</xdr:rowOff>
    </xdr:from>
    <xdr:to>
      <xdr:col>0</xdr:col>
      <xdr:colOff>400050</xdr:colOff>
      <xdr:row>121</xdr:row>
      <xdr:rowOff>104775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8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120</xdr:row>
      <xdr:rowOff>0</xdr:rowOff>
    </xdr:from>
    <xdr:to>
      <xdr:col>0</xdr:col>
      <xdr:colOff>400050</xdr:colOff>
      <xdr:row>121</xdr:row>
      <xdr:rowOff>104776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8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120</xdr:row>
      <xdr:rowOff>0</xdr:rowOff>
    </xdr:from>
    <xdr:to>
      <xdr:col>0</xdr:col>
      <xdr:colOff>400050</xdr:colOff>
      <xdr:row>121</xdr:row>
      <xdr:rowOff>104776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8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120</xdr:row>
      <xdr:rowOff>0</xdr:rowOff>
    </xdr:from>
    <xdr:to>
      <xdr:col>0</xdr:col>
      <xdr:colOff>400050</xdr:colOff>
      <xdr:row>121</xdr:row>
      <xdr:rowOff>116543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8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120</xdr:row>
      <xdr:rowOff>0</xdr:rowOff>
    </xdr:from>
    <xdr:to>
      <xdr:col>0</xdr:col>
      <xdr:colOff>400050</xdr:colOff>
      <xdr:row>121</xdr:row>
      <xdr:rowOff>116543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8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120</xdr:row>
      <xdr:rowOff>0</xdr:rowOff>
    </xdr:from>
    <xdr:to>
      <xdr:col>0</xdr:col>
      <xdr:colOff>400050</xdr:colOff>
      <xdr:row>121</xdr:row>
      <xdr:rowOff>112620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8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120</xdr:row>
      <xdr:rowOff>0</xdr:rowOff>
    </xdr:from>
    <xdr:to>
      <xdr:col>0</xdr:col>
      <xdr:colOff>400050</xdr:colOff>
      <xdr:row>121</xdr:row>
      <xdr:rowOff>112620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8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8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8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8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8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8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8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8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8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8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8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8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8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8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8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8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8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8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8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8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8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8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8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8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8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8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8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8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8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8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8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8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8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8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8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8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8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8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8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8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8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8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8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8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8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8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8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8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8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8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8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8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8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8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8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8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8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8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8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8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8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8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8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8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8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8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8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8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8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8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8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8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8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8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8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8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8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8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8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8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8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8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8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8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8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8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8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8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8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8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8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8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8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8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8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8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8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8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8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8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8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8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8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8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8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8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8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8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8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8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8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8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8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8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8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8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8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8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8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8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8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8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8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8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8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8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8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8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8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8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8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8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8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8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8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8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8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8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8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8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8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8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8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0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8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0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8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0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8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8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8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8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8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8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8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8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8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8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8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8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8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8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8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8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8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8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8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8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8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8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8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8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8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8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8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8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8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0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8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8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8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8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8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8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8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8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8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8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8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8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8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8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8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8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8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8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8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8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8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8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8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8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8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8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8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8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8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8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8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8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8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0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8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0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8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0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8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8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8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8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8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8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8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8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8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8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8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8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8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8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8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8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8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8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8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8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8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8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8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8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8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8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8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8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0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8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8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8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8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8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8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8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8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120</xdr:row>
      <xdr:rowOff>0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8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8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8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8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8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8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8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8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8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8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8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8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8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8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8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8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8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8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8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8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8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8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8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8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8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0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8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0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8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0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8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8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8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8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8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8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8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8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8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8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8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8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8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8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8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8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8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8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8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8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8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8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8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120</xdr:row>
      <xdr:rowOff>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8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8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8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8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8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0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8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8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8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8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8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8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8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8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8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8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8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8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8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8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8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8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8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8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8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8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8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8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8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8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8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8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8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8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8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8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8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8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8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0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8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0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8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0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8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8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8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8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8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8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8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8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8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8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8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8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8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8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8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8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8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8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8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8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8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8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8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8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8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8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8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8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8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0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8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8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8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8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8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8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8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8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8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8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8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8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8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8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8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8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8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8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8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8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8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8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8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8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8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8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8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8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8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8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8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8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8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8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8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8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8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8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8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57150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8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8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8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8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8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8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8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8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8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8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8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8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8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8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8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8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8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8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8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238124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8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8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8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8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8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8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8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8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8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8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8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8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8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8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8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8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8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8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8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8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8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8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8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8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8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8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8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8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8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8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8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8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8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8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8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8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8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8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8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8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8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8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8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8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8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8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8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8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8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8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8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8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8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8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8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8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8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8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8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8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8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8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8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8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8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8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8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8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8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8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8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8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8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8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8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8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8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8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8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8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8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8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8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8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8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8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8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8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8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8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8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8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8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8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8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8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8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8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8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8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8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8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8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8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8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8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8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8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8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8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8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8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8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8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8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8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8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8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8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8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8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8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8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8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8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8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8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8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8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8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8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8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8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8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8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8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8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8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8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8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8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8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8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8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8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8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8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8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8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8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8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8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8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8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8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8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8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8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8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8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8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8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8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8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8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8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8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8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8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8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8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8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8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8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8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8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8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8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8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8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8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8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8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8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8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8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8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8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8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8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8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8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8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8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8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8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8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8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8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8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8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8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0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8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8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8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8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8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8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8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8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8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8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8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8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8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8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8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8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8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8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8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8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8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8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8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8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8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8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8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8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8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8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8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8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8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0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8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8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8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120</xdr:row>
      <xdr:rowOff>0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8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8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8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8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8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8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8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8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120</xdr:row>
      <xdr:rowOff>0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8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8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8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8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120</xdr:row>
      <xdr:rowOff>0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8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8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8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8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8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8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8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8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8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8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120</xdr:row>
      <xdr:rowOff>0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8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8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8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8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8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8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8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8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8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8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8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8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8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8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8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8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8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8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8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8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8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8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8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8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8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8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8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8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8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0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8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8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8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8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8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8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8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8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8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8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8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8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8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8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8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8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8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8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8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8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8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8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8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8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8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8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8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8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8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8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8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8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8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0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8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8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8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120</xdr:row>
      <xdr:rowOff>0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8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8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8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8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8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8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8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8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8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8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120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8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8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8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120</xdr:row>
      <xdr:rowOff>0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8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8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8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8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8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8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8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8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8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8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120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8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8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8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8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8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8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8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8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8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8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8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8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8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8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8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8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8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8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8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8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8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8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8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8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8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8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8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8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8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0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8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8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8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8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8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8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8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8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8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8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8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8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8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8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8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8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8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8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8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8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8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8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8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8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8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8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8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8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8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8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8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8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8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0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8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8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8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120</xdr:row>
      <xdr:rowOff>0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8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8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8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8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8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8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8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8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8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120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8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8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8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120</xdr:row>
      <xdr:rowOff>0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8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8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8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8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8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8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8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8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8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8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8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8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8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8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8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8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8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8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8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8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8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8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8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8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8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8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8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8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8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8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8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8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8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8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8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8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8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8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0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8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8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8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8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8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8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8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8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8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8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8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8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8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8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8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8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8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8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8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8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8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8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8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8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8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8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8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8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8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8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8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8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8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0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8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8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8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120</xdr:row>
      <xdr:rowOff>0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8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8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8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8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8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8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8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8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8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8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120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8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8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8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120</xdr:row>
      <xdr:rowOff>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8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8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8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8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8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8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8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8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84044</xdr:colOff>
      <xdr:row>119</xdr:row>
      <xdr:rowOff>210111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800-0000850D0000}"/>
            </a:ext>
          </a:extLst>
        </xdr:cNvPr>
        <xdr:cNvSpPr txBox="1">
          <a:spLocks noChangeArrowheads="1"/>
        </xdr:cNvSpPr>
      </xdr:nvSpPr>
      <xdr:spPr bwMode="auto">
        <a:xfrm>
          <a:off x="2689412" y="2691512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8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120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8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8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113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8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120</xdr:row>
      <xdr:rowOff>0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8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120</xdr:row>
      <xdr:rowOff>0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8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120</xdr:row>
      <xdr:rowOff>0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8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120</xdr:row>
      <xdr:rowOff>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8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0" name="Text Box 4">
          <a:extLst>
            <a:ext uri="{FF2B5EF4-FFF2-40B4-BE49-F238E27FC236}">
              <a16:creationId xmlns:a16="http://schemas.microsoft.com/office/drawing/2014/main" id="{00000000-0008-0000-0800-00008E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1" name="Text Box 6">
          <a:extLst>
            <a:ext uri="{FF2B5EF4-FFF2-40B4-BE49-F238E27FC236}">
              <a16:creationId xmlns:a16="http://schemas.microsoft.com/office/drawing/2014/main" id="{00000000-0008-0000-0800-00008F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2" name="Text Box 8">
          <a:extLst>
            <a:ext uri="{FF2B5EF4-FFF2-40B4-BE49-F238E27FC236}">
              <a16:creationId xmlns:a16="http://schemas.microsoft.com/office/drawing/2014/main" id="{00000000-0008-0000-0800-000090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3" name="Text Box 4">
          <a:extLst>
            <a:ext uri="{FF2B5EF4-FFF2-40B4-BE49-F238E27FC236}">
              <a16:creationId xmlns:a16="http://schemas.microsoft.com/office/drawing/2014/main" id="{00000000-0008-0000-0800-000091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4" name="Text Box 6">
          <a:extLst>
            <a:ext uri="{FF2B5EF4-FFF2-40B4-BE49-F238E27FC236}">
              <a16:creationId xmlns:a16="http://schemas.microsoft.com/office/drawing/2014/main" id="{00000000-0008-0000-0800-000092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5" name="Text Box 8">
          <a:extLst>
            <a:ext uri="{FF2B5EF4-FFF2-40B4-BE49-F238E27FC236}">
              <a16:creationId xmlns:a16="http://schemas.microsoft.com/office/drawing/2014/main" id="{00000000-0008-0000-0800-000093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66675</xdr:colOff>
      <xdr:row>0</xdr:row>
      <xdr:rowOff>28574</xdr:rowOff>
    </xdr:from>
    <xdr:to>
      <xdr:col>2</xdr:col>
      <xdr:colOff>742952</xdr:colOff>
      <xdr:row>4</xdr:row>
      <xdr:rowOff>133350</xdr:rowOff>
    </xdr:to>
    <xdr:pic>
      <xdr:nvPicPr>
        <xdr:cNvPr id="2920" name="Imagen 2919">
          <a:extLst>
            <a:ext uri="{FF2B5EF4-FFF2-40B4-BE49-F238E27FC236}">
              <a16:creationId xmlns:a16="http://schemas.microsoft.com/office/drawing/2014/main" id="{6661F0BB-9C07-4D70-9AF5-CE177596E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8574"/>
          <a:ext cx="1885952" cy="942976"/>
        </a:xfrm>
        <a:prstGeom prst="rect">
          <a:avLst/>
        </a:prstGeom>
      </xdr:spPr>
    </xdr:pic>
    <xdr:clientData/>
  </xdr:twoCellAnchor>
  <xdr:oneCellAnchor>
    <xdr:from>
      <xdr:col>2</xdr:col>
      <xdr:colOff>981075</xdr:colOff>
      <xdr:row>78</xdr:row>
      <xdr:rowOff>85725</xdr:rowOff>
    </xdr:from>
    <xdr:ext cx="85725" cy="676274"/>
    <xdr:sp macro="" textlink="">
      <xdr:nvSpPr>
        <xdr:cNvPr id="3476" name="Text Box 6">
          <a:extLst>
            <a:ext uri="{FF2B5EF4-FFF2-40B4-BE49-F238E27FC236}">
              <a16:creationId xmlns:a16="http://schemas.microsoft.com/office/drawing/2014/main" id="{37FBC267-1D76-428A-8AA6-2C7D75EDAEBA}"/>
            </a:ext>
          </a:extLst>
        </xdr:cNvPr>
        <xdr:cNvSpPr txBox="1">
          <a:spLocks noChangeArrowheads="1"/>
        </xdr:cNvSpPr>
      </xdr:nvSpPr>
      <xdr:spPr bwMode="auto">
        <a:xfrm>
          <a:off x="2190692" y="1717228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RowHeight="12"/>
  <cols>
    <col min="1" max="1" width="7.28515625" style="114" customWidth="1"/>
    <col min="2" max="2" width="9.42578125" style="108" customWidth="1"/>
    <col min="3" max="3" width="29.42578125" style="116" customWidth="1"/>
    <col min="4" max="16384" width="11.42578125" style="106"/>
  </cols>
  <sheetData>
    <row r="1" spans="1:3" ht="33" customHeight="1">
      <c r="A1" s="105" t="s">
        <v>1012</v>
      </c>
      <c r="B1" s="105" t="s">
        <v>1013</v>
      </c>
      <c r="C1" s="105" t="s">
        <v>1014</v>
      </c>
    </row>
    <row r="2" spans="1:3" ht="16.5" customHeight="1">
      <c r="A2" s="107">
        <v>1</v>
      </c>
      <c r="B2" s="108" t="s">
        <v>340</v>
      </c>
      <c r="C2" s="109" t="s">
        <v>341</v>
      </c>
    </row>
    <row r="3" spans="1:3" ht="16.5" customHeight="1">
      <c r="A3" s="107">
        <v>2</v>
      </c>
      <c r="B3" s="108" t="s">
        <v>342</v>
      </c>
      <c r="C3" s="109" t="s">
        <v>343</v>
      </c>
    </row>
    <row r="4" spans="1:3" ht="29.25" customHeight="1">
      <c r="A4" s="107">
        <v>3</v>
      </c>
      <c r="B4" s="108" t="s">
        <v>344</v>
      </c>
      <c r="C4" s="109" t="s">
        <v>345</v>
      </c>
    </row>
    <row r="5" spans="1:3" ht="16.5" customHeight="1">
      <c r="A5" s="107">
        <v>4</v>
      </c>
      <c r="B5" s="108" t="s">
        <v>346</v>
      </c>
      <c r="C5" s="109" t="s">
        <v>347</v>
      </c>
    </row>
    <row r="6" spans="1:3" ht="29.25" customHeight="1">
      <c r="A6" s="107">
        <v>5</v>
      </c>
      <c r="B6" s="108" t="s">
        <v>348</v>
      </c>
      <c r="C6" s="109" t="s">
        <v>349</v>
      </c>
    </row>
    <row r="7" spans="1:3" ht="29.25" customHeight="1">
      <c r="A7" s="107">
        <v>6</v>
      </c>
      <c r="B7" s="108" t="s">
        <v>350</v>
      </c>
      <c r="C7" s="109" t="s">
        <v>351</v>
      </c>
    </row>
    <row r="8" spans="1:3" ht="29.25" customHeight="1">
      <c r="A8" s="107">
        <v>7</v>
      </c>
      <c r="B8" s="108" t="s">
        <v>828</v>
      </c>
      <c r="C8" s="109" t="s">
        <v>352</v>
      </c>
    </row>
    <row r="9" spans="1:3" ht="29.25" customHeight="1">
      <c r="A9" s="107">
        <v>8</v>
      </c>
      <c r="B9" s="108" t="s">
        <v>353</v>
      </c>
      <c r="C9" s="109" t="s">
        <v>354</v>
      </c>
    </row>
    <row r="10" spans="1:3" ht="29.25" customHeight="1">
      <c r="A10" s="107">
        <v>9</v>
      </c>
      <c r="B10" s="108" t="s">
        <v>355</v>
      </c>
      <c r="C10" s="109" t="s">
        <v>356</v>
      </c>
    </row>
    <row r="11" spans="1:3" ht="29.25" customHeight="1">
      <c r="A11" s="107">
        <v>10</v>
      </c>
      <c r="B11" s="108" t="s">
        <v>357</v>
      </c>
      <c r="C11" s="109" t="s">
        <v>358</v>
      </c>
    </row>
    <row r="12" spans="1:3" ht="28.5" customHeight="1">
      <c r="A12" s="107">
        <v>11</v>
      </c>
      <c r="B12" s="108" t="s">
        <v>829</v>
      </c>
      <c r="C12" s="109" t="s">
        <v>359</v>
      </c>
    </row>
    <row r="13" spans="1:3" ht="29.25" customHeight="1">
      <c r="A13" s="107">
        <v>12</v>
      </c>
      <c r="B13" s="108" t="s">
        <v>360</v>
      </c>
      <c r="C13" s="109" t="s">
        <v>361</v>
      </c>
    </row>
    <row r="14" spans="1:3" ht="29.25" customHeight="1">
      <c r="A14" s="107">
        <v>13</v>
      </c>
      <c r="B14" s="108" t="s">
        <v>362</v>
      </c>
      <c r="C14" s="109" t="s">
        <v>363</v>
      </c>
    </row>
    <row r="15" spans="1:3" ht="29.25" customHeight="1">
      <c r="A15" s="107">
        <v>14</v>
      </c>
      <c r="B15" s="108" t="s">
        <v>364</v>
      </c>
      <c r="C15" s="109" t="s">
        <v>365</v>
      </c>
    </row>
    <row r="16" spans="1:3" ht="39.75" customHeight="1">
      <c r="A16" s="107">
        <v>15</v>
      </c>
      <c r="B16" s="108" t="s">
        <v>366</v>
      </c>
      <c r="C16" s="109" t="s">
        <v>367</v>
      </c>
    </row>
    <row r="17" spans="1:3" ht="29.25" customHeight="1">
      <c r="A17" s="107">
        <v>16</v>
      </c>
      <c r="B17" s="108" t="s">
        <v>368</v>
      </c>
      <c r="C17" s="109" t="s">
        <v>369</v>
      </c>
    </row>
    <row r="18" spans="1:3" ht="29.25" customHeight="1">
      <c r="A18" s="107">
        <v>17</v>
      </c>
      <c r="B18" s="108" t="s">
        <v>370</v>
      </c>
      <c r="C18" s="109" t="s">
        <v>371</v>
      </c>
    </row>
    <row r="19" spans="1:3" ht="29.25" customHeight="1">
      <c r="A19" s="107">
        <v>18</v>
      </c>
      <c r="B19" s="108" t="s">
        <v>372</v>
      </c>
      <c r="C19" s="109" t="s">
        <v>373</v>
      </c>
    </row>
    <row r="20" spans="1:3" ht="29.25" customHeight="1">
      <c r="A20" s="107">
        <v>19</v>
      </c>
      <c r="B20" s="108" t="s">
        <v>374</v>
      </c>
      <c r="C20" s="109" t="s">
        <v>375</v>
      </c>
    </row>
    <row r="21" spans="1:3" ht="29.25" customHeight="1">
      <c r="A21" s="107">
        <v>20</v>
      </c>
      <c r="B21" s="108" t="s">
        <v>376</v>
      </c>
      <c r="C21" s="109" t="s">
        <v>377</v>
      </c>
    </row>
    <row r="22" spans="1:3" ht="29.25" customHeight="1">
      <c r="A22" s="107">
        <v>21</v>
      </c>
      <c r="B22" s="108" t="s">
        <v>378</v>
      </c>
      <c r="C22" s="109" t="s">
        <v>379</v>
      </c>
    </row>
    <row r="23" spans="1:3" ht="29.25" customHeight="1">
      <c r="A23" s="107">
        <v>22</v>
      </c>
      <c r="B23" s="108" t="s">
        <v>830</v>
      </c>
      <c r="C23" s="109" t="s">
        <v>380</v>
      </c>
    </row>
    <row r="24" spans="1:3" ht="16.5" customHeight="1">
      <c r="A24" s="107">
        <v>23</v>
      </c>
      <c r="B24" s="108" t="s">
        <v>381</v>
      </c>
      <c r="C24" s="109" t="s">
        <v>382</v>
      </c>
    </row>
    <row r="25" spans="1:3" ht="16.5" customHeight="1">
      <c r="A25" s="107">
        <v>24</v>
      </c>
      <c r="B25" s="108" t="s">
        <v>383</v>
      </c>
      <c r="C25" s="109" t="s">
        <v>384</v>
      </c>
    </row>
    <row r="26" spans="1:3" ht="16.5" customHeight="1">
      <c r="A26" s="107">
        <v>25</v>
      </c>
      <c r="B26" s="108" t="s">
        <v>385</v>
      </c>
      <c r="C26" s="109" t="s">
        <v>386</v>
      </c>
    </row>
    <row r="27" spans="1:3" ht="16.5" customHeight="1">
      <c r="A27" s="107">
        <v>26</v>
      </c>
      <c r="B27" s="108" t="s">
        <v>387</v>
      </c>
      <c r="C27" s="109" t="s">
        <v>388</v>
      </c>
    </row>
    <row r="28" spans="1:3" ht="16.5" customHeight="1">
      <c r="A28" s="107">
        <v>27</v>
      </c>
      <c r="B28" s="108" t="s">
        <v>389</v>
      </c>
      <c r="C28" s="109" t="s">
        <v>390</v>
      </c>
    </row>
    <row r="29" spans="1:3" ht="16.5" customHeight="1">
      <c r="A29" s="107">
        <v>28</v>
      </c>
      <c r="B29" s="108" t="s">
        <v>391</v>
      </c>
      <c r="C29" s="109" t="s">
        <v>392</v>
      </c>
    </row>
    <row r="30" spans="1:3" ht="16.5" customHeight="1">
      <c r="A30" s="107">
        <v>29</v>
      </c>
      <c r="B30" s="108" t="s">
        <v>393</v>
      </c>
      <c r="C30" s="109" t="s">
        <v>394</v>
      </c>
    </row>
    <row r="31" spans="1:3" ht="16.5" customHeight="1">
      <c r="A31" s="107">
        <v>30</v>
      </c>
      <c r="B31" s="108" t="s">
        <v>395</v>
      </c>
      <c r="C31" s="109" t="s">
        <v>396</v>
      </c>
    </row>
    <row r="32" spans="1:3" ht="16.5" customHeight="1">
      <c r="A32" s="107">
        <v>31</v>
      </c>
      <c r="B32" s="108" t="s">
        <v>397</v>
      </c>
      <c r="C32" s="109" t="s">
        <v>398</v>
      </c>
    </row>
    <row r="33" spans="1:3" ht="16.5" customHeight="1">
      <c r="A33" s="107">
        <v>32</v>
      </c>
      <c r="B33" s="108" t="s">
        <v>399</v>
      </c>
      <c r="C33" s="109" t="s">
        <v>400</v>
      </c>
    </row>
    <row r="34" spans="1:3" ht="16.5" customHeight="1">
      <c r="A34" s="107">
        <v>33</v>
      </c>
      <c r="B34" s="108" t="s">
        <v>401</v>
      </c>
      <c r="C34" s="109" t="s">
        <v>402</v>
      </c>
    </row>
    <row r="35" spans="1:3" ht="16.5" customHeight="1">
      <c r="A35" s="107">
        <v>34</v>
      </c>
      <c r="B35" s="108" t="s">
        <v>831</v>
      </c>
      <c r="C35" s="109" t="s">
        <v>403</v>
      </c>
    </row>
    <row r="36" spans="1:3" ht="16.5" customHeight="1">
      <c r="A36" s="107">
        <v>35</v>
      </c>
      <c r="B36" s="108" t="s">
        <v>404</v>
      </c>
      <c r="C36" s="109" t="s">
        <v>405</v>
      </c>
    </row>
    <row r="37" spans="1:3" ht="16.5" customHeight="1">
      <c r="A37" s="107">
        <v>36</v>
      </c>
      <c r="B37" s="108" t="s">
        <v>406</v>
      </c>
      <c r="C37" s="109" t="s">
        <v>407</v>
      </c>
    </row>
    <row r="38" spans="1:3" ht="29.25" customHeight="1">
      <c r="A38" s="107">
        <v>37</v>
      </c>
      <c r="B38" s="108" t="s">
        <v>408</v>
      </c>
      <c r="C38" s="109" t="s">
        <v>409</v>
      </c>
    </row>
    <row r="39" spans="1:3" ht="29.25" customHeight="1">
      <c r="A39" s="107">
        <v>38</v>
      </c>
      <c r="B39" s="108" t="s">
        <v>410</v>
      </c>
      <c r="C39" s="109" t="s">
        <v>411</v>
      </c>
    </row>
    <row r="40" spans="1:3" ht="29.25" customHeight="1">
      <c r="A40" s="107">
        <v>39</v>
      </c>
      <c r="B40" s="108" t="s">
        <v>412</v>
      </c>
      <c r="C40" s="109" t="s">
        <v>413</v>
      </c>
    </row>
    <row r="41" spans="1:3" ht="29.25" customHeight="1">
      <c r="A41" s="107">
        <v>40</v>
      </c>
      <c r="B41" s="108" t="s">
        <v>414</v>
      </c>
      <c r="C41" s="109" t="s">
        <v>415</v>
      </c>
    </row>
    <row r="42" spans="1:3" ht="29.25" customHeight="1">
      <c r="A42" s="107">
        <v>41</v>
      </c>
      <c r="B42" s="108" t="s">
        <v>416</v>
      </c>
      <c r="C42" s="109" t="s">
        <v>417</v>
      </c>
    </row>
    <row r="43" spans="1:3" ht="29.25" customHeight="1">
      <c r="A43" s="107">
        <v>42</v>
      </c>
      <c r="B43" s="108" t="s">
        <v>418</v>
      </c>
      <c r="C43" s="109" t="s">
        <v>419</v>
      </c>
    </row>
    <row r="44" spans="1:3" ht="16.5" customHeight="1">
      <c r="A44" s="107">
        <v>43</v>
      </c>
      <c r="B44" s="108" t="s">
        <v>420</v>
      </c>
      <c r="C44" s="109" t="s">
        <v>421</v>
      </c>
    </row>
    <row r="45" spans="1:3" ht="16.5" customHeight="1">
      <c r="A45" s="107">
        <v>44</v>
      </c>
      <c r="B45" s="108" t="s">
        <v>422</v>
      </c>
      <c r="C45" s="109" t="s">
        <v>423</v>
      </c>
    </row>
    <row r="46" spans="1:3" ht="29.25" customHeight="1">
      <c r="A46" s="107">
        <v>45</v>
      </c>
      <c r="B46" s="108" t="s">
        <v>424</v>
      </c>
      <c r="C46" s="109" t="s">
        <v>425</v>
      </c>
    </row>
    <row r="47" spans="1:3" ht="29.25" customHeight="1">
      <c r="A47" s="107">
        <v>46</v>
      </c>
      <c r="B47" s="108" t="s">
        <v>426</v>
      </c>
      <c r="C47" s="109" t="s">
        <v>427</v>
      </c>
    </row>
    <row r="48" spans="1:3" ht="16.5" customHeight="1">
      <c r="A48" s="107">
        <v>47</v>
      </c>
      <c r="B48" s="108" t="s">
        <v>428</v>
      </c>
      <c r="C48" s="109" t="s">
        <v>429</v>
      </c>
    </row>
    <row r="49" spans="1:4" ht="29.25" customHeight="1">
      <c r="A49" s="107">
        <v>48</v>
      </c>
      <c r="B49" s="108" t="s">
        <v>430</v>
      </c>
      <c r="C49" s="109" t="s">
        <v>431</v>
      </c>
    </row>
    <row r="50" spans="1:4" ht="29.25" customHeight="1">
      <c r="A50" s="107">
        <v>49</v>
      </c>
      <c r="B50" s="108" t="s">
        <v>432</v>
      </c>
      <c r="C50" s="109" t="s">
        <v>433</v>
      </c>
    </row>
    <row r="51" spans="1:4" ht="29.25" customHeight="1">
      <c r="A51" s="107">
        <v>50</v>
      </c>
      <c r="B51" s="108" t="s">
        <v>434</v>
      </c>
      <c r="C51" s="109" t="s">
        <v>435</v>
      </c>
      <c r="D51" s="106" t="s">
        <v>1015</v>
      </c>
    </row>
    <row r="52" spans="1:4" ht="29.25" customHeight="1">
      <c r="A52" s="107">
        <v>51</v>
      </c>
      <c r="B52" s="108" t="s">
        <v>436</v>
      </c>
      <c r="C52" s="109" t="s">
        <v>437</v>
      </c>
    </row>
    <row r="53" spans="1:4" ht="29.25" customHeight="1">
      <c r="A53" s="107">
        <v>52</v>
      </c>
      <c r="B53" s="108" t="s">
        <v>438</v>
      </c>
      <c r="C53" s="109" t="s">
        <v>439</v>
      </c>
    </row>
    <row r="54" spans="1:4" ht="29.25" customHeight="1">
      <c r="A54" s="107">
        <v>53</v>
      </c>
      <c r="B54" s="108" t="s">
        <v>440</v>
      </c>
      <c r="C54" s="109" t="s">
        <v>441</v>
      </c>
    </row>
    <row r="55" spans="1:4" ht="29.25" customHeight="1">
      <c r="A55" s="107">
        <v>54</v>
      </c>
      <c r="B55" s="108" t="s">
        <v>442</v>
      </c>
      <c r="C55" s="109" t="s">
        <v>443</v>
      </c>
    </row>
    <row r="56" spans="1:4" ht="16.5" customHeight="1">
      <c r="A56" s="107">
        <v>55</v>
      </c>
      <c r="B56" s="108" t="s">
        <v>444</v>
      </c>
      <c r="C56" s="109" t="s">
        <v>445</v>
      </c>
    </row>
    <row r="57" spans="1:4" ht="16.5" customHeight="1">
      <c r="A57" s="107">
        <v>56</v>
      </c>
      <c r="B57" s="108" t="s">
        <v>446</v>
      </c>
      <c r="C57" s="109" t="s">
        <v>447</v>
      </c>
    </row>
    <row r="58" spans="1:4" ht="16.5" customHeight="1">
      <c r="A58" s="107">
        <v>57</v>
      </c>
      <c r="B58" s="108" t="s">
        <v>448</v>
      </c>
      <c r="C58" s="109" t="s">
        <v>449</v>
      </c>
    </row>
    <row r="59" spans="1:4" ht="16.5" customHeight="1">
      <c r="A59" s="107">
        <v>58</v>
      </c>
      <c r="B59" s="108" t="s">
        <v>450</v>
      </c>
      <c r="C59" s="109" t="s">
        <v>451</v>
      </c>
    </row>
    <row r="60" spans="1:4" ht="16.5" customHeight="1">
      <c r="A60" s="107">
        <v>59</v>
      </c>
      <c r="B60" s="108" t="s">
        <v>452</v>
      </c>
      <c r="C60" s="109" t="s">
        <v>453</v>
      </c>
    </row>
    <row r="61" spans="1:4" ht="16.5" customHeight="1">
      <c r="A61" s="107">
        <v>60</v>
      </c>
      <c r="B61" s="108" t="s">
        <v>454</v>
      </c>
      <c r="C61" s="109" t="s">
        <v>455</v>
      </c>
    </row>
    <row r="62" spans="1:4" ht="16.5" customHeight="1">
      <c r="A62" s="107">
        <v>61</v>
      </c>
      <c r="B62" s="108" t="s">
        <v>456</v>
      </c>
      <c r="C62" s="109" t="s">
        <v>457</v>
      </c>
    </row>
    <row r="63" spans="1:4" ht="16.5" customHeight="1">
      <c r="A63" s="107">
        <v>62</v>
      </c>
      <c r="B63" s="108" t="s">
        <v>458</v>
      </c>
      <c r="C63" s="109" t="s">
        <v>459</v>
      </c>
    </row>
    <row r="64" spans="1:4" ht="29.25" customHeight="1">
      <c r="A64" s="107">
        <v>63</v>
      </c>
      <c r="B64" s="108" t="s">
        <v>460</v>
      </c>
      <c r="C64" s="109" t="s">
        <v>461</v>
      </c>
    </row>
    <row r="65" spans="1:3" ht="29.25" customHeight="1">
      <c r="A65" s="107">
        <v>64</v>
      </c>
      <c r="B65" s="108" t="s">
        <v>462</v>
      </c>
      <c r="C65" s="109" t="s">
        <v>463</v>
      </c>
    </row>
    <row r="66" spans="1:3" ht="29.25" customHeight="1">
      <c r="A66" s="107">
        <v>65</v>
      </c>
      <c r="B66" s="108" t="s">
        <v>464</v>
      </c>
      <c r="C66" s="109" t="s">
        <v>465</v>
      </c>
    </row>
    <row r="67" spans="1:3" ht="29.25" customHeight="1">
      <c r="A67" s="107">
        <v>66</v>
      </c>
      <c r="B67" s="108" t="s">
        <v>466</v>
      </c>
      <c r="C67" s="109" t="s">
        <v>467</v>
      </c>
    </row>
    <row r="68" spans="1:3" ht="16.5" customHeight="1">
      <c r="A68" s="107">
        <v>67</v>
      </c>
      <c r="B68" s="108" t="s">
        <v>468</v>
      </c>
      <c r="C68" s="109" t="s">
        <v>469</v>
      </c>
    </row>
    <row r="69" spans="1:3" ht="29.25" customHeight="1">
      <c r="A69" s="107">
        <v>68</v>
      </c>
      <c r="B69" s="108" t="s">
        <v>470</v>
      </c>
      <c r="C69" s="109" t="s">
        <v>471</v>
      </c>
    </row>
    <row r="70" spans="1:3" ht="29.25" customHeight="1">
      <c r="A70" s="107">
        <v>69</v>
      </c>
      <c r="B70" s="108" t="s">
        <v>472</v>
      </c>
      <c r="C70" s="109" t="s">
        <v>473</v>
      </c>
    </row>
    <row r="71" spans="1:3" ht="29.25" customHeight="1">
      <c r="A71" s="107">
        <v>70</v>
      </c>
      <c r="B71" s="108" t="s">
        <v>474</v>
      </c>
      <c r="C71" s="109" t="s">
        <v>475</v>
      </c>
    </row>
    <row r="72" spans="1:3" ht="29.25" customHeight="1">
      <c r="A72" s="107">
        <v>71</v>
      </c>
      <c r="B72" s="108" t="s">
        <v>476</v>
      </c>
      <c r="C72" s="109" t="s">
        <v>477</v>
      </c>
    </row>
    <row r="73" spans="1:3" ht="29.25" customHeight="1">
      <c r="A73" s="107">
        <v>72</v>
      </c>
      <c r="B73" s="108" t="s">
        <v>478</v>
      </c>
      <c r="C73" s="109" t="s">
        <v>479</v>
      </c>
    </row>
    <row r="74" spans="1:3" ht="29.25" customHeight="1">
      <c r="A74" s="107">
        <v>73</v>
      </c>
      <c r="B74" s="108" t="s">
        <v>480</v>
      </c>
      <c r="C74" s="109" t="s">
        <v>481</v>
      </c>
    </row>
    <row r="75" spans="1:3" ht="29.25" customHeight="1">
      <c r="A75" s="107">
        <v>74</v>
      </c>
      <c r="B75" s="108" t="s">
        <v>482</v>
      </c>
      <c r="C75" s="109" t="s">
        <v>483</v>
      </c>
    </row>
    <row r="76" spans="1:3" ht="29.25" customHeight="1">
      <c r="A76" s="107">
        <v>75</v>
      </c>
      <c r="B76" s="108" t="s">
        <v>484</v>
      </c>
      <c r="C76" s="109" t="s">
        <v>485</v>
      </c>
    </row>
    <row r="77" spans="1:3" ht="29.25" customHeight="1">
      <c r="A77" s="107">
        <v>76</v>
      </c>
      <c r="B77" s="108" t="s">
        <v>486</v>
      </c>
      <c r="C77" s="109" t="s">
        <v>487</v>
      </c>
    </row>
    <row r="78" spans="1:3" ht="29.25" customHeight="1">
      <c r="A78" s="107">
        <v>77</v>
      </c>
      <c r="B78" s="108" t="s">
        <v>488</v>
      </c>
      <c r="C78" s="109" t="s">
        <v>489</v>
      </c>
    </row>
    <row r="79" spans="1:3" ht="29.25" customHeight="1">
      <c r="A79" s="107">
        <v>78</v>
      </c>
      <c r="B79" s="108" t="s">
        <v>490</v>
      </c>
      <c r="C79" s="109" t="s">
        <v>491</v>
      </c>
    </row>
    <row r="80" spans="1:3" ht="29.25" customHeight="1">
      <c r="A80" s="107">
        <v>79</v>
      </c>
      <c r="B80" s="108" t="s">
        <v>492</v>
      </c>
      <c r="C80" s="109" t="s">
        <v>493</v>
      </c>
    </row>
    <row r="81" spans="1:3" ht="29.25" customHeight="1">
      <c r="A81" s="107">
        <v>80</v>
      </c>
      <c r="B81" s="108" t="s">
        <v>494</v>
      </c>
      <c r="C81" s="109" t="s">
        <v>495</v>
      </c>
    </row>
    <row r="82" spans="1:3" ht="29.25" customHeight="1">
      <c r="A82" s="107">
        <v>81</v>
      </c>
      <c r="B82" s="108" t="s">
        <v>496</v>
      </c>
      <c r="C82" s="109" t="s">
        <v>497</v>
      </c>
    </row>
    <row r="83" spans="1:3" ht="29.25" customHeight="1">
      <c r="A83" s="107">
        <v>82</v>
      </c>
      <c r="B83" s="108" t="s">
        <v>498</v>
      </c>
      <c r="C83" s="109" t="s">
        <v>499</v>
      </c>
    </row>
    <row r="84" spans="1:3" ht="29.25" customHeight="1">
      <c r="A84" s="107">
        <v>83</v>
      </c>
      <c r="B84" s="108" t="s">
        <v>500</v>
      </c>
      <c r="C84" s="109" t="s">
        <v>501</v>
      </c>
    </row>
    <row r="85" spans="1:3" ht="29.25" customHeight="1">
      <c r="A85" s="107">
        <v>84</v>
      </c>
      <c r="B85" s="108" t="s">
        <v>502</v>
      </c>
      <c r="C85" s="109" t="s">
        <v>503</v>
      </c>
    </row>
    <row r="86" spans="1:3" ht="29.25" customHeight="1">
      <c r="A86" s="107">
        <v>85</v>
      </c>
      <c r="B86" s="108" t="s">
        <v>504</v>
      </c>
      <c r="C86" s="109" t="s">
        <v>505</v>
      </c>
    </row>
    <row r="87" spans="1:3" ht="29.25" customHeight="1">
      <c r="A87" s="107">
        <v>86</v>
      </c>
      <c r="B87" s="108" t="s">
        <v>506</v>
      </c>
      <c r="C87" s="109" t="s">
        <v>507</v>
      </c>
    </row>
    <row r="88" spans="1:3" ht="29.25" customHeight="1">
      <c r="A88" s="107">
        <v>87</v>
      </c>
      <c r="B88" s="108" t="s">
        <v>508</v>
      </c>
      <c r="C88" s="109" t="s">
        <v>509</v>
      </c>
    </row>
    <row r="89" spans="1:3" ht="29.25" customHeight="1">
      <c r="A89" s="107">
        <v>88</v>
      </c>
      <c r="B89" s="108" t="s">
        <v>510</v>
      </c>
      <c r="C89" s="109" t="s">
        <v>511</v>
      </c>
    </row>
    <row r="90" spans="1:3" ht="29.25" customHeight="1">
      <c r="A90" s="107">
        <v>89</v>
      </c>
      <c r="B90" s="108" t="s">
        <v>512</v>
      </c>
      <c r="C90" s="109" t="s">
        <v>513</v>
      </c>
    </row>
    <row r="91" spans="1:3" ht="29.25" customHeight="1">
      <c r="A91" s="107">
        <v>90</v>
      </c>
      <c r="B91" s="108" t="s">
        <v>514</v>
      </c>
      <c r="C91" s="109" t="s">
        <v>515</v>
      </c>
    </row>
    <row r="92" spans="1:3" ht="29.25" customHeight="1">
      <c r="A92" s="107">
        <v>91</v>
      </c>
      <c r="B92" s="108" t="s">
        <v>516</v>
      </c>
      <c r="C92" s="109" t="s">
        <v>517</v>
      </c>
    </row>
    <row r="93" spans="1:3" ht="29.25" customHeight="1">
      <c r="A93" s="107">
        <v>92</v>
      </c>
      <c r="B93" s="108" t="s">
        <v>518</v>
      </c>
      <c r="C93" s="109" t="s">
        <v>519</v>
      </c>
    </row>
    <row r="94" spans="1:3" ht="29.25" customHeight="1">
      <c r="A94" s="107">
        <v>93</v>
      </c>
      <c r="B94" s="108" t="s">
        <v>520</v>
      </c>
      <c r="C94" s="109" t="s">
        <v>521</v>
      </c>
    </row>
    <row r="95" spans="1:3" ht="29.25" customHeight="1">
      <c r="A95" s="107">
        <v>94</v>
      </c>
      <c r="B95" s="108" t="s">
        <v>522</v>
      </c>
      <c r="C95" s="109" t="s">
        <v>523</v>
      </c>
    </row>
    <row r="96" spans="1:3" ht="29.25" customHeight="1">
      <c r="A96" s="107">
        <v>95</v>
      </c>
      <c r="B96" s="108" t="s">
        <v>524</v>
      </c>
      <c r="C96" s="109" t="s">
        <v>525</v>
      </c>
    </row>
    <row r="97" spans="1:3" ht="29.25" customHeight="1">
      <c r="A97" s="107">
        <v>96</v>
      </c>
      <c r="B97" s="108" t="s">
        <v>526</v>
      </c>
      <c r="C97" s="109" t="s">
        <v>527</v>
      </c>
    </row>
    <row r="98" spans="1:3" ht="29.25" customHeight="1">
      <c r="A98" s="107">
        <v>97</v>
      </c>
      <c r="B98" s="108" t="s">
        <v>528</v>
      </c>
      <c r="C98" s="109" t="s">
        <v>529</v>
      </c>
    </row>
    <row r="99" spans="1:3" ht="29.25" customHeight="1">
      <c r="A99" s="107">
        <v>98</v>
      </c>
      <c r="B99" s="108" t="s">
        <v>530</v>
      </c>
      <c r="C99" s="109" t="s">
        <v>531</v>
      </c>
    </row>
    <row r="100" spans="1:3" ht="29.25" customHeight="1">
      <c r="A100" s="107">
        <v>99</v>
      </c>
      <c r="B100" s="108" t="s">
        <v>532</v>
      </c>
      <c r="C100" s="109" t="s">
        <v>533</v>
      </c>
    </row>
    <row r="101" spans="1:3" ht="29.25" customHeight="1">
      <c r="A101" s="107">
        <v>100</v>
      </c>
      <c r="B101" s="108" t="s">
        <v>534</v>
      </c>
      <c r="C101" s="109" t="s">
        <v>535</v>
      </c>
    </row>
    <row r="102" spans="1:3" ht="29.25" customHeight="1">
      <c r="A102" s="107">
        <v>101</v>
      </c>
      <c r="B102" s="108" t="s">
        <v>536</v>
      </c>
      <c r="C102" s="109" t="s">
        <v>537</v>
      </c>
    </row>
    <row r="103" spans="1:3" ht="29.25" customHeight="1">
      <c r="A103" s="107">
        <v>102</v>
      </c>
      <c r="B103" s="108" t="s">
        <v>538</v>
      </c>
      <c r="C103" s="109" t="s">
        <v>539</v>
      </c>
    </row>
    <row r="104" spans="1:3" ht="29.25" customHeight="1">
      <c r="A104" s="107">
        <v>103</v>
      </c>
      <c r="B104" s="108" t="s">
        <v>540</v>
      </c>
      <c r="C104" s="109" t="s">
        <v>541</v>
      </c>
    </row>
    <row r="105" spans="1:3" ht="29.25" customHeight="1">
      <c r="A105" s="107">
        <v>104</v>
      </c>
      <c r="B105" s="108" t="s">
        <v>542</v>
      </c>
      <c r="C105" s="109" t="s">
        <v>543</v>
      </c>
    </row>
    <row r="106" spans="1:3" ht="29.25" customHeight="1">
      <c r="A106" s="107">
        <v>105</v>
      </c>
      <c r="B106" s="108" t="s">
        <v>544</v>
      </c>
      <c r="C106" s="109" t="s">
        <v>545</v>
      </c>
    </row>
    <row r="107" spans="1:3" ht="29.25" customHeight="1">
      <c r="A107" s="107">
        <v>106</v>
      </c>
      <c r="B107" s="108" t="s">
        <v>546</v>
      </c>
      <c r="C107" s="109" t="s">
        <v>547</v>
      </c>
    </row>
    <row r="108" spans="1:3" ht="29.25" customHeight="1">
      <c r="A108" s="107">
        <v>107</v>
      </c>
      <c r="B108" s="108" t="s">
        <v>548</v>
      </c>
      <c r="C108" s="109" t="s">
        <v>549</v>
      </c>
    </row>
    <row r="109" spans="1:3" ht="29.25" customHeight="1">
      <c r="A109" s="107">
        <v>108</v>
      </c>
      <c r="B109" s="108" t="s">
        <v>550</v>
      </c>
      <c r="C109" s="109" t="s">
        <v>551</v>
      </c>
    </row>
    <row r="110" spans="1:3" ht="29.25" customHeight="1">
      <c r="A110" s="107">
        <v>109</v>
      </c>
      <c r="B110" s="108" t="s">
        <v>552</v>
      </c>
      <c r="C110" s="109" t="s">
        <v>553</v>
      </c>
    </row>
    <row r="111" spans="1:3" ht="16.5" customHeight="1">
      <c r="A111" s="107">
        <v>110</v>
      </c>
      <c r="B111" s="108" t="s">
        <v>554</v>
      </c>
      <c r="C111" s="109" t="s">
        <v>555</v>
      </c>
    </row>
    <row r="112" spans="1:3" ht="16.5" customHeight="1">
      <c r="A112" s="107">
        <v>111</v>
      </c>
      <c r="B112" s="108" t="s">
        <v>556</v>
      </c>
      <c r="C112" s="109" t="s">
        <v>557</v>
      </c>
    </row>
    <row r="113" spans="1:3 16351:16355" ht="16.5" customHeight="1">
      <c r="A113" s="107">
        <v>112</v>
      </c>
      <c r="B113" s="108" t="s">
        <v>558</v>
      </c>
      <c r="C113" s="109" t="s">
        <v>559</v>
      </c>
    </row>
    <row r="114" spans="1:3 16351:16355" ht="16.5" customHeight="1">
      <c r="A114" s="107">
        <v>113</v>
      </c>
      <c r="B114" s="108" t="s">
        <v>560</v>
      </c>
      <c r="C114" s="109" t="s">
        <v>561</v>
      </c>
      <c r="XDW114" s="107"/>
      <c r="XDX114" s="108"/>
      <c r="XDY114" s="109"/>
      <c r="XDZ114" s="113"/>
      <c r="XEA114" s="112"/>
    </row>
    <row r="115" spans="1:3 16351:16355" ht="29.25" customHeight="1">
      <c r="A115" s="107">
        <v>114</v>
      </c>
      <c r="B115" s="108" t="s">
        <v>562</v>
      </c>
      <c r="C115" s="109" t="s">
        <v>563</v>
      </c>
    </row>
    <row r="116" spans="1:3 16351:16355" ht="16.5" customHeight="1">
      <c r="A116" s="107">
        <v>115</v>
      </c>
      <c r="B116" s="108" t="s">
        <v>564</v>
      </c>
      <c r="C116" s="109" t="s">
        <v>565</v>
      </c>
    </row>
    <row r="117" spans="1:3 16351:16355" ht="16.5" customHeight="1">
      <c r="A117" s="107">
        <v>116</v>
      </c>
      <c r="B117" s="108" t="s">
        <v>566</v>
      </c>
      <c r="C117" s="109" t="s">
        <v>567</v>
      </c>
    </row>
    <row r="118" spans="1:3 16351:16355" ht="16.5" customHeight="1">
      <c r="A118" s="107">
        <v>117</v>
      </c>
      <c r="B118" s="108" t="s">
        <v>568</v>
      </c>
      <c r="C118" s="109" t="s">
        <v>569</v>
      </c>
    </row>
    <row r="119" spans="1:3 16351:16355" ht="16.5" customHeight="1">
      <c r="A119" s="107">
        <v>118</v>
      </c>
      <c r="B119" s="108" t="s">
        <v>570</v>
      </c>
      <c r="C119" s="109" t="s">
        <v>571</v>
      </c>
    </row>
    <row r="120" spans="1:3 16351:16355" ht="16.5" customHeight="1">
      <c r="A120" s="107">
        <v>119</v>
      </c>
      <c r="B120" s="108" t="s">
        <v>572</v>
      </c>
      <c r="C120" s="109" t="s">
        <v>573</v>
      </c>
    </row>
    <row r="121" spans="1:3 16351:16355" ht="16.5" customHeight="1">
      <c r="A121" s="107">
        <v>120</v>
      </c>
      <c r="B121" s="108" t="s">
        <v>574</v>
      </c>
      <c r="C121" s="109" t="s">
        <v>1016</v>
      </c>
    </row>
    <row r="122" spans="1:3 16351:16355" ht="16.5" customHeight="1">
      <c r="A122" s="107">
        <v>121</v>
      </c>
      <c r="B122" s="108" t="s">
        <v>575</v>
      </c>
      <c r="C122" s="109" t="s">
        <v>576</v>
      </c>
    </row>
    <row r="123" spans="1:3 16351:16355" ht="16.5" customHeight="1">
      <c r="A123" s="107">
        <v>122</v>
      </c>
      <c r="B123" s="108" t="s">
        <v>577</v>
      </c>
      <c r="C123" s="109" t="s">
        <v>578</v>
      </c>
    </row>
    <row r="124" spans="1:3 16351:16355" ht="16.5" customHeight="1">
      <c r="A124" s="107">
        <v>123</v>
      </c>
      <c r="B124" s="108" t="s">
        <v>579</v>
      </c>
      <c r="C124" s="109" t="s">
        <v>580</v>
      </c>
    </row>
    <row r="125" spans="1:3 16351:16355" ht="16.5" customHeight="1">
      <c r="A125" s="107">
        <v>124</v>
      </c>
      <c r="B125" s="108" t="s">
        <v>581</v>
      </c>
      <c r="C125" s="109" t="s">
        <v>582</v>
      </c>
    </row>
    <row r="126" spans="1:3 16351:16355" ht="16.5" customHeight="1">
      <c r="A126" s="107">
        <v>125</v>
      </c>
      <c r="B126" s="108" t="s">
        <v>583</v>
      </c>
      <c r="C126" s="109" t="s">
        <v>584</v>
      </c>
    </row>
    <row r="127" spans="1:3 16351:16355" ht="16.5" customHeight="1">
      <c r="A127" s="107">
        <v>126</v>
      </c>
      <c r="B127" s="108" t="s">
        <v>585</v>
      </c>
      <c r="C127" s="109" t="s">
        <v>586</v>
      </c>
    </row>
    <row r="128" spans="1:3 16351:16355" ht="16.5" customHeight="1">
      <c r="A128" s="107">
        <v>127</v>
      </c>
      <c r="B128" s="108" t="s">
        <v>587</v>
      </c>
      <c r="C128" s="109" t="s">
        <v>588</v>
      </c>
    </row>
    <row r="129" spans="1:3" ht="16.5" customHeight="1">
      <c r="A129" s="107">
        <v>128</v>
      </c>
      <c r="B129" s="108" t="s">
        <v>589</v>
      </c>
      <c r="C129" s="109" t="s">
        <v>590</v>
      </c>
    </row>
    <row r="130" spans="1:3" ht="16.5" customHeight="1">
      <c r="A130" s="107">
        <v>129</v>
      </c>
      <c r="B130" s="108" t="s">
        <v>591</v>
      </c>
      <c r="C130" s="109" t="s">
        <v>592</v>
      </c>
    </row>
    <row r="131" spans="1:3" ht="16.5" customHeight="1">
      <c r="A131" s="107">
        <v>130</v>
      </c>
      <c r="B131" s="108" t="s">
        <v>832</v>
      </c>
      <c r="C131" s="109" t="s">
        <v>593</v>
      </c>
    </row>
    <row r="132" spans="1:3" ht="16.5" customHeight="1">
      <c r="A132" s="107">
        <v>131</v>
      </c>
      <c r="B132" s="108" t="s">
        <v>594</v>
      </c>
      <c r="C132" s="109" t="s">
        <v>595</v>
      </c>
    </row>
    <row r="133" spans="1:3" ht="16.5" customHeight="1">
      <c r="A133" s="107">
        <v>132</v>
      </c>
      <c r="B133" s="108" t="s">
        <v>596</v>
      </c>
      <c r="C133" s="109" t="s">
        <v>597</v>
      </c>
    </row>
    <row r="134" spans="1:3" ht="16.5" customHeight="1">
      <c r="A134" s="107">
        <v>133</v>
      </c>
      <c r="B134" s="108" t="s">
        <v>598</v>
      </c>
      <c r="C134" s="109" t="s">
        <v>599</v>
      </c>
    </row>
    <row r="135" spans="1:3" ht="16.5" customHeight="1">
      <c r="A135" s="107">
        <v>134</v>
      </c>
      <c r="B135" s="108" t="s">
        <v>600</v>
      </c>
      <c r="C135" s="109" t="s">
        <v>601</v>
      </c>
    </row>
    <row r="136" spans="1:3" ht="16.5" customHeight="1">
      <c r="A136" s="107">
        <v>135</v>
      </c>
      <c r="B136" s="108" t="s">
        <v>602</v>
      </c>
      <c r="C136" s="109" t="s">
        <v>603</v>
      </c>
    </row>
    <row r="137" spans="1:3" ht="16.5" customHeight="1">
      <c r="A137" s="107">
        <v>136</v>
      </c>
      <c r="B137" s="108" t="s">
        <v>604</v>
      </c>
      <c r="C137" s="109" t="s">
        <v>605</v>
      </c>
    </row>
    <row r="138" spans="1:3" ht="16.5" customHeight="1">
      <c r="A138" s="107">
        <v>137</v>
      </c>
      <c r="B138" s="108" t="s">
        <v>606</v>
      </c>
      <c r="C138" s="109" t="s">
        <v>607</v>
      </c>
    </row>
    <row r="139" spans="1:3" ht="29.25" customHeight="1">
      <c r="A139" s="107">
        <v>138</v>
      </c>
      <c r="B139" s="108" t="s">
        <v>608</v>
      </c>
      <c r="C139" s="109" t="s">
        <v>609</v>
      </c>
    </row>
    <row r="140" spans="1:3" ht="29.25" customHeight="1">
      <c r="A140" s="107">
        <v>139</v>
      </c>
      <c r="B140" s="108" t="s">
        <v>610</v>
      </c>
      <c r="C140" s="109" t="s">
        <v>611</v>
      </c>
    </row>
    <row r="141" spans="1:3" ht="29.25" customHeight="1">
      <c r="A141" s="107">
        <v>140</v>
      </c>
      <c r="B141" s="108" t="s">
        <v>833</v>
      </c>
      <c r="C141" s="109" t="s">
        <v>612</v>
      </c>
    </row>
    <row r="142" spans="1:3" ht="29.25" customHeight="1">
      <c r="A142" s="107">
        <v>141</v>
      </c>
      <c r="B142" s="108" t="s">
        <v>613</v>
      </c>
      <c r="C142" s="109" t="s">
        <v>614</v>
      </c>
    </row>
    <row r="143" spans="1:3" ht="29.25" customHeight="1">
      <c r="A143" s="107">
        <v>142</v>
      </c>
      <c r="B143" s="108" t="s">
        <v>615</v>
      </c>
      <c r="C143" s="109" t="s">
        <v>616</v>
      </c>
    </row>
    <row r="144" spans="1:3" ht="29.25" customHeight="1">
      <c r="A144" s="107">
        <v>143</v>
      </c>
      <c r="B144" s="108" t="s">
        <v>617</v>
      </c>
      <c r="C144" s="109" t="s">
        <v>618</v>
      </c>
    </row>
    <row r="145" spans="1:3" ht="29.25" customHeight="1">
      <c r="A145" s="107">
        <v>144</v>
      </c>
      <c r="B145" s="108" t="s">
        <v>619</v>
      </c>
      <c r="C145" s="109" t="s">
        <v>620</v>
      </c>
    </row>
    <row r="146" spans="1:3" ht="29.25" customHeight="1">
      <c r="A146" s="107">
        <v>145</v>
      </c>
      <c r="B146" s="108" t="s">
        <v>834</v>
      </c>
      <c r="C146" s="109" t="s">
        <v>621</v>
      </c>
    </row>
    <row r="147" spans="1:3" ht="29.25" customHeight="1">
      <c r="A147" s="107">
        <v>146</v>
      </c>
      <c r="B147" s="108" t="s">
        <v>622</v>
      </c>
      <c r="C147" s="109" t="s">
        <v>623</v>
      </c>
    </row>
    <row r="148" spans="1:3" ht="29.25" customHeight="1">
      <c r="A148" s="107">
        <v>147</v>
      </c>
      <c r="B148" s="108" t="s">
        <v>624</v>
      </c>
      <c r="C148" s="109" t="s">
        <v>625</v>
      </c>
    </row>
    <row r="149" spans="1:3" ht="29.25" customHeight="1">
      <c r="A149" s="107">
        <v>148</v>
      </c>
      <c r="B149" s="108" t="s">
        <v>626</v>
      </c>
      <c r="C149" s="109" t="s">
        <v>627</v>
      </c>
    </row>
    <row r="150" spans="1:3" ht="29.25" customHeight="1">
      <c r="A150" s="107">
        <v>149</v>
      </c>
      <c r="B150" s="108" t="s">
        <v>628</v>
      </c>
      <c r="C150" s="109" t="s">
        <v>629</v>
      </c>
    </row>
    <row r="151" spans="1:3" ht="29.25" customHeight="1">
      <c r="A151" s="107">
        <v>150</v>
      </c>
      <c r="B151" s="108" t="s">
        <v>630</v>
      </c>
      <c r="C151" s="109" t="s">
        <v>631</v>
      </c>
    </row>
    <row r="152" spans="1:3" ht="29.25" customHeight="1">
      <c r="A152" s="107">
        <v>151</v>
      </c>
      <c r="B152" s="108" t="s">
        <v>632</v>
      </c>
      <c r="C152" s="109" t="s">
        <v>633</v>
      </c>
    </row>
    <row r="153" spans="1:3" ht="29.25" customHeight="1">
      <c r="A153" s="107">
        <v>152</v>
      </c>
      <c r="B153" s="108" t="s">
        <v>634</v>
      </c>
      <c r="C153" s="109" t="s">
        <v>635</v>
      </c>
    </row>
    <row r="154" spans="1:3" ht="29.25" customHeight="1">
      <c r="A154" s="107">
        <v>153</v>
      </c>
      <c r="B154" s="108" t="s">
        <v>636</v>
      </c>
      <c r="C154" s="109" t="s">
        <v>637</v>
      </c>
    </row>
    <row r="155" spans="1:3" ht="29.25" customHeight="1">
      <c r="A155" s="107">
        <v>154</v>
      </c>
      <c r="B155" s="108" t="s">
        <v>638</v>
      </c>
      <c r="C155" s="109" t="s">
        <v>639</v>
      </c>
    </row>
    <row r="156" spans="1:3" ht="29.25" customHeight="1">
      <c r="A156" s="107">
        <v>155</v>
      </c>
      <c r="B156" s="108" t="s">
        <v>640</v>
      </c>
      <c r="C156" s="109" t="s">
        <v>641</v>
      </c>
    </row>
    <row r="157" spans="1:3" ht="29.25" customHeight="1">
      <c r="A157" s="107">
        <v>156</v>
      </c>
      <c r="B157" s="108" t="s">
        <v>642</v>
      </c>
      <c r="C157" s="109" t="s">
        <v>643</v>
      </c>
    </row>
    <row r="158" spans="1:3" ht="29.25" customHeight="1">
      <c r="A158" s="107">
        <v>157</v>
      </c>
      <c r="B158" s="108" t="s">
        <v>644</v>
      </c>
      <c r="C158" s="109" t="s">
        <v>645</v>
      </c>
    </row>
    <row r="159" spans="1:3" ht="29.25" customHeight="1">
      <c r="A159" s="107">
        <v>158</v>
      </c>
      <c r="B159" s="108" t="s">
        <v>646</v>
      </c>
      <c r="C159" s="109" t="s">
        <v>647</v>
      </c>
    </row>
    <row r="160" spans="1:3" ht="29.25" customHeight="1">
      <c r="A160" s="107">
        <v>159</v>
      </c>
      <c r="B160" s="108" t="s">
        <v>835</v>
      </c>
      <c r="C160" s="109" t="s">
        <v>648</v>
      </c>
    </row>
    <row r="161" spans="1:3" ht="29.25" customHeight="1">
      <c r="A161" s="107">
        <v>160</v>
      </c>
      <c r="B161" s="108" t="s">
        <v>649</v>
      </c>
      <c r="C161" s="109" t="s">
        <v>650</v>
      </c>
    </row>
    <row r="162" spans="1:3" ht="29.25" customHeight="1">
      <c r="A162" s="107">
        <v>161</v>
      </c>
      <c r="B162" s="108" t="s">
        <v>651</v>
      </c>
      <c r="C162" s="109" t="s">
        <v>652</v>
      </c>
    </row>
    <row r="163" spans="1:3" ht="29.25" customHeight="1">
      <c r="A163" s="107">
        <v>162</v>
      </c>
      <c r="B163" s="108" t="s">
        <v>653</v>
      </c>
      <c r="C163" s="109" t="s">
        <v>654</v>
      </c>
    </row>
    <row r="164" spans="1:3" ht="29.25" customHeight="1">
      <c r="A164" s="107">
        <v>163</v>
      </c>
      <c r="B164" s="108" t="s">
        <v>655</v>
      </c>
      <c r="C164" s="109" t="s">
        <v>656</v>
      </c>
    </row>
    <row r="165" spans="1:3" ht="29.25" customHeight="1">
      <c r="A165" s="107">
        <v>164</v>
      </c>
      <c r="B165" s="108" t="s">
        <v>657</v>
      </c>
      <c r="C165" s="109" t="s">
        <v>658</v>
      </c>
    </row>
    <row r="166" spans="1:3" ht="29.25" customHeight="1">
      <c r="A166" s="107">
        <v>165</v>
      </c>
      <c r="B166" s="108" t="s">
        <v>836</v>
      </c>
      <c r="C166" s="109" t="s">
        <v>659</v>
      </c>
    </row>
    <row r="167" spans="1:3" ht="29.25" customHeight="1">
      <c r="A167" s="107">
        <v>166</v>
      </c>
      <c r="B167" s="108" t="s">
        <v>660</v>
      </c>
      <c r="C167" s="109" t="s">
        <v>661</v>
      </c>
    </row>
    <row r="168" spans="1:3" ht="29.25" customHeight="1">
      <c r="A168" s="107">
        <v>167</v>
      </c>
      <c r="B168" s="108" t="s">
        <v>662</v>
      </c>
      <c r="C168" s="109" t="s">
        <v>663</v>
      </c>
    </row>
    <row r="169" spans="1:3" ht="29.25" customHeight="1">
      <c r="A169" s="107">
        <v>168</v>
      </c>
      <c r="B169" s="108" t="s">
        <v>664</v>
      </c>
      <c r="C169" s="109" t="s">
        <v>665</v>
      </c>
    </row>
    <row r="170" spans="1:3" ht="29.25" customHeight="1">
      <c r="A170" s="107">
        <v>169</v>
      </c>
      <c r="B170" s="108" t="s">
        <v>666</v>
      </c>
      <c r="C170" s="109" t="s">
        <v>667</v>
      </c>
    </row>
    <row r="171" spans="1:3" ht="29.25" customHeight="1">
      <c r="A171" s="107">
        <v>170</v>
      </c>
      <c r="B171" s="108" t="s">
        <v>668</v>
      </c>
      <c r="C171" s="109" t="s">
        <v>669</v>
      </c>
    </row>
    <row r="172" spans="1:3" ht="29.25" customHeight="1">
      <c r="A172" s="107">
        <v>171</v>
      </c>
      <c r="B172" s="108" t="s">
        <v>837</v>
      </c>
      <c r="C172" s="109" t="s">
        <v>670</v>
      </c>
    </row>
    <row r="173" spans="1:3" ht="29.25" customHeight="1">
      <c r="A173" s="107">
        <v>172</v>
      </c>
      <c r="B173" s="108" t="s">
        <v>671</v>
      </c>
      <c r="C173" s="109" t="s">
        <v>672</v>
      </c>
    </row>
    <row r="174" spans="1:3" ht="29.25" customHeight="1">
      <c r="A174" s="107">
        <v>173</v>
      </c>
      <c r="B174" s="108" t="s">
        <v>673</v>
      </c>
      <c r="C174" s="109" t="s">
        <v>674</v>
      </c>
    </row>
    <row r="175" spans="1:3" ht="29.25" customHeight="1">
      <c r="A175" s="107">
        <v>174</v>
      </c>
      <c r="B175" s="108" t="s">
        <v>675</v>
      </c>
      <c r="C175" s="109" t="s">
        <v>676</v>
      </c>
    </row>
    <row r="176" spans="1:3" ht="16.5" customHeight="1">
      <c r="A176" s="107">
        <v>175</v>
      </c>
      <c r="B176" s="108" t="s">
        <v>677</v>
      </c>
      <c r="C176" s="109" t="s">
        <v>678</v>
      </c>
    </row>
    <row r="177" spans="1:3 16271:16355" ht="16.5" customHeight="1">
      <c r="A177" s="107">
        <v>176</v>
      </c>
      <c r="B177" s="108" t="s">
        <v>679</v>
      </c>
      <c r="C177" s="109" t="s">
        <v>680</v>
      </c>
      <c r="XDM177" s="107"/>
      <c r="XDN177" s="108"/>
      <c r="XDO177" s="109"/>
      <c r="XDP177" s="113"/>
      <c r="XDQ177" s="112"/>
      <c r="XDW177" s="107"/>
      <c r="XDX177" s="108"/>
      <c r="XDY177" s="109"/>
      <c r="XDZ177" s="110"/>
      <c r="XEA177" s="110"/>
    </row>
    <row r="178" spans="1:3 16271:16355" ht="16.5" customHeight="1">
      <c r="A178" s="107">
        <v>177</v>
      </c>
      <c r="B178" s="108" t="s">
        <v>681</v>
      </c>
      <c r="C178" s="109" t="s">
        <v>682</v>
      </c>
      <c r="XDW178" s="107"/>
      <c r="XDX178" s="108"/>
      <c r="XDY178" s="109"/>
      <c r="XDZ178" s="113"/>
      <c r="XEA178" s="112"/>
    </row>
    <row r="179" spans="1:3 16271:16355" ht="16.5" customHeight="1">
      <c r="A179" s="107">
        <v>178</v>
      </c>
      <c r="B179" s="108" t="s">
        <v>683</v>
      </c>
      <c r="C179" s="109" t="s">
        <v>684</v>
      </c>
      <c r="XDM179" s="107"/>
      <c r="XDN179" s="108"/>
      <c r="XDO179" s="109"/>
      <c r="XDP179" s="113"/>
      <c r="XDQ179" s="112"/>
      <c r="XDW179" s="107"/>
      <c r="XDX179" s="108"/>
      <c r="XDY179" s="109"/>
      <c r="XDZ179" s="110"/>
      <c r="XEA179" s="110"/>
    </row>
    <row r="180" spans="1:3 16271:16355" ht="16.5" customHeight="1">
      <c r="A180" s="107">
        <v>179</v>
      </c>
      <c r="B180" s="108" t="s">
        <v>685</v>
      </c>
      <c r="C180" s="109" t="s">
        <v>686</v>
      </c>
      <c r="XDC180" s="107"/>
      <c r="XDD180" s="108"/>
      <c r="XDE180" s="109"/>
      <c r="XDF180" s="113"/>
      <c r="XDG180" s="112"/>
      <c r="XDM180" s="107"/>
      <c r="XDN180" s="108"/>
      <c r="XDO180" s="109"/>
      <c r="XDP180" s="110"/>
      <c r="XDQ180" s="110"/>
      <c r="XDW180" s="107"/>
      <c r="XDX180" s="108"/>
      <c r="XDY180" s="109"/>
    </row>
    <row r="181" spans="1:3 16271:16355" ht="16.5" customHeight="1">
      <c r="A181" s="107">
        <v>180</v>
      </c>
      <c r="B181" s="108" t="s">
        <v>687</v>
      </c>
      <c r="C181" s="109" t="s">
        <v>688</v>
      </c>
      <c r="XCS181" s="107"/>
      <c r="XCT181" s="108"/>
      <c r="XCU181" s="109"/>
      <c r="XCV181" s="113"/>
      <c r="XCW181" s="112"/>
      <c r="XDC181" s="107"/>
      <c r="XDD181" s="108"/>
      <c r="XDE181" s="109"/>
      <c r="XDF181" s="110"/>
      <c r="XDG181" s="110"/>
      <c r="XDM181" s="107"/>
      <c r="XDN181" s="108"/>
      <c r="XDO181" s="109"/>
      <c r="XDW181" s="107"/>
      <c r="XDX181" s="108"/>
      <c r="XDY181" s="109"/>
      <c r="XDZ181" s="110"/>
    </row>
    <row r="182" spans="1:3 16271:16355" ht="16.5" customHeight="1">
      <c r="A182" s="107">
        <v>181</v>
      </c>
      <c r="B182" s="108" t="s">
        <v>689</v>
      </c>
      <c r="C182" s="109" t="s">
        <v>690</v>
      </c>
      <c r="XCI182" s="107"/>
      <c r="XCJ182" s="108"/>
      <c r="XCK182" s="109"/>
      <c r="XCL182" s="113"/>
      <c r="XCM182" s="112"/>
      <c r="XCS182" s="107"/>
      <c r="XCT182" s="108"/>
      <c r="XCU182" s="109"/>
      <c r="XCV182" s="110"/>
      <c r="XCW182" s="110"/>
      <c r="XDC182" s="107"/>
      <c r="XDD182" s="108"/>
      <c r="XDE182" s="109"/>
      <c r="XDM182" s="107"/>
      <c r="XDN182" s="108"/>
      <c r="XDO182" s="109"/>
      <c r="XDP182" s="110"/>
      <c r="XDW182" s="107"/>
      <c r="XDX182" s="108"/>
      <c r="XDY182" s="109"/>
      <c r="XDZ182" s="111"/>
      <c r="XEA182" s="111"/>
    </row>
    <row r="183" spans="1:3 16271:16355" ht="16.5" customHeight="1">
      <c r="A183" s="107">
        <v>182</v>
      </c>
      <c r="B183" s="108" t="s">
        <v>691</v>
      </c>
      <c r="C183" s="109" t="s">
        <v>692</v>
      </c>
      <c r="XBY183" s="107"/>
      <c r="XBZ183" s="108"/>
      <c r="XCA183" s="109"/>
      <c r="XCB183" s="113"/>
      <c r="XCC183" s="112"/>
      <c r="XCI183" s="107"/>
      <c r="XCJ183" s="108"/>
      <c r="XCK183" s="109"/>
      <c r="XCL183" s="110"/>
      <c r="XCM183" s="110"/>
      <c r="XCS183" s="107"/>
      <c r="XCT183" s="108"/>
      <c r="XCU183" s="109"/>
      <c r="XDC183" s="107"/>
      <c r="XDD183" s="108"/>
      <c r="XDE183" s="109"/>
      <c r="XDF183" s="110"/>
      <c r="XDM183" s="107"/>
      <c r="XDN183" s="108"/>
      <c r="XDO183" s="109"/>
      <c r="XDP183" s="111"/>
      <c r="XDQ183" s="111"/>
      <c r="XDW183" s="107"/>
      <c r="XDX183" s="108"/>
      <c r="XDY183" s="109"/>
      <c r="XDZ183" s="111"/>
      <c r="XEA183" s="111"/>
    </row>
    <row r="184" spans="1:3 16271:16355" ht="16.5" customHeight="1">
      <c r="A184" s="107">
        <v>183</v>
      </c>
      <c r="B184" s="108" t="s">
        <v>693</v>
      </c>
      <c r="C184" s="109" t="s">
        <v>694</v>
      </c>
      <c r="XBO184" s="107"/>
      <c r="XBP184" s="108"/>
      <c r="XBQ184" s="109"/>
      <c r="XBR184" s="113"/>
      <c r="XBS184" s="112"/>
      <c r="XBY184" s="107"/>
      <c r="XBZ184" s="108"/>
      <c r="XCA184" s="109"/>
      <c r="XCB184" s="110"/>
      <c r="XCC184" s="110"/>
      <c r="XCI184" s="107"/>
      <c r="XCJ184" s="108"/>
      <c r="XCK184" s="109"/>
      <c r="XCS184" s="107"/>
      <c r="XCT184" s="108"/>
      <c r="XCU184" s="109"/>
      <c r="XCV184" s="110"/>
      <c r="XDC184" s="107"/>
      <c r="XDD184" s="108"/>
      <c r="XDE184" s="109"/>
      <c r="XDF184" s="111"/>
      <c r="XDG184" s="111"/>
      <c r="XDM184" s="107"/>
      <c r="XDN184" s="108"/>
      <c r="XDO184" s="109"/>
      <c r="XDP184" s="111"/>
      <c r="XDQ184" s="111"/>
      <c r="XDW184" s="107"/>
      <c r="XDX184" s="108"/>
      <c r="XDY184" s="109"/>
    </row>
    <row r="185" spans="1:3 16271:16355" ht="16.5" customHeight="1">
      <c r="A185" s="107">
        <v>184</v>
      </c>
      <c r="B185" s="108" t="s">
        <v>695</v>
      </c>
      <c r="C185" s="109" t="s">
        <v>696</v>
      </c>
      <c r="XBE185" s="107"/>
      <c r="XBF185" s="108"/>
      <c r="XBG185" s="109"/>
      <c r="XBH185" s="113"/>
      <c r="XBI185" s="112"/>
      <c r="XBO185" s="107"/>
      <c r="XBP185" s="108"/>
      <c r="XBQ185" s="109"/>
      <c r="XBR185" s="110"/>
      <c r="XBS185" s="110"/>
      <c r="XBY185" s="107"/>
      <c r="XBZ185" s="108"/>
      <c r="XCA185" s="109"/>
      <c r="XCI185" s="107"/>
      <c r="XCJ185" s="108"/>
      <c r="XCK185" s="109"/>
      <c r="XCL185" s="110"/>
      <c r="XCS185" s="107"/>
      <c r="XCT185" s="108"/>
      <c r="XCU185" s="109"/>
      <c r="XCV185" s="111"/>
      <c r="XCW185" s="111"/>
      <c r="XDC185" s="107"/>
      <c r="XDD185" s="108"/>
      <c r="XDE185" s="109"/>
      <c r="XDF185" s="111"/>
      <c r="XDG185" s="111"/>
      <c r="XDM185" s="107"/>
      <c r="XDN185" s="108"/>
      <c r="XDO185" s="109"/>
      <c r="XDW185" s="107"/>
      <c r="XDX185" s="108"/>
      <c r="XDY185" s="109"/>
    </row>
    <row r="186" spans="1:3 16271:16355" ht="16.5" customHeight="1">
      <c r="A186" s="107">
        <v>185</v>
      </c>
      <c r="B186" s="108" t="s">
        <v>697</v>
      </c>
      <c r="C186" s="109" t="s">
        <v>698</v>
      </c>
      <c r="XAU186" s="107"/>
      <c r="XAV186" s="108"/>
      <c r="XAW186" s="109"/>
      <c r="XAX186" s="113"/>
      <c r="XAY186" s="112"/>
      <c r="XBE186" s="107"/>
      <c r="XBF186" s="108"/>
      <c r="XBG186" s="109"/>
      <c r="XBH186" s="110"/>
      <c r="XBI186" s="110"/>
      <c r="XBO186" s="107"/>
      <c r="XBP186" s="108"/>
      <c r="XBQ186" s="109"/>
      <c r="XBY186" s="107"/>
      <c r="XBZ186" s="108"/>
      <c r="XCA186" s="109"/>
      <c r="XCB186" s="110"/>
      <c r="XCI186" s="107"/>
      <c r="XCJ186" s="108"/>
      <c r="XCK186" s="109"/>
      <c r="XCL186" s="111"/>
      <c r="XCM186" s="111"/>
      <c r="XCS186" s="107"/>
      <c r="XCT186" s="108"/>
      <c r="XCU186" s="109"/>
      <c r="XCV186" s="111"/>
      <c r="XCW186" s="111"/>
      <c r="XDC186" s="107"/>
      <c r="XDD186" s="108"/>
      <c r="XDE186" s="109"/>
      <c r="XDM186" s="107"/>
      <c r="XDN186" s="108"/>
      <c r="XDO186" s="109"/>
      <c r="XDW186" s="107"/>
      <c r="XDX186" s="108"/>
      <c r="XDY186" s="109"/>
    </row>
    <row r="187" spans="1:3 16271:16355" ht="16.5" customHeight="1">
      <c r="A187" s="107">
        <v>186</v>
      </c>
      <c r="B187" s="108" t="s">
        <v>699</v>
      </c>
      <c r="C187" s="109" t="s">
        <v>700</v>
      </c>
    </row>
    <row r="188" spans="1:3 16271:16355" ht="16.5" customHeight="1">
      <c r="A188" s="107">
        <v>187</v>
      </c>
      <c r="B188" s="108" t="s">
        <v>701</v>
      </c>
      <c r="C188" s="109" t="s">
        <v>702</v>
      </c>
    </row>
    <row r="189" spans="1:3 16271:16355" ht="16.5" customHeight="1">
      <c r="A189" s="107">
        <v>188</v>
      </c>
      <c r="B189" s="108" t="s">
        <v>703</v>
      </c>
      <c r="C189" s="109" t="s">
        <v>704</v>
      </c>
      <c r="XBE189" s="107"/>
      <c r="XBF189" s="108"/>
      <c r="XBG189" s="109"/>
      <c r="XBH189" s="113"/>
      <c r="XBI189" s="112"/>
      <c r="XBO189" s="107"/>
      <c r="XBP189" s="108"/>
      <c r="XBQ189" s="109"/>
      <c r="XBR189" s="110"/>
      <c r="XBS189" s="110"/>
      <c r="XBY189" s="107"/>
      <c r="XBZ189" s="108"/>
      <c r="XCA189" s="109"/>
      <c r="XCI189" s="107"/>
      <c r="XCJ189" s="108"/>
      <c r="XCK189" s="109"/>
      <c r="XCL189" s="110"/>
      <c r="XCS189" s="107"/>
      <c r="XCT189" s="108"/>
      <c r="XCU189" s="109"/>
      <c r="XCV189" s="111"/>
      <c r="XCW189" s="111"/>
      <c r="XDC189" s="107"/>
      <c r="XDD189" s="108"/>
      <c r="XDE189" s="109"/>
      <c r="XDF189" s="111"/>
      <c r="XDG189" s="111"/>
      <c r="XDM189" s="107"/>
      <c r="XDN189" s="108"/>
      <c r="XDO189" s="109"/>
      <c r="XDW189" s="107"/>
      <c r="XDX189" s="108"/>
      <c r="XDY189" s="109"/>
    </row>
    <row r="190" spans="1:3 16271:16355" ht="16.5" customHeight="1">
      <c r="A190" s="107">
        <v>189</v>
      </c>
      <c r="B190" s="108" t="s">
        <v>705</v>
      </c>
      <c r="C190" s="109" t="s">
        <v>706</v>
      </c>
    </row>
    <row r="191" spans="1:3 16271:16355" ht="16.5" customHeight="1">
      <c r="A191" s="107">
        <v>190</v>
      </c>
      <c r="B191" s="108" t="s">
        <v>707</v>
      </c>
      <c r="C191" s="109" t="s">
        <v>708</v>
      </c>
    </row>
    <row r="192" spans="1:3 16271:16355" ht="16.5" customHeight="1">
      <c r="A192" s="107">
        <v>191</v>
      </c>
      <c r="B192" s="108" t="s">
        <v>709</v>
      </c>
      <c r="C192" s="109" t="s">
        <v>710</v>
      </c>
      <c r="XBO192" s="107"/>
      <c r="XBP192" s="108"/>
      <c r="XBQ192" s="109"/>
      <c r="XBR192" s="113"/>
      <c r="XBS192" s="112"/>
      <c r="XBY192" s="107"/>
      <c r="XBZ192" s="108"/>
      <c r="XCA192" s="109"/>
      <c r="XCB192" s="110"/>
      <c r="XCC192" s="110"/>
      <c r="XCI192" s="107"/>
      <c r="XCJ192" s="108"/>
      <c r="XCK192" s="109"/>
      <c r="XCS192" s="107"/>
      <c r="XCT192" s="108"/>
      <c r="XCU192" s="109"/>
      <c r="XCV192" s="110"/>
      <c r="XDC192" s="107"/>
      <c r="XDD192" s="108"/>
      <c r="XDE192" s="109"/>
      <c r="XDF192" s="111"/>
      <c r="XDG192" s="111"/>
      <c r="XDM192" s="107"/>
      <c r="XDN192" s="108"/>
      <c r="XDO192" s="109"/>
      <c r="XDP192" s="111"/>
      <c r="XDQ192" s="111"/>
      <c r="XDW192" s="107"/>
      <c r="XDX192" s="108"/>
      <c r="XDY192" s="109"/>
    </row>
    <row r="193" spans="1:3 16321:16354" ht="16.5" customHeight="1">
      <c r="A193" s="107">
        <v>192</v>
      </c>
      <c r="B193" s="108" t="s">
        <v>711</v>
      </c>
      <c r="C193" s="109" t="s">
        <v>712</v>
      </c>
    </row>
    <row r="194" spans="1:3 16321:16354" ht="16.5" customHeight="1">
      <c r="A194" s="107">
        <v>193</v>
      </c>
      <c r="B194" s="108" t="s">
        <v>713</v>
      </c>
      <c r="C194" s="109" t="s">
        <v>714</v>
      </c>
    </row>
    <row r="195" spans="1:3 16321:16354" ht="16.5" customHeight="1">
      <c r="A195" s="107">
        <v>194</v>
      </c>
      <c r="B195" s="108" t="s">
        <v>715</v>
      </c>
      <c r="C195" s="109" t="s">
        <v>716</v>
      </c>
      <c r="XCS195" s="107"/>
      <c r="XCT195" s="108"/>
      <c r="XCU195" s="109"/>
      <c r="XCV195" s="113"/>
      <c r="XCW195" s="112"/>
      <c r="XDC195" s="107"/>
      <c r="XDD195" s="108"/>
      <c r="XDE195" s="109"/>
      <c r="XDF195" s="110"/>
      <c r="XDG195" s="110"/>
      <c r="XDM195" s="107"/>
      <c r="XDN195" s="108"/>
      <c r="XDO195" s="109"/>
      <c r="XDW195" s="107"/>
      <c r="XDX195" s="108"/>
      <c r="XDY195" s="109"/>
      <c r="XDZ195" s="110"/>
    </row>
    <row r="196" spans="1:3 16321:16354" ht="16.5" customHeight="1">
      <c r="A196" s="107">
        <v>195</v>
      </c>
      <c r="B196" s="108" t="s">
        <v>717</v>
      </c>
      <c r="C196" s="109" t="s">
        <v>718</v>
      </c>
    </row>
    <row r="197" spans="1:3 16321:16354" ht="29.25" customHeight="1">
      <c r="A197" s="107">
        <v>196</v>
      </c>
      <c r="B197" s="108" t="s">
        <v>719</v>
      </c>
      <c r="C197" s="109" t="s">
        <v>720</v>
      </c>
    </row>
    <row r="198" spans="1:3 16321:16354" ht="29.25" customHeight="1">
      <c r="A198" s="107">
        <v>197</v>
      </c>
      <c r="B198" s="108" t="s">
        <v>721</v>
      </c>
      <c r="C198" s="109" t="s">
        <v>722</v>
      </c>
    </row>
    <row r="199" spans="1:3 16321:16354" ht="29.25" customHeight="1">
      <c r="A199" s="107">
        <v>198</v>
      </c>
      <c r="B199" s="108" t="s">
        <v>723</v>
      </c>
      <c r="C199" s="109" t="s">
        <v>724</v>
      </c>
    </row>
    <row r="200" spans="1:3 16321:16354" ht="29.25" customHeight="1">
      <c r="A200" s="107">
        <v>199</v>
      </c>
      <c r="B200" s="108" t="s">
        <v>725</v>
      </c>
      <c r="C200" s="109" t="s">
        <v>726</v>
      </c>
    </row>
    <row r="201" spans="1:3 16321:16354" ht="29.25" customHeight="1">
      <c r="A201" s="107">
        <v>200</v>
      </c>
      <c r="B201" s="108" t="s">
        <v>727</v>
      </c>
      <c r="C201" s="109" t="s">
        <v>728</v>
      </c>
    </row>
    <row r="202" spans="1:3 16321:16354" ht="29.25" customHeight="1">
      <c r="A202" s="107">
        <v>201</v>
      </c>
      <c r="B202" s="108" t="s">
        <v>729</v>
      </c>
      <c r="C202" s="109" t="s">
        <v>730</v>
      </c>
    </row>
    <row r="203" spans="1:3 16321:16354" ht="29.25" customHeight="1">
      <c r="A203" s="107">
        <v>202</v>
      </c>
      <c r="B203" s="108" t="s">
        <v>731</v>
      </c>
      <c r="C203" s="109" t="s">
        <v>732</v>
      </c>
    </row>
    <row r="204" spans="1:3 16321:16354" ht="29.25" customHeight="1">
      <c r="A204" s="107">
        <v>203</v>
      </c>
      <c r="B204" s="108" t="s">
        <v>733</v>
      </c>
      <c r="C204" s="109" t="s">
        <v>734</v>
      </c>
    </row>
    <row r="205" spans="1:3 16321:16354" ht="29.25" customHeight="1">
      <c r="A205" s="107">
        <v>204</v>
      </c>
      <c r="B205" s="108" t="s">
        <v>735</v>
      </c>
      <c r="C205" s="109" t="s">
        <v>736</v>
      </c>
    </row>
    <row r="206" spans="1:3 16321:16354" ht="29.25" customHeight="1">
      <c r="A206" s="107">
        <v>205</v>
      </c>
      <c r="B206" s="108" t="s">
        <v>737</v>
      </c>
      <c r="C206" s="109" t="s">
        <v>738</v>
      </c>
    </row>
    <row r="207" spans="1:3 16321:16354" ht="29.25" customHeight="1">
      <c r="A207" s="107">
        <v>206</v>
      </c>
      <c r="B207" s="108" t="s">
        <v>739</v>
      </c>
      <c r="C207" s="109" t="s">
        <v>740</v>
      </c>
    </row>
    <row r="208" spans="1:3 16321:16354" ht="29.25" customHeight="1">
      <c r="A208" s="107">
        <v>207</v>
      </c>
      <c r="B208" s="108" t="s">
        <v>741</v>
      </c>
      <c r="C208" s="109" t="s">
        <v>742</v>
      </c>
    </row>
    <row r="209" spans="1:3" ht="29.25" customHeight="1">
      <c r="A209" s="107">
        <v>208</v>
      </c>
      <c r="B209" s="108" t="s">
        <v>743</v>
      </c>
      <c r="C209" s="109" t="s">
        <v>744</v>
      </c>
    </row>
    <row r="210" spans="1:3" ht="29.25" customHeight="1">
      <c r="A210" s="107">
        <v>209</v>
      </c>
      <c r="B210" s="108" t="s">
        <v>745</v>
      </c>
      <c r="C210" s="109" t="s">
        <v>746</v>
      </c>
    </row>
    <row r="211" spans="1:3" ht="29.25" customHeight="1">
      <c r="A211" s="107">
        <v>210</v>
      </c>
      <c r="B211" s="108" t="s">
        <v>838</v>
      </c>
      <c r="C211" s="109" t="s">
        <v>747</v>
      </c>
    </row>
    <row r="212" spans="1:3" ht="29.25" customHeight="1">
      <c r="A212" s="107">
        <v>211</v>
      </c>
      <c r="B212" s="108" t="s">
        <v>841</v>
      </c>
      <c r="C212" s="109" t="s">
        <v>748</v>
      </c>
    </row>
    <row r="213" spans="1:3" ht="29.25" customHeight="1">
      <c r="A213" s="107">
        <v>212</v>
      </c>
      <c r="B213" s="108" t="s">
        <v>749</v>
      </c>
      <c r="C213" s="109" t="s">
        <v>750</v>
      </c>
    </row>
    <row r="214" spans="1:3" ht="29.25" customHeight="1">
      <c r="A214" s="107">
        <v>213</v>
      </c>
      <c r="B214" s="108" t="s">
        <v>839</v>
      </c>
      <c r="C214" s="109" t="s">
        <v>751</v>
      </c>
    </row>
    <row r="215" spans="1:3" ht="29.25" customHeight="1">
      <c r="A215" s="107">
        <v>214</v>
      </c>
      <c r="B215" s="108" t="s">
        <v>752</v>
      </c>
      <c r="C215" s="109" t="s">
        <v>753</v>
      </c>
    </row>
    <row r="216" spans="1:3" ht="29.25" customHeight="1">
      <c r="A216" s="107">
        <v>215</v>
      </c>
      <c r="B216" s="108" t="s">
        <v>754</v>
      </c>
      <c r="C216" s="109" t="s">
        <v>755</v>
      </c>
    </row>
    <row r="217" spans="1:3" ht="29.25" customHeight="1">
      <c r="A217" s="107">
        <v>216</v>
      </c>
      <c r="B217" s="108" t="s">
        <v>756</v>
      </c>
      <c r="C217" s="109" t="s">
        <v>757</v>
      </c>
    </row>
    <row r="218" spans="1:3" ht="29.25" customHeight="1">
      <c r="A218" s="107">
        <v>217</v>
      </c>
      <c r="B218" s="108" t="s">
        <v>758</v>
      </c>
      <c r="C218" s="109" t="s">
        <v>759</v>
      </c>
    </row>
    <row r="219" spans="1:3" ht="16.5" customHeight="1">
      <c r="A219" s="107">
        <v>218</v>
      </c>
      <c r="B219" s="108" t="s">
        <v>760</v>
      </c>
      <c r="C219" s="109" t="s">
        <v>1017</v>
      </c>
    </row>
    <row r="220" spans="1:3" ht="29.25" customHeight="1">
      <c r="A220" s="107">
        <v>219</v>
      </c>
      <c r="B220" s="108" t="s">
        <v>762</v>
      </c>
      <c r="C220" s="109" t="s">
        <v>763</v>
      </c>
    </row>
    <row r="221" spans="1:3" ht="29.25" customHeight="1">
      <c r="A221" s="107">
        <v>220</v>
      </c>
      <c r="B221" s="108" t="s">
        <v>764</v>
      </c>
      <c r="C221" s="109" t="s">
        <v>765</v>
      </c>
    </row>
    <row r="222" spans="1:3" ht="29.25" customHeight="1">
      <c r="A222" s="107">
        <v>221</v>
      </c>
      <c r="B222" s="108" t="s">
        <v>842</v>
      </c>
      <c r="C222" s="109" t="s">
        <v>766</v>
      </c>
    </row>
    <row r="223" spans="1:3" ht="29.25" customHeight="1">
      <c r="A223" s="107">
        <v>222</v>
      </c>
      <c r="B223" s="108" t="s">
        <v>767</v>
      </c>
      <c r="C223" s="109" t="s">
        <v>768</v>
      </c>
    </row>
    <row r="224" spans="1:3" ht="42.75" customHeight="1">
      <c r="A224" s="107">
        <v>223</v>
      </c>
      <c r="B224" s="108" t="s">
        <v>769</v>
      </c>
      <c r="C224" s="109" t="s">
        <v>770</v>
      </c>
    </row>
    <row r="225" spans="1:3" ht="16.5" customHeight="1">
      <c r="A225" s="107">
        <v>224</v>
      </c>
      <c r="B225" s="108" t="s">
        <v>771</v>
      </c>
      <c r="C225" s="109" t="s">
        <v>1018</v>
      </c>
    </row>
    <row r="226" spans="1:3" ht="16.5" customHeight="1">
      <c r="A226" s="107">
        <v>225</v>
      </c>
      <c r="B226" s="108" t="s">
        <v>773</v>
      </c>
      <c r="C226" s="109" t="s">
        <v>1019</v>
      </c>
    </row>
    <row r="227" spans="1:3" ht="29.25" customHeight="1">
      <c r="A227" s="107">
        <v>226</v>
      </c>
      <c r="B227" s="108" t="s">
        <v>775</v>
      </c>
      <c r="C227" s="109" t="s">
        <v>776</v>
      </c>
    </row>
    <row r="228" spans="1:3" ht="29.25" customHeight="1">
      <c r="A228" s="107">
        <v>227</v>
      </c>
      <c r="B228" s="108" t="s">
        <v>777</v>
      </c>
      <c r="C228" s="109" t="s">
        <v>778</v>
      </c>
    </row>
    <row r="229" spans="1:3" ht="29.25" customHeight="1">
      <c r="A229" s="107">
        <v>228</v>
      </c>
      <c r="B229" s="108" t="s">
        <v>843</v>
      </c>
      <c r="C229" s="109" t="s">
        <v>779</v>
      </c>
    </row>
    <row r="230" spans="1:3" ht="29.25" customHeight="1">
      <c r="A230" s="107">
        <v>229</v>
      </c>
      <c r="B230" s="108" t="s">
        <v>780</v>
      </c>
      <c r="C230" s="109" t="s">
        <v>781</v>
      </c>
    </row>
    <row r="231" spans="1:3" ht="29.25" customHeight="1">
      <c r="A231" s="107">
        <v>230</v>
      </c>
      <c r="B231" s="108" t="s">
        <v>782</v>
      </c>
      <c r="C231" s="109" t="s">
        <v>783</v>
      </c>
    </row>
    <row r="232" spans="1:3" ht="29.25" customHeight="1">
      <c r="A232" s="107">
        <v>231</v>
      </c>
      <c r="B232" s="108" t="s">
        <v>784</v>
      </c>
      <c r="C232" s="109" t="s">
        <v>785</v>
      </c>
    </row>
    <row r="233" spans="1:3" ht="29.25" customHeight="1">
      <c r="A233" s="107">
        <v>232</v>
      </c>
      <c r="B233" s="108" t="s">
        <v>786</v>
      </c>
      <c r="C233" s="109" t="s">
        <v>787</v>
      </c>
    </row>
    <row r="234" spans="1:3" ht="29.25" customHeight="1">
      <c r="A234" s="107">
        <v>233</v>
      </c>
      <c r="B234" s="108" t="s">
        <v>788</v>
      </c>
      <c r="C234" s="109" t="s">
        <v>789</v>
      </c>
    </row>
    <row r="235" spans="1:3" ht="16.5" customHeight="1">
      <c r="A235" s="107">
        <v>234</v>
      </c>
      <c r="B235" s="108" t="s">
        <v>790</v>
      </c>
      <c r="C235" s="109" t="s">
        <v>1020</v>
      </c>
    </row>
    <row r="236" spans="1:3" ht="29.25" customHeight="1">
      <c r="A236" s="107">
        <v>235</v>
      </c>
      <c r="B236" s="108" t="s">
        <v>844</v>
      </c>
      <c r="C236" s="109" t="s">
        <v>792</v>
      </c>
    </row>
    <row r="237" spans="1:3" ht="16.5" customHeight="1">
      <c r="A237" s="107">
        <v>236</v>
      </c>
      <c r="B237" s="108" t="s">
        <v>793</v>
      </c>
      <c r="C237" s="109" t="s">
        <v>1021</v>
      </c>
    </row>
    <row r="238" spans="1:3" ht="16.5" customHeight="1">
      <c r="A238" s="107">
        <v>237</v>
      </c>
      <c r="B238" s="108" t="s">
        <v>795</v>
      </c>
      <c r="C238" s="109" t="s">
        <v>1022</v>
      </c>
    </row>
    <row r="239" spans="1:3" ht="29.25" customHeight="1">
      <c r="A239" s="107">
        <v>238</v>
      </c>
      <c r="B239" s="108" t="s">
        <v>797</v>
      </c>
      <c r="C239" s="109" t="s">
        <v>798</v>
      </c>
    </row>
    <row r="240" spans="1:3" ht="16.5" customHeight="1">
      <c r="A240" s="107">
        <v>239</v>
      </c>
      <c r="B240" s="108" t="s">
        <v>845</v>
      </c>
      <c r="C240" s="109" t="s">
        <v>1023</v>
      </c>
    </row>
    <row r="241" spans="1:3" ht="16.5" customHeight="1">
      <c r="A241" s="107">
        <v>240</v>
      </c>
      <c r="B241" s="108" t="s">
        <v>800</v>
      </c>
      <c r="C241" s="109" t="s">
        <v>1024</v>
      </c>
    </row>
    <row r="242" spans="1:3" ht="29.25" customHeight="1">
      <c r="A242" s="107">
        <v>241</v>
      </c>
      <c r="B242" s="108" t="s">
        <v>802</v>
      </c>
      <c r="C242" s="109" t="s">
        <v>803</v>
      </c>
    </row>
    <row r="243" spans="1:3" ht="16.5" customHeight="1">
      <c r="A243" s="107">
        <v>242</v>
      </c>
      <c r="B243" s="108" t="s">
        <v>804</v>
      </c>
      <c r="C243" s="109" t="s">
        <v>1025</v>
      </c>
    </row>
    <row r="244" spans="1:3" ht="29.25" customHeight="1">
      <c r="A244" s="107">
        <v>243</v>
      </c>
      <c r="B244" s="108" t="s">
        <v>806</v>
      </c>
      <c r="C244" s="109" t="s">
        <v>807</v>
      </c>
    </row>
    <row r="245" spans="1:3" ht="16.5" customHeight="1">
      <c r="A245" s="107">
        <v>244</v>
      </c>
      <c r="B245" s="108" t="s">
        <v>808</v>
      </c>
      <c r="C245" s="109" t="s">
        <v>809</v>
      </c>
    </row>
    <row r="246" spans="1:3" ht="16.5" customHeight="1">
      <c r="A246" s="107">
        <v>245</v>
      </c>
      <c r="B246" s="108" t="s">
        <v>812</v>
      </c>
      <c r="C246" s="109" t="s">
        <v>813</v>
      </c>
    </row>
    <row r="247" spans="1:3" ht="29.25" customHeight="1">
      <c r="A247" s="107">
        <v>246</v>
      </c>
      <c r="B247" s="108" t="s">
        <v>820</v>
      </c>
      <c r="C247" s="109" t="s">
        <v>821</v>
      </c>
    </row>
    <row r="248" spans="1:3" ht="29.25" customHeight="1">
      <c r="A248" s="107">
        <v>247</v>
      </c>
      <c r="B248" s="108" t="s">
        <v>816</v>
      </c>
      <c r="C248" s="109" t="s">
        <v>817</v>
      </c>
    </row>
    <row r="249" spans="1:3" ht="29.25" customHeight="1">
      <c r="A249" s="107">
        <v>248</v>
      </c>
      <c r="B249" s="108" t="s">
        <v>818</v>
      </c>
      <c r="C249" s="109" t="s">
        <v>819</v>
      </c>
    </row>
    <row r="250" spans="1:3" ht="29.25" customHeight="1">
      <c r="A250" s="107">
        <v>249</v>
      </c>
      <c r="B250" s="108" t="s">
        <v>822</v>
      </c>
      <c r="C250" s="109" t="s">
        <v>823</v>
      </c>
    </row>
    <row r="251" spans="1:3" ht="15.75" customHeight="1">
      <c r="A251" s="107">
        <v>250</v>
      </c>
      <c r="B251" s="108" t="s">
        <v>824</v>
      </c>
      <c r="C251" s="109" t="s">
        <v>825</v>
      </c>
    </row>
    <row r="252" spans="1:3" ht="31.5" customHeight="1">
      <c r="A252" s="107">
        <v>251</v>
      </c>
      <c r="B252" s="108" t="s">
        <v>814</v>
      </c>
      <c r="C252" s="109" t="s">
        <v>815</v>
      </c>
    </row>
    <row r="253" spans="1:3" ht="13.5" customHeight="1">
      <c r="B253" s="115"/>
    </row>
    <row r="254" spans="1:3" ht="13.5" customHeight="1">
      <c r="B254" s="115"/>
    </row>
    <row r="255" spans="1:3" ht="13.5" customHeight="1">
      <c r="B255" s="115"/>
    </row>
    <row r="256" spans="1:3" ht="13.5" customHeight="1">
      <c r="B256" s="115"/>
    </row>
    <row r="257" spans="2:2" ht="13.5" customHeight="1">
      <c r="B257" s="115"/>
    </row>
    <row r="258" spans="2:2" ht="13.5" customHeight="1">
      <c r="B258" s="115"/>
    </row>
    <row r="259" spans="2:2" ht="13.5" customHeight="1">
      <c r="B259" s="115"/>
    </row>
    <row r="260" spans="2:2" ht="13.5" customHeight="1">
      <c r="B260" s="115"/>
    </row>
    <row r="261" spans="2:2" ht="13.5" customHeight="1">
      <c r="B261" s="115"/>
    </row>
    <row r="262" spans="2:2" ht="13.5" customHeight="1">
      <c r="B262" s="115"/>
    </row>
    <row r="263" spans="2:2" ht="13.5" customHeight="1">
      <c r="B263" s="115"/>
    </row>
    <row r="264" spans="2:2" ht="13.5" customHeight="1">
      <c r="B264" s="115"/>
    </row>
    <row r="265" spans="2:2" ht="13.5" customHeight="1">
      <c r="B265" s="115"/>
    </row>
    <row r="266" spans="2:2" ht="13.5" customHeight="1">
      <c r="B266" s="115"/>
    </row>
    <row r="267" spans="2:2" ht="13.5" customHeight="1">
      <c r="B267" s="115"/>
    </row>
    <row r="268" spans="2:2" ht="13.5" customHeight="1">
      <c r="B268" s="115"/>
    </row>
    <row r="269" spans="2:2" ht="13.5" customHeight="1">
      <c r="B269" s="115"/>
    </row>
    <row r="270" spans="2:2" ht="13.5" customHeight="1">
      <c r="B270" s="115"/>
    </row>
    <row r="271" spans="2:2" ht="13.5" customHeight="1">
      <c r="B271" s="115"/>
    </row>
    <row r="272" spans="2:2" ht="13.5" customHeight="1">
      <c r="B272" s="115"/>
    </row>
    <row r="273" spans="2:2" ht="13.5" customHeight="1">
      <c r="B273" s="115"/>
    </row>
    <row r="274" spans="2:2" ht="13.5" customHeight="1">
      <c r="B274" s="115"/>
    </row>
    <row r="275" spans="2:2" ht="13.5" customHeight="1">
      <c r="B275" s="115"/>
    </row>
    <row r="276" spans="2:2" ht="13.5" customHeight="1">
      <c r="B276" s="115"/>
    </row>
    <row r="277" spans="2:2" ht="13.5" customHeight="1">
      <c r="B277" s="115"/>
    </row>
    <row r="278" spans="2:2" ht="13.5" customHeight="1">
      <c r="B278" s="115"/>
    </row>
    <row r="279" spans="2:2" ht="13.5" customHeight="1">
      <c r="B279" s="115"/>
    </row>
    <row r="280" spans="2:2" ht="13.5" customHeight="1">
      <c r="B280" s="115"/>
    </row>
    <row r="281" spans="2:2" ht="13.5" customHeight="1">
      <c r="B281" s="115"/>
    </row>
    <row r="282" spans="2:2" ht="13.5" customHeight="1">
      <c r="B282" s="115"/>
    </row>
    <row r="283" spans="2:2" ht="13.5" customHeight="1">
      <c r="B283" s="115"/>
    </row>
    <row r="284" spans="2:2" ht="13.5" customHeight="1">
      <c r="B284" s="115"/>
    </row>
    <row r="285" spans="2:2" ht="13.5" customHeight="1">
      <c r="B285" s="115"/>
    </row>
    <row r="286" spans="2:2" ht="13.5" customHeight="1">
      <c r="B286" s="115"/>
    </row>
    <row r="287" spans="2:2" ht="13.5" customHeight="1">
      <c r="B287" s="115"/>
    </row>
    <row r="288" spans="2:2" ht="13.5" customHeight="1">
      <c r="B288" s="115"/>
    </row>
    <row r="289" spans="2:2" ht="13.5" customHeight="1">
      <c r="B289" s="115"/>
    </row>
    <row r="290" spans="2:2" ht="13.5" customHeight="1">
      <c r="B290" s="115"/>
    </row>
    <row r="291" spans="2:2" ht="13.5" customHeight="1">
      <c r="B291" s="115"/>
    </row>
    <row r="292" spans="2:2" ht="13.5" customHeight="1">
      <c r="B292" s="115"/>
    </row>
    <row r="293" spans="2:2" ht="13.5" customHeight="1">
      <c r="B293" s="115"/>
    </row>
    <row r="294" spans="2:2" ht="13.5" customHeight="1">
      <c r="B294" s="115"/>
    </row>
    <row r="295" spans="2:2" ht="13.5" customHeight="1">
      <c r="B295" s="115"/>
    </row>
    <row r="296" spans="2:2" ht="13.5" customHeight="1">
      <c r="B296" s="115"/>
    </row>
    <row r="297" spans="2:2" ht="13.5" customHeight="1">
      <c r="B297" s="115"/>
    </row>
    <row r="298" spans="2:2" ht="13.5" customHeight="1">
      <c r="B298" s="115"/>
    </row>
    <row r="299" spans="2:2" ht="13.5" customHeight="1">
      <c r="B299" s="115"/>
    </row>
    <row r="300" spans="2:2" ht="13.5" customHeight="1">
      <c r="B300" s="115"/>
    </row>
    <row r="301" spans="2:2" ht="13.5" customHeight="1">
      <c r="B301" s="115"/>
    </row>
    <row r="302" spans="2:2" ht="13.5" customHeight="1">
      <c r="B302" s="115"/>
    </row>
    <row r="303" spans="2:2" ht="13.5" customHeight="1">
      <c r="B303" s="115"/>
    </row>
    <row r="304" spans="2:2" ht="13.5" customHeight="1">
      <c r="B304" s="115"/>
    </row>
    <row r="305" spans="2:2" ht="13.5" customHeight="1">
      <c r="B305" s="115"/>
    </row>
    <row r="306" spans="2:2" ht="13.5" customHeight="1">
      <c r="B306" s="115"/>
    </row>
    <row r="307" spans="2:2" ht="13.5" customHeight="1">
      <c r="B307" s="115"/>
    </row>
    <row r="308" spans="2:2" ht="13.5" customHeight="1">
      <c r="B308" s="115"/>
    </row>
    <row r="309" spans="2:2" ht="13.5" customHeight="1">
      <c r="B309" s="115"/>
    </row>
    <row r="310" spans="2:2" ht="13.5" customHeight="1">
      <c r="B310" s="115"/>
    </row>
    <row r="311" spans="2:2" ht="13.5" customHeight="1">
      <c r="B311" s="115"/>
    </row>
    <row r="312" spans="2:2" ht="13.5" customHeight="1">
      <c r="B312" s="115"/>
    </row>
    <row r="313" spans="2:2" ht="13.5" customHeight="1">
      <c r="B313" s="115"/>
    </row>
    <row r="314" spans="2:2" ht="13.5" customHeight="1">
      <c r="B314" s="115"/>
    </row>
    <row r="315" spans="2:2" ht="13.5" customHeight="1">
      <c r="B315" s="115"/>
    </row>
    <row r="316" spans="2:2" ht="13.5" customHeight="1">
      <c r="B316" s="115"/>
    </row>
    <row r="317" spans="2:2" ht="13.5" customHeight="1">
      <c r="B317" s="115"/>
    </row>
    <row r="318" spans="2:2" ht="13.5" customHeight="1">
      <c r="B318" s="115"/>
    </row>
    <row r="319" spans="2:2" ht="13.5" customHeight="1">
      <c r="B319" s="115"/>
    </row>
    <row r="320" spans="2:2" ht="13.5" customHeight="1">
      <c r="B320" s="115"/>
    </row>
    <row r="321" spans="2:2" ht="13.5" customHeight="1">
      <c r="B321" s="115"/>
    </row>
    <row r="322" spans="2:2" ht="13.5" customHeight="1">
      <c r="B322" s="115"/>
    </row>
    <row r="323" spans="2:2" ht="13.5" customHeight="1">
      <c r="B323" s="115"/>
    </row>
    <row r="324" spans="2:2" ht="13.5" customHeight="1">
      <c r="B324" s="115"/>
    </row>
    <row r="325" spans="2:2" ht="13.5" customHeight="1">
      <c r="B325" s="1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170" t="s">
        <v>311</v>
      </c>
      <c r="D2" s="170"/>
      <c r="E2" s="170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5"/>
      <c r="U2" s="6"/>
      <c r="V2" s="6"/>
    </row>
    <row r="3" spans="1:22" ht="15.75" customHeight="1" thickBot="1">
      <c r="A3" s="4"/>
      <c r="B3" s="4"/>
      <c r="C3" s="4"/>
      <c r="D3" s="170" t="s">
        <v>312</v>
      </c>
      <c r="E3" s="170"/>
      <c r="F3" s="172"/>
      <c r="G3" s="172"/>
      <c r="H3" s="172"/>
      <c r="I3" s="172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173" t="s">
        <v>327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7"/>
      <c r="T5" s="7"/>
      <c r="U5" s="7"/>
      <c r="V5" s="7"/>
    </row>
    <row r="6" spans="1:22" ht="3.75" customHeight="1"/>
    <row r="7" spans="1:22" ht="25.5" customHeight="1">
      <c r="A7" s="174" t="s">
        <v>0</v>
      </c>
      <c r="B7" s="174"/>
      <c r="C7" s="174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</row>
    <row r="8" spans="1:22" ht="17.25" customHeight="1">
      <c r="A8" s="174" t="s">
        <v>18</v>
      </c>
      <c r="B8" s="174"/>
      <c r="C8" s="174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</row>
    <row r="9" spans="1:22" ht="17.25" customHeight="1">
      <c r="A9" s="174" t="s">
        <v>19</v>
      </c>
      <c r="B9" s="174"/>
      <c r="C9" s="174"/>
      <c r="D9" s="179"/>
      <c r="E9" s="179"/>
      <c r="F9" s="179"/>
      <c r="G9" s="179"/>
      <c r="H9" s="179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24.75" customHeight="1">
      <c r="A10" s="174" t="s">
        <v>332</v>
      </c>
      <c r="B10" s="174"/>
      <c r="C10" s="174"/>
      <c r="D10" s="174"/>
      <c r="E10" s="174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</row>
    <row r="11" spans="1:22" ht="5.25" customHeight="1">
      <c r="A11" s="31"/>
      <c r="B11" s="31"/>
      <c r="C11" s="31"/>
      <c r="D11" s="31"/>
      <c r="E11" s="31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</row>
    <row r="12" spans="1:22" ht="24.75" customHeight="1">
      <c r="A12" s="176" t="s">
        <v>333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8"/>
    </row>
    <row r="13" spans="1:22" ht="24.75" customHeight="1">
      <c r="A13" s="151" t="s">
        <v>317</v>
      </c>
      <c r="B13" s="151"/>
      <c r="C13" s="151"/>
      <c r="D13" s="167" t="s">
        <v>318</v>
      </c>
      <c r="E13" s="167"/>
      <c r="F13" s="167" t="s">
        <v>313</v>
      </c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</row>
    <row r="14" spans="1:22" ht="24.75" customHeight="1">
      <c r="A14" s="161" t="s">
        <v>319</v>
      </c>
      <c r="B14" s="161"/>
      <c r="C14" s="161"/>
      <c r="D14" s="168"/>
      <c r="E14" s="168"/>
      <c r="F14" s="169" t="str">
        <f>IF(D14="","",VLOOKUP(D14,A172:B175,2))</f>
        <v/>
      </c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</row>
    <row r="15" spans="1:22" ht="24.75" customHeight="1">
      <c r="A15" s="161" t="s">
        <v>320</v>
      </c>
      <c r="B15" s="162"/>
      <c r="C15" s="162"/>
      <c r="D15" s="163"/>
      <c r="E15" s="163"/>
      <c r="F15" s="169" t="str">
        <f>IF(C15="","",VLOOKUP(C15,#REF!,2))</f>
        <v/>
      </c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</row>
    <row r="16" spans="1:22" ht="24.75" customHeight="1">
      <c r="A16" s="161" t="s">
        <v>321</v>
      </c>
      <c r="B16" s="162"/>
      <c r="C16" s="162"/>
      <c r="D16" s="163"/>
      <c r="E16" s="163"/>
      <c r="F16" s="164" t="str">
        <f>IF(C16="","",IF(EXACT(C15,MID(C16,1,3)),VLOOKUP(C16,#REF!,2),"VERIFIQUE QUE LA SUBFUNCIÓN CORRESPONDA AL CATÁLOGO DE FUNCIONES"))</f>
        <v/>
      </c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</row>
    <row r="17" spans="1:34" ht="24.75" customHeight="1">
      <c r="A17" s="161" t="s">
        <v>322</v>
      </c>
      <c r="B17" s="162"/>
      <c r="C17" s="162"/>
      <c r="D17" s="163"/>
      <c r="E17" s="163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</row>
    <row r="18" spans="1:34" ht="6" customHeight="1">
      <c r="A18" s="31"/>
      <c r="B18" s="31"/>
      <c r="C18" s="31"/>
      <c r="D18" s="31"/>
      <c r="E18" s="31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</row>
    <row r="19" spans="1:34" ht="24.75" customHeight="1">
      <c r="A19" s="150" t="s">
        <v>323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</row>
    <row r="20" spans="1:34" ht="24.75" customHeight="1">
      <c r="A20" s="166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</row>
    <row r="21" spans="1:34" ht="24.75" customHeight="1">
      <c r="A21" s="150" t="s">
        <v>331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</row>
    <row r="22" spans="1:34" ht="24.75" customHeight="1">
      <c r="A22" s="149"/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</row>
    <row r="23" spans="1:34" ht="24.75" customHeight="1">
      <c r="A23" s="150" t="s">
        <v>326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</row>
    <row r="24" spans="1:34" s="3" customFormat="1" ht="25.5" customHeight="1">
      <c r="A24" s="149"/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151" t="s">
        <v>20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41" t="s">
        <v>5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3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155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152" t="s">
        <v>336</v>
      </c>
      <c r="B30" s="152"/>
      <c r="C30" s="152"/>
      <c r="D30" s="153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44" t="s">
        <v>23</v>
      </c>
      <c r="B32" s="146"/>
      <c r="C32" s="155"/>
      <c r="D32" s="156"/>
      <c r="E32" s="156"/>
      <c r="F32" s="156"/>
      <c r="G32" s="157"/>
      <c r="H32" s="144" t="s">
        <v>24</v>
      </c>
      <c r="I32" s="145"/>
      <c r="J32" s="146"/>
      <c r="K32" s="158"/>
      <c r="L32" s="159"/>
      <c r="M32" s="159"/>
      <c r="N32" s="159"/>
      <c r="O32" s="159"/>
      <c r="P32" s="160"/>
      <c r="Q32" s="144" t="s">
        <v>335</v>
      </c>
      <c r="R32" s="146"/>
      <c r="S32" s="158"/>
      <c r="T32" s="159"/>
      <c r="U32" s="159"/>
      <c r="V32" s="159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28" t="s">
        <v>25</v>
      </c>
      <c r="B33" s="129"/>
      <c r="C33" s="132" t="s">
        <v>22</v>
      </c>
      <c r="D33" s="132" t="s">
        <v>3</v>
      </c>
      <c r="E33" s="132" t="s">
        <v>4</v>
      </c>
      <c r="F33" s="144" t="s">
        <v>325</v>
      </c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6"/>
      <c r="T33" s="47"/>
      <c r="U33" s="147" t="s">
        <v>27</v>
      </c>
      <c r="V33" s="128" t="s">
        <v>328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30"/>
      <c r="B34" s="131"/>
      <c r="C34" s="132"/>
      <c r="D34" s="132"/>
      <c r="E34" s="132"/>
      <c r="F34" s="137" t="s">
        <v>299</v>
      </c>
      <c r="G34" s="138"/>
      <c r="H34" s="11" t="s">
        <v>28</v>
      </c>
      <c r="I34" s="11" t="s">
        <v>7</v>
      </c>
      <c r="J34" s="11" t="s">
        <v>8</v>
      </c>
      <c r="K34" s="11" t="s">
        <v>9</v>
      </c>
      <c r="L34" s="11" t="s">
        <v>10</v>
      </c>
      <c r="M34" s="11" t="s">
        <v>11</v>
      </c>
      <c r="N34" s="11" t="s">
        <v>12</v>
      </c>
      <c r="O34" s="11" t="s">
        <v>13</v>
      </c>
      <c r="P34" s="11" t="s">
        <v>14</v>
      </c>
      <c r="Q34" s="11" t="s">
        <v>15</v>
      </c>
      <c r="R34" s="11" t="s">
        <v>16</v>
      </c>
      <c r="S34" s="11" t="s">
        <v>17</v>
      </c>
      <c r="T34" s="11"/>
      <c r="U34" s="148"/>
      <c r="V34" s="130"/>
      <c r="W34" s="12"/>
    </row>
    <row r="35" spans="1:34" ht="25.5" customHeight="1">
      <c r="A35" s="133" t="s">
        <v>1</v>
      </c>
      <c r="B35" s="133"/>
      <c r="C35" s="37"/>
      <c r="D35" s="38"/>
      <c r="E35" s="38"/>
      <c r="F35" s="132" t="s">
        <v>305</v>
      </c>
      <c r="G35" s="132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4"/>
      <c r="U35" s="40">
        <f>SUM(H35:S35)</f>
        <v>0</v>
      </c>
      <c r="V35" s="134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</row>
    <row r="36" spans="1:34" ht="25.5" customHeight="1">
      <c r="A36" s="133" t="s">
        <v>2</v>
      </c>
      <c r="B36" s="133"/>
      <c r="C36" s="37"/>
      <c r="D36" s="38"/>
      <c r="E36" s="38"/>
      <c r="F36" s="132" t="s">
        <v>306</v>
      </c>
      <c r="G36" s="132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>
        <f>SUM(H36:S36)</f>
        <v>0</v>
      </c>
      <c r="U36" s="41"/>
      <c r="V36" s="135"/>
    </row>
    <row r="37" spans="1:34" ht="5.0999999999999996" customHeight="1">
      <c r="C37" s="3"/>
      <c r="D37" s="3"/>
      <c r="E37" s="3"/>
      <c r="F37" s="3"/>
      <c r="G37" s="3"/>
      <c r="H37" s="3"/>
    </row>
    <row r="38" spans="1:34" s="3" customFormat="1" ht="15.75" customHeight="1">
      <c r="A38" s="128" t="s">
        <v>25</v>
      </c>
      <c r="B38" s="129"/>
      <c r="C38" s="132" t="s">
        <v>22</v>
      </c>
      <c r="D38" s="132" t="s">
        <v>3</v>
      </c>
      <c r="E38" s="132" t="s">
        <v>4</v>
      </c>
      <c r="F38" s="144" t="s">
        <v>324</v>
      </c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6"/>
      <c r="T38" s="48"/>
      <c r="U38" s="147" t="s">
        <v>27</v>
      </c>
      <c r="V38" s="128" t="s">
        <v>329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30"/>
      <c r="B39" s="131"/>
      <c r="C39" s="132"/>
      <c r="D39" s="132"/>
      <c r="E39" s="132"/>
      <c r="F39" s="180" t="s">
        <v>297</v>
      </c>
      <c r="G39" s="181"/>
      <c r="H39" s="10" t="s">
        <v>28</v>
      </c>
      <c r="I39" s="10" t="s">
        <v>7</v>
      </c>
      <c r="J39" s="10" t="s">
        <v>8</v>
      </c>
      <c r="K39" s="10" t="s">
        <v>9</v>
      </c>
      <c r="L39" s="10" t="s">
        <v>10</v>
      </c>
      <c r="M39" s="10" t="s">
        <v>11</v>
      </c>
      <c r="N39" s="10" t="s">
        <v>12</v>
      </c>
      <c r="O39" s="10" t="s">
        <v>13</v>
      </c>
      <c r="P39" s="10" t="s">
        <v>14</v>
      </c>
      <c r="Q39" s="10" t="s">
        <v>15</v>
      </c>
      <c r="R39" s="10" t="s">
        <v>16</v>
      </c>
      <c r="S39" s="10" t="s">
        <v>17</v>
      </c>
      <c r="T39" s="11"/>
      <c r="U39" s="148"/>
      <c r="V39" s="130"/>
      <c r="W39" s="12"/>
    </row>
    <row r="40" spans="1:34" ht="29.25" customHeight="1">
      <c r="A40" s="133" t="s">
        <v>1</v>
      </c>
      <c r="B40" s="133"/>
      <c r="C40" s="35"/>
      <c r="D40" s="36"/>
      <c r="E40" s="36"/>
      <c r="F40" s="139" t="s">
        <v>307</v>
      </c>
      <c r="G40" s="140"/>
      <c r="H40" s="15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7"/>
      <c r="U40" s="42">
        <f>SUM(H40:S40)</f>
        <v>0</v>
      </c>
      <c r="V40" s="134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</row>
    <row r="41" spans="1:34" ht="39" customHeight="1">
      <c r="A41" s="133" t="s">
        <v>2</v>
      </c>
      <c r="B41" s="133"/>
      <c r="C41" s="37"/>
      <c r="D41" s="38"/>
      <c r="E41" s="38"/>
      <c r="F41" s="136" t="s">
        <v>308</v>
      </c>
      <c r="G41" s="136"/>
      <c r="H41" s="15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3">
        <f>SUM(H41:S41)</f>
        <v>0</v>
      </c>
      <c r="U41" s="43"/>
      <c r="V41" s="135"/>
    </row>
    <row r="42" spans="1:34" ht="9.75" customHeight="1">
      <c r="C42" s="3"/>
      <c r="D42" s="3"/>
      <c r="E42" s="3"/>
      <c r="F42" s="3"/>
      <c r="G42" s="3"/>
      <c r="H42" s="3"/>
    </row>
    <row r="43" spans="1:34" s="3" customFormat="1" ht="15" customHeight="1">
      <c r="A43" s="141" t="s">
        <v>6</v>
      </c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3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155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152" t="s">
        <v>337</v>
      </c>
      <c r="B46" s="152"/>
      <c r="C46" s="152"/>
      <c r="D46" s="153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44" t="s">
        <v>23</v>
      </c>
      <c r="B48" s="146"/>
      <c r="C48" s="155"/>
      <c r="D48" s="156"/>
      <c r="E48" s="156"/>
      <c r="F48" s="156"/>
      <c r="G48" s="157"/>
      <c r="H48" s="144" t="s">
        <v>24</v>
      </c>
      <c r="I48" s="145"/>
      <c r="J48" s="146"/>
      <c r="K48" s="158"/>
      <c r="L48" s="159"/>
      <c r="M48" s="159"/>
      <c r="N48" s="159"/>
      <c r="O48" s="159"/>
      <c r="P48" s="160"/>
      <c r="Q48" s="144" t="s">
        <v>335</v>
      </c>
      <c r="R48" s="146"/>
      <c r="S48" s="158"/>
      <c r="T48" s="159"/>
      <c r="U48" s="159"/>
      <c r="V48" s="159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28" t="s">
        <v>25</v>
      </c>
      <c r="B49" s="129"/>
      <c r="C49" s="132" t="s">
        <v>22</v>
      </c>
      <c r="D49" s="132" t="s">
        <v>3</v>
      </c>
      <c r="E49" s="132" t="s">
        <v>4</v>
      </c>
      <c r="F49" s="144" t="s">
        <v>325</v>
      </c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6"/>
      <c r="T49" s="47"/>
      <c r="U49" s="147" t="s">
        <v>27</v>
      </c>
      <c r="V49" s="128" t="s">
        <v>328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30"/>
      <c r="B50" s="131"/>
      <c r="C50" s="132"/>
      <c r="D50" s="132"/>
      <c r="E50" s="132"/>
      <c r="F50" s="137" t="s">
        <v>299</v>
      </c>
      <c r="G50" s="138"/>
      <c r="H50" s="11" t="s">
        <v>28</v>
      </c>
      <c r="I50" s="11" t="s">
        <v>7</v>
      </c>
      <c r="J50" s="11" t="s">
        <v>8</v>
      </c>
      <c r="K50" s="11" t="s">
        <v>9</v>
      </c>
      <c r="L50" s="11" t="s">
        <v>10</v>
      </c>
      <c r="M50" s="11" t="s">
        <v>11</v>
      </c>
      <c r="N50" s="11" t="s">
        <v>12</v>
      </c>
      <c r="O50" s="11" t="s">
        <v>13</v>
      </c>
      <c r="P50" s="11" t="s">
        <v>14</v>
      </c>
      <c r="Q50" s="11" t="s">
        <v>15</v>
      </c>
      <c r="R50" s="11" t="s">
        <v>16</v>
      </c>
      <c r="S50" s="11" t="s">
        <v>17</v>
      </c>
      <c r="T50" s="11"/>
      <c r="U50" s="148"/>
      <c r="V50" s="130"/>
      <c r="W50" s="12"/>
    </row>
    <row r="51" spans="1:34" ht="25.5" customHeight="1">
      <c r="A51" s="133" t="s">
        <v>1</v>
      </c>
      <c r="B51" s="133"/>
      <c r="C51" s="37"/>
      <c r="D51" s="38"/>
      <c r="E51" s="38"/>
      <c r="F51" s="132" t="s">
        <v>305</v>
      </c>
      <c r="G51" s="132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4"/>
      <c r="U51" s="40">
        <f>SUM(H51:S51)</f>
        <v>0</v>
      </c>
      <c r="V51" s="134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</row>
    <row r="52" spans="1:34" ht="25.5" customHeight="1">
      <c r="A52" s="133" t="s">
        <v>2</v>
      </c>
      <c r="B52" s="133"/>
      <c r="C52" s="37"/>
      <c r="D52" s="38"/>
      <c r="E52" s="38"/>
      <c r="F52" s="132" t="s">
        <v>306</v>
      </c>
      <c r="G52" s="132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>
        <f>SUM(H52:S52)</f>
        <v>0</v>
      </c>
      <c r="U52" s="41"/>
      <c r="V52" s="135"/>
    </row>
    <row r="53" spans="1:34" ht="5.0999999999999996" customHeight="1">
      <c r="C53" s="3"/>
      <c r="D53" s="3"/>
      <c r="E53" s="3"/>
      <c r="F53" s="3"/>
      <c r="G53" s="3"/>
      <c r="H53" s="3"/>
    </row>
    <row r="54" spans="1:34" s="3" customFormat="1" ht="15.75" customHeight="1">
      <c r="A54" s="128" t="s">
        <v>25</v>
      </c>
      <c r="B54" s="129"/>
      <c r="C54" s="132" t="s">
        <v>22</v>
      </c>
      <c r="D54" s="132" t="s">
        <v>3</v>
      </c>
      <c r="E54" s="132" t="s">
        <v>4</v>
      </c>
      <c r="F54" s="144" t="s">
        <v>324</v>
      </c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6"/>
      <c r="T54" s="48"/>
      <c r="U54" s="147" t="s">
        <v>27</v>
      </c>
      <c r="V54" s="128" t="s">
        <v>329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30"/>
      <c r="B55" s="131"/>
      <c r="C55" s="132"/>
      <c r="D55" s="132"/>
      <c r="E55" s="132"/>
      <c r="F55" s="180" t="s">
        <v>297</v>
      </c>
      <c r="G55" s="181"/>
      <c r="H55" s="10" t="s">
        <v>28</v>
      </c>
      <c r="I55" s="10" t="s">
        <v>7</v>
      </c>
      <c r="J55" s="10" t="s">
        <v>8</v>
      </c>
      <c r="K55" s="10" t="s">
        <v>9</v>
      </c>
      <c r="L55" s="10" t="s">
        <v>10</v>
      </c>
      <c r="M55" s="10" t="s">
        <v>11</v>
      </c>
      <c r="N55" s="10" t="s">
        <v>12</v>
      </c>
      <c r="O55" s="10" t="s">
        <v>13</v>
      </c>
      <c r="P55" s="10" t="s">
        <v>14</v>
      </c>
      <c r="Q55" s="10" t="s">
        <v>15</v>
      </c>
      <c r="R55" s="10" t="s">
        <v>16</v>
      </c>
      <c r="S55" s="10" t="s">
        <v>17</v>
      </c>
      <c r="T55" s="11"/>
      <c r="U55" s="148"/>
      <c r="V55" s="130"/>
      <c r="W55" s="12"/>
    </row>
    <row r="56" spans="1:34" ht="29.25" customHeight="1">
      <c r="A56" s="133" t="s">
        <v>1</v>
      </c>
      <c r="B56" s="133"/>
      <c r="C56" s="35"/>
      <c r="D56" s="36"/>
      <c r="E56" s="36"/>
      <c r="F56" s="139" t="s">
        <v>307</v>
      </c>
      <c r="G56" s="140"/>
      <c r="H56" s="15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7"/>
      <c r="U56" s="42">
        <f>SUM(H56:S56)</f>
        <v>0</v>
      </c>
      <c r="V56" s="134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</row>
    <row r="57" spans="1:34" ht="39" customHeight="1">
      <c r="A57" s="133" t="s">
        <v>2</v>
      </c>
      <c r="B57" s="133"/>
      <c r="C57" s="37"/>
      <c r="D57" s="38"/>
      <c r="E57" s="38"/>
      <c r="F57" s="136" t="s">
        <v>308</v>
      </c>
      <c r="G57" s="136"/>
      <c r="H57" s="15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3">
        <f>SUM(H57:S57)</f>
        <v>0</v>
      </c>
      <c r="U57" s="43"/>
      <c r="V57" s="135"/>
    </row>
    <row r="58" spans="1:34" s="3" customFormat="1" ht="13.5" customHeight="1">
      <c r="A58" s="1"/>
      <c r="B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152" t="s">
        <v>21</v>
      </c>
      <c r="B59" s="152"/>
      <c r="C59" s="152"/>
      <c r="D59" s="153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8"/>
      <c r="B60" s="8"/>
      <c r="C60" s="8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1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152" t="s">
        <v>338</v>
      </c>
      <c r="B61" s="152"/>
      <c r="C61" s="152"/>
      <c r="D61" s="153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44" t="s">
        <v>23</v>
      </c>
      <c r="B63" s="146"/>
      <c r="C63" s="155"/>
      <c r="D63" s="156"/>
      <c r="E63" s="156"/>
      <c r="F63" s="156"/>
      <c r="G63" s="157"/>
      <c r="H63" s="144" t="s">
        <v>24</v>
      </c>
      <c r="I63" s="145"/>
      <c r="J63" s="146"/>
      <c r="K63" s="158"/>
      <c r="L63" s="159"/>
      <c r="M63" s="159"/>
      <c r="N63" s="159"/>
      <c r="O63" s="159"/>
      <c r="P63" s="160"/>
      <c r="Q63" s="144" t="s">
        <v>335</v>
      </c>
      <c r="R63" s="146"/>
      <c r="S63" s="158"/>
      <c r="T63" s="159"/>
      <c r="U63" s="159"/>
      <c r="V63" s="159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28" t="s">
        <v>25</v>
      </c>
      <c r="B64" s="129"/>
      <c r="C64" s="132" t="s">
        <v>22</v>
      </c>
      <c r="D64" s="132" t="s">
        <v>3</v>
      </c>
      <c r="E64" s="132" t="s">
        <v>4</v>
      </c>
      <c r="F64" s="144" t="s">
        <v>325</v>
      </c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6"/>
      <c r="T64" s="47"/>
      <c r="U64" s="147" t="s">
        <v>27</v>
      </c>
      <c r="V64" s="128" t="s">
        <v>328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30"/>
      <c r="B65" s="131"/>
      <c r="C65" s="132"/>
      <c r="D65" s="132"/>
      <c r="E65" s="132"/>
      <c r="F65" s="137" t="s">
        <v>299</v>
      </c>
      <c r="G65" s="138"/>
      <c r="H65" s="11" t="s">
        <v>28</v>
      </c>
      <c r="I65" s="11" t="s">
        <v>7</v>
      </c>
      <c r="J65" s="11" t="s">
        <v>8</v>
      </c>
      <c r="K65" s="11" t="s">
        <v>9</v>
      </c>
      <c r="L65" s="11" t="s">
        <v>10</v>
      </c>
      <c r="M65" s="11" t="s">
        <v>11</v>
      </c>
      <c r="N65" s="11" t="s">
        <v>12</v>
      </c>
      <c r="O65" s="11" t="s">
        <v>13</v>
      </c>
      <c r="P65" s="11" t="s">
        <v>14</v>
      </c>
      <c r="Q65" s="11" t="s">
        <v>15</v>
      </c>
      <c r="R65" s="11" t="s">
        <v>16</v>
      </c>
      <c r="S65" s="11" t="s">
        <v>17</v>
      </c>
      <c r="T65" s="11"/>
      <c r="U65" s="148"/>
      <c r="V65" s="130"/>
      <c r="W65" s="12"/>
    </row>
    <row r="66" spans="1:34" ht="25.5" customHeight="1">
      <c r="A66" s="133" t="s">
        <v>1</v>
      </c>
      <c r="B66" s="133"/>
      <c r="C66" s="37"/>
      <c r="D66" s="38"/>
      <c r="E66" s="38"/>
      <c r="F66" s="132" t="s">
        <v>305</v>
      </c>
      <c r="G66" s="132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4"/>
      <c r="U66" s="40">
        <f>SUM(H66:S66)</f>
        <v>0</v>
      </c>
      <c r="V66" s="134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</row>
    <row r="67" spans="1:34" ht="25.5" customHeight="1">
      <c r="A67" s="133" t="s">
        <v>2</v>
      </c>
      <c r="B67" s="133"/>
      <c r="C67" s="37"/>
      <c r="D67" s="38"/>
      <c r="E67" s="38"/>
      <c r="F67" s="132" t="s">
        <v>306</v>
      </c>
      <c r="G67" s="132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>
        <f>SUM(H67:S67)</f>
        <v>0</v>
      </c>
      <c r="U67" s="41"/>
      <c r="V67" s="135"/>
    </row>
    <row r="68" spans="1:34" ht="5.0999999999999996" customHeight="1">
      <c r="C68" s="3"/>
      <c r="D68" s="3"/>
      <c r="E68" s="3"/>
      <c r="F68" s="3"/>
      <c r="G68" s="3"/>
      <c r="H68" s="3"/>
    </row>
    <row r="69" spans="1:34" s="3" customFormat="1" ht="15.75" customHeight="1">
      <c r="A69" s="128" t="s">
        <v>25</v>
      </c>
      <c r="B69" s="129"/>
      <c r="C69" s="132" t="s">
        <v>22</v>
      </c>
      <c r="D69" s="132" t="s">
        <v>3</v>
      </c>
      <c r="E69" s="132" t="s">
        <v>4</v>
      </c>
      <c r="F69" s="144" t="s">
        <v>324</v>
      </c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6"/>
      <c r="T69" s="48"/>
      <c r="U69" s="147" t="s">
        <v>27</v>
      </c>
      <c r="V69" s="128" t="s">
        <v>329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30"/>
      <c r="B70" s="131"/>
      <c r="C70" s="132"/>
      <c r="D70" s="132"/>
      <c r="E70" s="132"/>
      <c r="F70" s="180" t="s">
        <v>297</v>
      </c>
      <c r="G70" s="181"/>
      <c r="H70" s="10" t="s">
        <v>28</v>
      </c>
      <c r="I70" s="10" t="s">
        <v>7</v>
      </c>
      <c r="J70" s="10" t="s">
        <v>8</v>
      </c>
      <c r="K70" s="10" t="s">
        <v>9</v>
      </c>
      <c r="L70" s="10" t="s">
        <v>10</v>
      </c>
      <c r="M70" s="10" t="s">
        <v>11</v>
      </c>
      <c r="N70" s="10" t="s">
        <v>12</v>
      </c>
      <c r="O70" s="10" t="s">
        <v>13</v>
      </c>
      <c r="P70" s="10" t="s">
        <v>14</v>
      </c>
      <c r="Q70" s="10" t="s">
        <v>15</v>
      </c>
      <c r="R70" s="10" t="s">
        <v>16</v>
      </c>
      <c r="S70" s="10" t="s">
        <v>17</v>
      </c>
      <c r="T70" s="11"/>
      <c r="U70" s="148"/>
      <c r="V70" s="130"/>
      <c r="W70" s="12"/>
    </row>
    <row r="71" spans="1:34" ht="29.25" customHeight="1">
      <c r="A71" s="133" t="s">
        <v>1</v>
      </c>
      <c r="B71" s="133"/>
      <c r="C71" s="35"/>
      <c r="D71" s="36"/>
      <c r="E71" s="36"/>
      <c r="F71" s="139" t="s">
        <v>307</v>
      </c>
      <c r="G71" s="140"/>
      <c r="H71" s="15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7"/>
      <c r="U71" s="42">
        <f>SUM(H71:S71)</f>
        <v>0</v>
      </c>
      <c r="V71" s="134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</row>
    <row r="72" spans="1:34" ht="39" customHeight="1">
      <c r="A72" s="133" t="s">
        <v>2</v>
      </c>
      <c r="B72" s="133"/>
      <c r="C72" s="37"/>
      <c r="D72" s="38"/>
      <c r="E72" s="38"/>
      <c r="F72" s="136" t="s">
        <v>308</v>
      </c>
      <c r="G72" s="136"/>
      <c r="H72" s="15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3">
        <f>SUM(H72:S72)</f>
        <v>0</v>
      </c>
      <c r="U72" s="43"/>
      <c r="V72" s="135"/>
    </row>
    <row r="73" spans="1:34" ht="5.0999999999999996" customHeight="1">
      <c r="C73" s="3"/>
      <c r="D73" s="3"/>
      <c r="E73" s="3"/>
      <c r="F73" s="3"/>
      <c r="G73" s="3"/>
      <c r="H73" s="3"/>
    </row>
    <row r="74" spans="1:34" ht="5.0999999999999996" customHeight="1">
      <c r="C74" s="3"/>
      <c r="D74" s="3"/>
      <c r="E74" s="3"/>
      <c r="F74" s="3"/>
      <c r="G74" s="3"/>
      <c r="H74" s="3"/>
    </row>
    <row r="75" spans="1:34" ht="26.25" customHeight="1">
      <c r="A75" s="141" t="s">
        <v>334</v>
      </c>
      <c r="B75" s="142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</row>
    <row r="76" spans="1:34" ht="4.5" customHeight="1">
      <c r="C76" s="3"/>
      <c r="D76" s="3"/>
      <c r="E76" s="3"/>
      <c r="F76" s="3"/>
      <c r="G76" s="3"/>
      <c r="H76" s="3"/>
    </row>
    <row r="77" spans="1:34" ht="19.5" customHeight="1">
      <c r="A77" s="182" t="s">
        <v>29</v>
      </c>
      <c r="B77" s="132" t="s">
        <v>30</v>
      </c>
      <c r="C77" s="132"/>
      <c r="D77" s="132"/>
      <c r="E77" s="132" t="s">
        <v>3</v>
      </c>
      <c r="F77" s="144" t="s">
        <v>26</v>
      </c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6"/>
      <c r="T77" s="47"/>
      <c r="U77" s="132" t="s">
        <v>27</v>
      </c>
      <c r="V77" s="132" t="s">
        <v>300</v>
      </c>
    </row>
    <row r="78" spans="1:34" ht="25.5" customHeight="1">
      <c r="A78" s="182"/>
      <c r="B78" s="132"/>
      <c r="C78" s="132"/>
      <c r="D78" s="132"/>
      <c r="E78" s="132"/>
      <c r="F78" s="183" t="s">
        <v>298</v>
      </c>
      <c r="G78" s="183"/>
      <c r="H78" s="10" t="s">
        <v>28</v>
      </c>
      <c r="I78" s="10" t="s">
        <v>7</v>
      </c>
      <c r="J78" s="10" t="s">
        <v>8</v>
      </c>
      <c r="K78" s="10" t="s">
        <v>9</v>
      </c>
      <c r="L78" s="10" t="s">
        <v>10</v>
      </c>
      <c r="M78" s="10" t="s">
        <v>11</v>
      </c>
      <c r="N78" s="10" t="s">
        <v>12</v>
      </c>
      <c r="O78" s="10" t="s">
        <v>13</v>
      </c>
      <c r="P78" s="10" t="s">
        <v>14</v>
      </c>
      <c r="Q78" s="10" t="s">
        <v>15</v>
      </c>
      <c r="R78" s="10" t="s">
        <v>16</v>
      </c>
      <c r="S78" s="10" t="s">
        <v>17</v>
      </c>
      <c r="T78" s="10"/>
      <c r="U78" s="132"/>
      <c r="V78" s="132"/>
    </row>
    <row r="79" spans="1:34" ht="26.25" customHeight="1">
      <c r="A79" s="192" t="s">
        <v>31</v>
      </c>
      <c r="B79" s="186">
        <v>1</v>
      </c>
      <c r="C79" s="187"/>
      <c r="D79" s="188"/>
      <c r="E79" s="191"/>
      <c r="F79" s="133" t="s">
        <v>299</v>
      </c>
      <c r="G79" s="13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49"/>
      <c r="U79" s="44">
        <f t="shared" ref="U79:U88" si="0">SUM(H79:S79)</f>
        <v>0</v>
      </c>
      <c r="V79" s="184" t="str">
        <f>IF(U79=0,"-",U80/U79)</f>
        <v>-</v>
      </c>
    </row>
    <row r="80" spans="1:34" ht="27.75" customHeight="1">
      <c r="A80" s="192"/>
      <c r="B80" s="186"/>
      <c r="C80" s="189"/>
      <c r="D80" s="190"/>
      <c r="E80" s="191"/>
      <c r="F80" s="185" t="s">
        <v>297</v>
      </c>
      <c r="G80" s="185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5"/>
      <c r="U80" s="45">
        <f t="shared" si="0"/>
        <v>0</v>
      </c>
      <c r="V80" s="184"/>
    </row>
    <row r="81" spans="1:22" ht="26.25" customHeight="1">
      <c r="A81" s="192"/>
      <c r="B81" s="186">
        <v>2</v>
      </c>
      <c r="C81" s="187"/>
      <c r="D81" s="188"/>
      <c r="E81" s="191"/>
      <c r="F81" s="133" t="s">
        <v>299</v>
      </c>
      <c r="G81" s="13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49"/>
      <c r="U81" s="44">
        <f t="shared" si="0"/>
        <v>0</v>
      </c>
      <c r="V81" s="184" t="str">
        <f>IF(U81=0,"-",U82/U81)</f>
        <v>-</v>
      </c>
    </row>
    <row r="82" spans="1:22" ht="26.25" customHeight="1">
      <c r="A82" s="192"/>
      <c r="B82" s="186"/>
      <c r="C82" s="189"/>
      <c r="D82" s="190"/>
      <c r="E82" s="191"/>
      <c r="F82" s="185" t="s">
        <v>297</v>
      </c>
      <c r="G82" s="185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5"/>
      <c r="U82" s="45">
        <f t="shared" si="0"/>
        <v>0</v>
      </c>
      <c r="V82" s="184"/>
    </row>
    <row r="83" spans="1:22" ht="26.25" customHeight="1">
      <c r="A83" s="192"/>
      <c r="B83" s="186">
        <v>3</v>
      </c>
      <c r="C83" s="187"/>
      <c r="D83" s="188"/>
      <c r="E83" s="191"/>
      <c r="F83" s="133" t="s">
        <v>299</v>
      </c>
      <c r="G83" s="13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49"/>
      <c r="U83" s="44">
        <f t="shared" si="0"/>
        <v>0</v>
      </c>
      <c r="V83" s="184" t="str">
        <f>IF(U83=0,"-",U84/U83)</f>
        <v>-</v>
      </c>
    </row>
    <row r="84" spans="1:22" ht="26.25" customHeight="1">
      <c r="A84" s="192"/>
      <c r="B84" s="186"/>
      <c r="C84" s="189"/>
      <c r="D84" s="190"/>
      <c r="E84" s="191"/>
      <c r="F84" s="185" t="s">
        <v>297</v>
      </c>
      <c r="G84" s="185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5"/>
      <c r="U84" s="45">
        <f t="shared" si="0"/>
        <v>0</v>
      </c>
      <c r="V84" s="184"/>
    </row>
    <row r="85" spans="1:22" ht="26.25" customHeight="1">
      <c r="A85" s="192"/>
      <c r="B85" s="186">
        <v>4</v>
      </c>
      <c r="C85" s="187"/>
      <c r="D85" s="188"/>
      <c r="E85" s="191"/>
      <c r="F85" s="133" t="s">
        <v>299</v>
      </c>
      <c r="G85" s="13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49"/>
      <c r="U85" s="44">
        <f t="shared" si="0"/>
        <v>0</v>
      </c>
      <c r="V85" s="184" t="str">
        <f>IF(U85=0,"-",U86/U85)</f>
        <v>-</v>
      </c>
    </row>
    <row r="86" spans="1:22" ht="26.25" customHeight="1">
      <c r="A86" s="192"/>
      <c r="B86" s="186"/>
      <c r="C86" s="189"/>
      <c r="D86" s="190"/>
      <c r="E86" s="191"/>
      <c r="F86" s="185" t="s">
        <v>297</v>
      </c>
      <c r="G86" s="185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5"/>
      <c r="U86" s="45">
        <f t="shared" si="0"/>
        <v>0</v>
      </c>
      <c r="V86" s="184"/>
    </row>
    <row r="87" spans="1:22" ht="26.25" customHeight="1">
      <c r="A87" s="192"/>
      <c r="B87" s="186">
        <v>5</v>
      </c>
      <c r="C87" s="187"/>
      <c r="D87" s="188"/>
      <c r="E87" s="191"/>
      <c r="F87" s="133" t="s">
        <v>299</v>
      </c>
      <c r="G87" s="13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49"/>
      <c r="U87" s="44">
        <f t="shared" si="0"/>
        <v>0</v>
      </c>
      <c r="V87" s="184" t="str">
        <f>IF(U87=0,"-",U88/U87)</f>
        <v>-</v>
      </c>
    </row>
    <row r="88" spans="1:22" ht="26.25" customHeight="1">
      <c r="A88" s="192"/>
      <c r="B88" s="186"/>
      <c r="C88" s="189"/>
      <c r="D88" s="190"/>
      <c r="E88" s="191"/>
      <c r="F88" s="185" t="s">
        <v>297</v>
      </c>
      <c r="G88" s="185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5"/>
      <c r="U88" s="45">
        <f t="shared" si="0"/>
        <v>0</v>
      </c>
      <c r="V88" s="184"/>
    </row>
    <row r="90" spans="1:22" ht="36.75" customHeight="1">
      <c r="A90" s="202"/>
      <c r="B90" s="202"/>
      <c r="C90" s="202"/>
      <c r="D90" s="202"/>
      <c r="F90" s="202"/>
      <c r="G90" s="202"/>
      <c r="H90" s="202"/>
      <c r="I90" s="202"/>
      <c r="J90" s="202"/>
      <c r="K90" s="202"/>
      <c r="L90" s="202"/>
      <c r="M90" s="202"/>
      <c r="N90" s="202"/>
      <c r="P90" s="202"/>
      <c r="Q90" s="202"/>
      <c r="R90" s="202"/>
      <c r="S90" s="202"/>
      <c r="T90" s="202"/>
      <c r="U90" s="202"/>
      <c r="V90" s="202"/>
    </row>
    <row r="91" spans="1:22" ht="15" customHeight="1">
      <c r="A91" s="203" t="s">
        <v>330</v>
      </c>
      <c r="B91" s="203"/>
      <c r="C91" s="203"/>
      <c r="D91" s="203"/>
      <c r="E91" s="39"/>
      <c r="F91" s="203" t="s">
        <v>330</v>
      </c>
      <c r="G91" s="203"/>
      <c r="H91" s="203"/>
      <c r="I91" s="203"/>
      <c r="J91" s="203"/>
      <c r="K91" s="203"/>
      <c r="L91" s="203"/>
      <c r="M91" s="203"/>
      <c r="N91" s="203"/>
      <c r="O91" s="39"/>
      <c r="P91" s="203" t="s">
        <v>330</v>
      </c>
      <c r="Q91" s="203"/>
      <c r="R91" s="203"/>
      <c r="S91" s="203"/>
      <c r="T91" s="203"/>
      <c r="U91" s="203"/>
      <c r="V91" s="203"/>
    </row>
    <row r="92" spans="1:22" hidden="1"/>
    <row r="93" spans="1:22" ht="18" hidden="1">
      <c r="B93" s="204" t="s">
        <v>301</v>
      </c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6"/>
    </row>
    <row r="94" spans="1:22" ht="4.5" hidden="1" customHeight="1"/>
    <row r="95" spans="1:22" ht="36.75" hidden="1" customHeight="1">
      <c r="B95" s="27" t="s">
        <v>302</v>
      </c>
      <c r="C95" s="192" t="s">
        <v>29</v>
      </c>
      <c r="D95" s="192"/>
      <c r="E95" s="205" t="s">
        <v>309</v>
      </c>
      <c r="F95" s="205"/>
      <c r="G95" s="205"/>
      <c r="H95" s="205"/>
      <c r="I95" s="205"/>
      <c r="J95" s="205"/>
      <c r="K95" s="28" t="s">
        <v>302</v>
      </c>
      <c r="L95" s="206" t="s">
        <v>310</v>
      </c>
      <c r="M95" s="206"/>
      <c r="N95" s="206"/>
      <c r="O95" s="206"/>
      <c r="P95" s="206"/>
      <c r="Q95" s="206"/>
      <c r="R95" s="206"/>
      <c r="S95" s="207"/>
      <c r="T95" s="29"/>
    </row>
    <row r="96" spans="1:22" ht="27" hidden="1" customHeight="1">
      <c r="B96" s="193">
        <v>1</v>
      </c>
      <c r="C96" s="196" t="str">
        <f>IF(D59="","-",D59)</f>
        <v>-</v>
      </c>
      <c r="D96" s="196"/>
      <c r="E96" s="197" t="e">
        <f>IF(LEN(#REF!)&gt;17,"-",#REF!)</f>
        <v>#REF!</v>
      </c>
      <c r="F96" s="198"/>
      <c r="G96" s="198"/>
      <c r="H96" s="198"/>
      <c r="I96" s="198"/>
      <c r="J96" s="198"/>
      <c r="K96" s="25">
        <v>1</v>
      </c>
      <c r="L96" s="199" t="str">
        <f>$V$79</f>
        <v>-</v>
      </c>
      <c r="M96" s="200"/>
      <c r="N96" s="200"/>
      <c r="O96" s="200"/>
      <c r="P96" s="200"/>
      <c r="Q96" s="200"/>
      <c r="R96" s="200"/>
      <c r="S96" s="201"/>
      <c r="T96" s="30"/>
    </row>
    <row r="97" spans="2:20" ht="27" hidden="1" customHeight="1">
      <c r="B97" s="194"/>
      <c r="C97" s="196"/>
      <c r="D97" s="196"/>
      <c r="E97" s="198"/>
      <c r="F97" s="198"/>
      <c r="G97" s="198"/>
      <c r="H97" s="198"/>
      <c r="I97" s="198"/>
      <c r="J97" s="198"/>
      <c r="K97" s="25">
        <v>2</v>
      </c>
      <c r="L97" s="199" t="str">
        <f>$V$81</f>
        <v>-</v>
      </c>
      <c r="M97" s="200"/>
      <c r="N97" s="200"/>
      <c r="O97" s="200"/>
      <c r="P97" s="200"/>
      <c r="Q97" s="200"/>
      <c r="R97" s="200"/>
      <c r="S97" s="201"/>
      <c r="T97" s="30"/>
    </row>
    <row r="98" spans="2:20" ht="27" hidden="1" customHeight="1">
      <c r="B98" s="194"/>
      <c r="C98" s="196"/>
      <c r="D98" s="196"/>
      <c r="E98" s="198"/>
      <c r="F98" s="198"/>
      <c r="G98" s="198"/>
      <c r="H98" s="198"/>
      <c r="I98" s="198"/>
      <c r="J98" s="198"/>
      <c r="K98" s="25">
        <v>3</v>
      </c>
      <c r="L98" s="199" t="str">
        <f>$V$83</f>
        <v>-</v>
      </c>
      <c r="M98" s="200"/>
      <c r="N98" s="200"/>
      <c r="O98" s="200"/>
      <c r="P98" s="200"/>
      <c r="Q98" s="200"/>
      <c r="R98" s="200"/>
      <c r="S98" s="201"/>
      <c r="T98" s="30"/>
    </row>
    <row r="99" spans="2:20" ht="27" hidden="1" customHeight="1">
      <c r="B99" s="194"/>
      <c r="C99" s="196"/>
      <c r="D99" s="196"/>
      <c r="E99" s="198"/>
      <c r="F99" s="198"/>
      <c r="G99" s="198"/>
      <c r="H99" s="198"/>
      <c r="I99" s="198"/>
      <c r="J99" s="198"/>
      <c r="K99" s="25">
        <v>4</v>
      </c>
      <c r="L99" s="199" t="str">
        <f>$V$85</f>
        <v>-</v>
      </c>
      <c r="M99" s="200"/>
      <c r="N99" s="200"/>
      <c r="O99" s="200"/>
      <c r="P99" s="200"/>
      <c r="Q99" s="200"/>
      <c r="R99" s="200"/>
      <c r="S99" s="201"/>
      <c r="T99" s="30"/>
    </row>
    <row r="100" spans="2:20" ht="27" hidden="1" customHeight="1">
      <c r="B100" s="195"/>
      <c r="C100" s="196"/>
      <c r="D100" s="196"/>
      <c r="E100" s="198"/>
      <c r="F100" s="198"/>
      <c r="G100" s="198"/>
      <c r="H100" s="198"/>
      <c r="I100" s="198"/>
      <c r="J100" s="198"/>
      <c r="K100" s="25">
        <v>5</v>
      </c>
      <c r="L100" s="199" t="str">
        <f>$V$87</f>
        <v>-</v>
      </c>
      <c r="M100" s="200"/>
      <c r="N100" s="200"/>
      <c r="O100" s="200"/>
      <c r="P100" s="200"/>
      <c r="Q100" s="200"/>
      <c r="R100" s="200"/>
      <c r="S100" s="201"/>
      <c r="T100" s="30"/>
    </row>
    <row r="101" spans="2:20" ht="27" hidden="1" customHeight="1">
      <c r="B101" s="193">
        <v>2</v>
      </c>
      <c r="C101" s="196" t="e">
        <f>IF(#REF!="","-",#REF!)</f>
        <v>#REF!</v>
      </c>
      <c r="D101" s="196"/>
      <c r="E101" s="197" t="e">
        <f>IF(LEN(#REF!)&gt;17,"-",#REF!)</f>
        <v>#REF!</v>
      </c>
      <c r="F101" s="198"/>
      <c r="G101" s="198"/>
      <c r="H101" s="198"/>
      <c r="I101" s="198"/>
      <c r="J101" s="198"/>
      <c r="K101" s="25">
        <v>1</v>
      </c>
      <c r="L101" s="199" t="e">
        <f>#REF!</f>
        <v>#REF!</v>
      </c>
      <c r="M101" s="200"/>
      <c r="N101" s="200"/>
      <c r="O101" s="200"/>
      <c r="P101" s="200"/>
      <c r="Q101" s="200"/>
      <c r="R101" s="200"/>
      <c r="S101" s="201"/>
      <c r="T101" s="30"/>
    </row>
    <row r="102" spans="2:20" ht="27" hidden="1" customHeight="1">
      <c r="B102" s="194"/>
      <c r="C102" s="196"/>
      <c r="D102" s="196"/>
      <c r="E102" s="198"/>
      <c r="F102" s="198"/>
      <c r="G102" s="198"/>
      <c r="H102" s="198"/>
      <c r="I102" s="198"/>
      <c r="J102" s="198"/>
      <c r="K102" s="25">
        <v>2</v>
      </c>
      <c r="L102" s="199" t="e">
        <f>#REF!</f>
        <v>#REF!</v>
      </c>
      <c r="M102" s="200"/>
      <c r="N102" s="200"/>
      <c r="O102" s="200"/>
      <c r="P102" s="200"/>
      <c r="Q102" s="200"/>
      <c r="R102" s="200"/>
      <c r="S102" s="201"/>
      <c r="T102" s="30"/>
    </row>
    <row r="103" spans="2:20" ht="27" hidden="1" customHeight="1">
      <c r="B103" s="194"/>
      <c r="C103" s="196"/>
      <c r="D103" s="196"/>
      <c r="E103" s="198"/>
      <c r="F103" s="198"/>
      <c r="G103" s="198"/>
      <c r="H103" s="198"/>
      <c r="I103" s="198"/>
      <c r="J103" s="198"/>
      <c r="K103" s="25">
        <v>3</v>
      </c>
      <c r="L103" s="199" t="e">
        <f>#REF!</f>
        <v>#REF!</v>
      </c>
      <c r="M103" s="200"/>
      <c r="N103" s="200"/>
      <c r="O103" s="200"/>
      <c r="P103" s="200"/>
      <c r="Q103" s="200"/>
      <c r="R103" s="200"/>
      <c r="S103" s="201"/>
      <c r="T103" s="30"/>
    </row>
    <row r="104" spans="2:20" ht="27" hidden="1" customHeight="1">
      <c r="B104" s="194"/>
      <c r="C104" s="196"/>
      <c r="D104" s="196"/>
      <c r="E104" s="198"/>
      <c r="F104" s="198"/>
      <c r="G104" s="198"/>
      <c r="H104" s="198"/>
      <c r="I104" s="198"/>
      <c r="J104" s="198"/>
      <c r="K104" s="25">
        <v>4</v>
      </c>
      <c r="L104" s="199" t="e">
        <f>#REF!</f>
        <v>#REF!</v>
      </c>
      <c r="M104" s="200"/>
      <c r="N104" s="200"/>
      <c r="O104" s="200"/>
      <c r="P104" s="200"/>
      <c r="Q104" s="200"/>
      <c r="R104" s="200"/>
      <c r="S104" s="201"/>
      <c r="T104" s="30"/>
    </row>
    <row r="105" spans="2:20" ht="27" hidden="1" customHeight="1">
      <c r="B105" s="195"/>
      <c r="C105" s="196"/>
      <c r="D105" s="196"/>
      <c r="E105" s="198"/>
      <c r="F105" s="198"/>
      <c r="G105" s="198"/>
      <c r="H105" s="198"/>
      <c r="I105" s="198"/>
      <c r="J105" s="198"/>
      <c r="K105" s="25">
        <v>5</v>
      </c>
      <c r="L105" s="199" t="e">
        <f>#REF!</f>
        <v>#REF!</v>
      </c>
      <c r="M105" s="200"/>
      <c r="N105" s="200"/>
      <c r="O105" s="200"/>
      <c r="P105" s="200"/>
      <c r="Q105" s="200"/>
      <c r="R105" s="200"/>
      <c r="S105" s="201"/>
      <c r="T105" s="30"/>
    </row>
    <row r="106" spans="2:20" ht="27" hidden="1" customHeight="1">
      <c r="B106" s="193">
        <v>3</v>
      </c>
      <c r="C106" s="196" t="e">
        <f>IF(#REF!="","-",#REF!)</f>
        <v>#REF!</v>
      </c>
      <c r="D106" s="196"/>
      <c r="E106" s="197" t="e">
        <f>IF(LEN(#REF!)&gt;17,"-",#REF!)</f>
        <v>#REF!</v>
      </c>
      <c r="F106" s="198"/>
      <c r="G106" s="198"/>
      <c r="H106" s="198"/>
      <c r="I106" s="198"/>
      <c r="J106" s="198"/>
      <c r="K106" s="25">
        <v>1</v>
      </c>
      <c r="L106" s="199" t="e">
        <f>#REF!</f>
        <v>#REF!</v>
      </c>
      <c r="M106" s="200"/>
      <c r="N106" s="200"/>
      <c r="O106" s="200"/>
      <c r="P106" s="200"/>
      <c r="Q106" s="200"/>
      <c r="R106" s="200"/>
      <c r="S106" s="201"/>
      <c r="T106" s="30"/>
    </row>
    <row r="107" spans="2:20" ht="27" hidden="1" customHeight="1">
      <c r="B107" s="194"/>
      <c r="C107" s="196"/>
      <c r="D107" s="196"/>
      <c r="E107" s="198"/>
      <c r="F107" s="198"/>
      <c r="G107" s="198"/>
      <c r="H107" s="198"/>
      <c r="I107" s="198"/>
      <c r="J107" s="198"/>
      <c r="K107" s="25">
        <v>2</v>
      </c>
      <c r="L107" s="199" t="e">
        <f>#REF!</f>
        <v>#REF!</v>
      </c>
      <c r="M107" s="200"/>
      <c r="N107" s="200"/>
      <c r="O107" s="200"/>
      <c r="P107" s="200"/>
      <c r="Q107" s="200"/>
      <c r="R107" s="200"/>
      <c r="S107" s="201"/>
      <c r="T107" s="30"/>
    </row>
    <row r="108" spans="2:20" ht="27" hidden="1" customHeight="1">
      <c r="B108" s="194"/>
      <c r="C108" s="196"/>
      <c r="D108" s="196"/>
      <c r="E108" s="198"/>
      <c r="F108" s="198"/>
      <c r="G108" s="198"/>
      <c r="H108" s="198"/>
      <c r="I108" s="198"/>
      <c r="J108" s="198"/>
      <c r="K108" s="25">
        <v>3</v>
      </c>
      <c r="L108" s="199" t="e">
        <f>#REF!</f>
        <v>#REF!</v>
      </c>
      <c r="M108" s="200"/>
      <c r="N108" s="200"/>
      <c r="O108" s="200"/>
      <c r="P108" s="200"/>
      <c r="Q108" s="200"/>
      <c r="R108" s="200"/>
      <c r="S108" s="201"/>
      <c r="T108" s="30"/>
    </row>
    <row r="109" spans="2:20" ht="27" hidden="1" customHeight="1">
      <c r="B109" s="194"/>
      <c r="C109" s="196"/>
      <c r="D109" s="196"/>
      <c r="E109" s="198"/>
      <c r="F109" s="198"/>
      <c r="G109" s="198"/>
      <c r="H109" s="198"/>
      <c r="I109" s="198"/>
      <c r="J109" s="198"/>
      <c r="K109" s="25">
        <v>4</v>
      </c>
      <c r="L109" s="199" t="e">
        <f>#REF!</f>
        <v>#REF!</v>
      </c>
      <c r="M109" s="200"/>
      <c r="N109" s="200"/>
      <c r="O109" s="200"/>
      <c r="P109" s="200"/>
      <c r="Q109" s="200"/>
      <c r="R109" s="200"/>
      <c r="S109" s="201"/>
      <c r="T109" s="30"/>
    </row>
    <row r="110" spans="2:20" ht="27" hidden="1" customHeight="1">
      <c r="B110" s="195"/>
      <c r="C110" s="196"/>
      <c r="D110" s="196"/>
      <c r="E110" s="198"/>
      <c r="F110" s="198"/>
      <c r="G110" s="198"/>
      <c r="H110" s="198"/>
      <c r="I110" s="198"/>
      <c r="J110" s="198"/>
      <c r="K110" s="25">
        <v>5</v>
      </c>
      <c r="L110" s="199" t="e">
        <f>#REF!</f>
        <v>#REF!</v>
      </c>
      <c r="M110" s="200"/>
      <c r="N110" s="200"/>
      <c r="O110" s="200"/>
      <c r="P110" s="200"/>
      <c r="Q110" s="200"/>
      <c r="R110" s="200"/>
      <c r="S110" s="201"/>
      <c r="T110" s="30"/>
    </row>
    <row r="111" spans="2:20" ht="27" hidden="1" customHeight="1">
      <c r="B111" s="193">
        <v>4</v>
      </c>
      <c r="C111" s="196" t="e">
        <f>IF(#REF!="","-",#REF!)</f>
        <v>#REF!</v>
      </c>
      <c r="D111" s="196"/>
      <c r="E111" s="197" t="e">
        <f>IF(LEN(#REF!)&gt;17,"-",#REF!)</f>
        <v>#REF!</v>
      </c>
      <c r="F111" s="198"/>
      <c r="G111" s="198"/>
      <c r="H111" s="198"/>
      <c r="I111" s="198"/>
      <c r="J111" s="198"/>
      <c r="K111" s="25">
        <v>1</v>
      </c>
      <c r="L111" s="199" t="e">
        <f>#REF!</f>
        <v>#REF!</v>
      </c>
      <c r="M111" s="200"/>
      <c r="N111" s="200"/>
      <c r="O111" s="200"/>
      <c r="P111" s="200"/>
      <c r="Q111" s="200"/>
      <c r="R111" s="200"/>
      <c r="S111" s="201"/>
      <c r="T111" s="30"/>
    </row>
    <row r="112" spans="2:20" ht="27" hidden="1" customHeight="1">
      <c r="B112" s="194"/>
      <c r="C112" s="196"/>
      <c r="D112" s="196"/>
      <c r="E112" s="198"/>
      <c r="F112" s="198"/>
      <c r="G112" s="198"/>
      <c r="H112" s="198"/>
      <c r="I112" s="198"/>
      <c r="J112" s="198"/>
      <c r="K112" s="25">
        <v>2</v>
      </c>
      <c r="L112" s="199" t="e">
        <f>#REF!</f>
        <v>#REF!</v>
      </c>
      <c r="M112" s="200"/>
      <c r="N112" s="200"/>
      <c r="O112" s="200"/>
      <c r="P112" s="200"/>
      <c r="Q112" s="200"/>
      <c r="R112" s="200"/>
      <c r="S112" s="201"/>
      <c r="T112" s="30"/>
    </row>
    <row r="113" spans="2:20" ht="27" hidden="1" customHeight="1">
      <c r="B113" s="194"/>
      <c r="C113" s="196"/>
      <c r="D113" s="196"/>
      <c r="E113" s="198"/>
      <c r="F113" s="198"/>
      <c r="G113" s="198"/>
      <c r="H113" s="198"/>
      <c r="I113" s="198"/>
      <c r="J113" s="198"/>
      <c r="K113" s="25">
        <v>3</v>
      </c>
      <c r="L113" s="199" t="e">
        <f>#REF!</f>
        <v>#REF!</v>
      </c>
      <c r="M113" s="200"/>
      <c r="N113" s="200"/>
      <c r="O113" s="200"/>
      <c r="P113" s="200"/>
      <c r="Q113" s="200"/>
      <c r="R113" s="200"/>
      <c r="S113" s="201"/>
      <c r="T113" s="30"/>
    </row>
    <row r="114" spans="2:20" ht="27" hidden="1" customHeight="1">
      <c r="B114" s="194"/>
      <c r="C114" s="196"/>
      <c r="D114" s="196"/>
      <c r="E114" s="198"/>
      <c r="F114" s="198"/>
      <c r="G114" s="198"/>
      <c r="H114" s="198"/>
      <c r="I114" s="198"/>
      <c r="J114" s="198"/>
      <c r="K114" s="25">
        <v>4</v>
      </c>
      <c r="L114" s="199" t="e">
        <f>#REF!</f>
        <v>#REF!</v>
      </c>
      <c r="M114" s="200"/>
      <c r="N114" s="200"/>
      <c r="O114" s="200"/>
      <c r="P114" s="200"/>
      <c r="Q114" s="200"/>
      <c r="R114" s="200"/>
      <c r="S114" s="201"/>
      <c r="T114" s="30"/>
    </row>
    <row r="115" spans="2:20" ht="27" hidden="1" customHeight="1">
      <c r="B115" s="195"/>
      <c r="C115" s="196"/>
      <c r="D115" s="196"/>
      <c r="E115" s="198"/>
      <c r="F115" s="198"/>
      <c r="G115" s="198"/>
      <c r="H115" s="198"/>
      <c r="I115" s="198"/>
      <c r="J115" s="198"/>
      <c r="K115" s="25">
        <v>5</v>
      </c>
      <c r="L115" s="199" t="e">
        <f>#REF!</f>
        <v>#REF!</v>
      </c>
      <c r="M115" s="200"/>
      <c r="N115" s="200"/>
      <c r="O115" s="200"/>
      <c r="P115" s="200"/>
      <c r="Q115" s="200"/>
      <c r="R115" s="200"/>
      <c r="S115" s="201"/>
      <c r="T115" s="30"/>
    </row>
    <row r="116" spans="2:20" ht="27" hidden="1" customHeight="1">
      <c r="B116" s="193">
        <v>5</v>
      </c>
      <c r="C116" s="196" t="e">
        <f>IF(#REF!="","-",#REF!)</f>
        <v>#REF!</v>
      </c>
      <c r="D116" s="196"/>
      <c r="E116" s="197" t="e">
        <f>IF(LEN(#REF!)&gt;17,"-",#REF!)</f>
        <v>#REF!</v>
      </c>
      <c r="F116" s="198"/>
      <c r="G116" s="198"/>
      <c r="H116" s="198"/>
      <c r="I116" s="198"/>
      <c r="J116" s="198"/>
      <c r="K116" s="25">
        <v>1</v>
      </c>
      <c r="L116" s="199" t="e">
        <f>#REF!</f>
        <v>#REF!</v>
      </c>
      <c r="M116" s="200"/>
      <c r="N116" s="200"/>
      <c r="O116" s="200"/>
      <c r="P116" s="200"/>
      <c r="Q116" s="200"/>
      <c r="R116" s="200"/>
      <c r="S116" s="201"/>
      <c r="T116" s="30"/>
    </row>
    <row r="117" spans="2:20" ht="27" hidden="1" customHeight="1">
      <c r="B117" s="194"/>
      <c r="C117" s="196"/>
      <c r="D117" s="196"/>
      <c r="E117" s="198"/>
      <c r="F117" s="198"/>
      <c r="G117" s="198"/>
      <c r="H117" s="198"/>
      <c r="I117" s="198"/>
      <c r="J117" s="198"/>
      <c r="K117" s="25">
        <v>2</v>
      </c>
      <c r="L117" s="199" t="e">
        <f>#REF!</f>
        <v>#REF!</v>
      </c>
      <c r="M117" s="200"/>
      <c r="N117" s="200"/>
      <c r="O117" s="200"/>
      <c r="P117" s="200"/>
      <c r="Q117" s="200"/>
      <c r="R117" s="200"/>
      <c r="S117" s="201"/>
      <c r="T117" s="30"/>
    </row>
    <row r="118" spans="2:20" ht="27" hidden="1" customHeight="1">
      <c r="B118" s="194"/>
      <c r="C118" s="196"/>
      <c r="D118" s="196"/>
      <c r="E118" s="198"/>
      <c r="F118" s="198"/>
      <c r="G118" s="198"/>
      <c r="H118" s="198"/>
      <c r="I118" s="198"/>
      <c r="J118" s="198"/>
      <c r="K118" s="25">
        <v>3</v>
      </c>
      <c r="L118" s="199" t="e">
        <f>#REF!</f>
        <v>#REF!</v>
      </c>
      <c r="M118" s="200"/>
      <c r="N118" s="200"/>
      <c r="O118" s="200"/>
      <c r="P118" s="200"/>
      <c r="Q118" s="200"/>
      <c r="R118" s="200"/>
      <c r="S118" s="201"/>
      <c r="T118" s="30"/>
    </row>
    <row r="119" spans="2:20" ht="27" hidden="1" customHeight="1">
      <c r="B119" s="194"/>
      <c r="C119" s="196"/>
      <c r="D119" s="196"/>
      <c r="E119" s="198"/>
      <c r="F119" s="198"/>
      <c r="G119" s="198"/>
      <c r="H119" s="198"/>
      <c r="I119" s="198"/>
      <c r="J119" s="198"/>
      <c r="K119" s="25">
        <v>4</v>
      </c>
      <c r="L119" s="199" t="e">
        <f>#REF!</f>
        <v>#REF!</v>
      </c>
      <c r="M119" s="200"/>
      <c r="N119" s="200"/>
      <c r="O119" s="200"/>
      <c r="P119" s="200"/>
      <c r="Q119" s="200"/>
      <c r="R119" s="200"/>
      <c r="S119" s="201"/>
      <c r="T119" s="30"/>
    </row>
    <row r="120" spans="2:20" ht="27" hidden="1" customHeight="1">
      <c r="B120" s="195"/>
      <c r="C120" s="196"/>
      <c r="D120" s="196"/>
      <c r="E120" s="198"/>
      <c r="F120" s="198"/>
      <c r="G120" s="198"/>
      <c r="H120" s="198"/>
      <c r="I120" s="198"/>
      <c r="J120" s="198"/>
      <c r="K120" s="25">
        <v>5</v>
      </c>
      <c r="L120" s="199" t="e">
        <f>#REF!</f>
        <v>#REF!</v>
      </c>
      <c r="M120" s="200"/>
      <c r="N120" s="200"/>
      <c r="O120" s="200"/>
      <c r="P120" s="200"/>
      <c r="Q120" s="200"/>
      <c r="R120" s="200"/>
      <c r="S120" s="201"/>
      <c r="T120" s="30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" t="s">
        <v>32</v>
      </c>
    </row>
    <row r="166" spans="1:2" hidden="1">
      <c r="A166" s="1">
        <v>2</v>
      </c>
      <c r="B166" s="1" t="s">
        <v>33</v>
      </c>
    </row>
    <row r="167" spans="1:2" hidden="1">
      <c r="A167" s="1">
        <v>3</v>
      </c>
      <c r="B167" s="1" t="s">
        <v>34</v>
      </c>
    </row>
    <row r="168" spans="1:2" hidden="1">
      <c r="A168" s="1">
        <v>4</v>
      </c>
      <c r="B168" s="1" t="s">
        <v>35</v>
      </c>
    </row>
    <row r="169" spans="1:2" hidden="1"/>
    <row r="170" spans="1:2" hidden="1"/>
    <row r="171" spans="1:2" hidden="1">
      <c r="B171" s="1" t="s">
        <v>36</v>
      </c>
    </row>
    <row r="172" spans="1:2" hidden="1">
      <c r="A172" s="1">
        <v>1</v>
      </c>
      <c r="B172" s="1" t="s">
        <v>37</v>
      </c>
    </row>
    <row r="173" spans="1:2" hidden="1">
      <c r="A173" s="1">
        <v>2</v>
      </c>
      <c r="B173" s="1" t="s">
        <v>38</v>
      </c>
    </row>
    <row r="174" spans="1:2" hidden="1">
      <c r="A174" s="1">
        <v>3</v>
      </c>
      <c r="B174" s="1" t="s">
        <v>39</v>
      </c>
    </row>
    <row r="175" spans="1:2" hidden="1">
      <c r="A175" s="1">
        <v>4</v>
      </c>
      <c r="B175" s="1" t="s">
        <v>40</v>
      </c>
    </row>
    <row r="176" spans="1:2" hidden="1"/>
    <row r="177" spans="1:2" hidden="1"/>
    <row r="178" spans="1:2" hidden="1">
      <c r="B178" s="1" t="s">
        <v>41</v>
      </c>
    </row>
    <row r="179" spans="1:2" hidden="1">
      <c r="A179" s="1">
        <v>1.1000000000000001</v>
      </c>
      <c r="B179" s="1" t="s">
        <v>42</v>
      </c>
    </row>
    <row r="180" spans="1:2" hidden="1">
      <c r="A180" s="1">
        <v>1.2</v>
      </c>
      <c r="B180" s="1" t="s">
        <v>43</v>
      </c>
    </row>
    <row r="181" spans="1:2" hidden="1">
      <c r="A181" s="1">
        <v>1.3</v>
      </c>
      <c r="B181" s="1" t="s">
        <v>44</v>
      </c>
    </row>
    <row r="182" spans="1:2" hidden="1">
      <c r="A182" s="1">
        <v>1.4</v>
      </c>
      <c r="B182" s="1" t="s">
        <v>45</v>
      </c>
    </row>
    <row r="183" spans="1:2" hidden="1">
      <c r="A183" s="1">
        <v>1.5</v>
      </c>
      <c r="B183" s="1" t="s">
        <v>46</v>
      </c>
    </row>
    <row r="184" spans="1:2" hidden="1">
      <c r="A184" s="1">
        <v>1.6</v>
      </c>
      <c r="B184" s="1" t="s">
        <v>47</v>
      </c>
    </row>
    <row r="185" spans="1:2" hidden="1">
      <c r="A185" s="1">
        <v>1.7</v>
      </c>
      <c r="B185" s="1" t="s">
        <v>48</v>
      </c>
    </row>
    <row r="186" spans="1:2" hidden="1">
      <c r="A186" s="1">
        <v>1.8</v>
      </c>
      <c r="B186" s="1" t="s">
        <v>49</v>
      </c>
    </row>
    <row r="187" spans="1:2" hidden="1">
      <c r="A187" s="1">
        <v>2.1</v>
      </c>
      <c r="B187" s="1" t="s">
        <v>50</v>
      </c>
    </row>
    <row r="188" spans="1:2" hidden="1">
      <c r="A188" s="1">
        <v>2.2000000000000002</v>
      </c>
      <c r="B188" s="1" t="s">
        <v>51</v>
      </c>
    </row>
    <row r="189" spans="1:2" hidden="1">
      <c r="A189" s="1">
        <v>2.2999999999999998</v>
      </c>
      <c r="B189" s="1" t="s">
        <v>52</v>
      </c>
    </row>
    <row r="190" spans="1:2" hidden="1">
      <c r="A190" s="1">
        <v>2.4</v>
      </c>
      <c r="B190" s="1" t="s">
        <v>53</v>
      </c>
    </row>
    <row r="191" spans="1:2" hidden="1">
      <c r="A191" s="1">
        <v>2.5</v>
      </c>
      <c r="B191" s="1" t="s">
        <v>54</v>
      </c>
    </row>
    <row r="192" spans="1:2" hidden="1">
      <c r="A192" s="1">
        <v>2.6</v>
      </c>
      <c r="B192" s="1" t="s">
        <v>55</v>
      </c>
    </row>
    <row r="193" spans="1:2" hidden="1">
      <c r="A193" s="1">
        <v>2.7</v>
      </c>
      <c r="B193" s="1" t="s">
        <v>56</v>
      </c>
    </row>
    <row r="194" spans="1:2" hidden="1">
      <c r="A194" s="1">
        <v>3.1</v>
      </c>
      <c r="B194" s="1" t="s">
        <v>57</v>
      </c>
    </row>
    <row r="195" spans="1:2" hidden="1">
      <c r="A195" s="1">
        <v>3.2</v>
      </c>
      <c r="B195" s="1" t="s">
        <v>58</v>
      </c>
    </row>
    <row r="196" spans="1:2" hidden="1">
      <c r="A196" s="1">
        <v>3.3</v>
      </c>
      <c r="B196" s="1" t="s">
        <v>59</v>
      </c>
    </row>
    <row r="197" spans="1:2" hidden="1">
      <c r="A197" s="1">
        <v>3.4</v>
      </c>
      <c r="B197" s="1" t="s">
        <v>60</v>
      </c>
    </row>
    <row r="198" spans="1:2" hidden="1">
      <c r="A198" s="1">
        <v>3.5</v>
      </c>
      <c r="B198" s="1" t="s">
        <v>61</v>
      </c>
    </row>
    <row r="199" spans="1:2" hidden="1">
      <c r="A199" s="1">
        <v>3.6</v>
      </c>
      <c r="B199" s="1" t="s">
        <v>62</v>
      </c>
    </row>
    <row r="200" spans="1:2" hidden="1">
      <c r="A200" s="1">
        <v>3.7</v>
      </c>
      <c r="B200" s="1" t="s">
        <v>63</v>
      </c>
    </row>
    <row r="201" spans="1:2" hidden="1">
      <c r="A201" s="1">
        <v>3.8</v>
      </c>
      <c r="B201" s="1" t="s">
        <v>64</v>
      </c>
    </row>
    <row r="202" spans="1:2" hidden="1">
      <c r="A202" s="1">
        <v>3.9</v>
      </c>
      <c r="B202" s="1" t="s">
        <v>65</v>
      </c>
    </row>
    <row r="203" spans="1:2" hidden="1">
      <c r="A203" s="1">
        <v>4.0999999999999996</v>
      </c>
      <c r="B203" s="1" t="s">
        <v>66</v>
      </c>
    </row>
    <row r="204" spans="1:2" hidden="1">
      <c r="A204" s="1">
        <v>4.2</v>
      </c>
      <c r="B204" s="1" t="s">
        <v>67</v>
      </c>
    </row>
    <row r="205" spans="1:2" hidden="1">
      <c r="A205" s="1">
        <v>4.3</v>
      </c>
      <c r="B205" s="1" t="s">
        <v>68</v>
      </c>
    </row>
    <row r="206" spans="1:2" hidden="1">
      <c r="A206" s="1">
        <v>4.4000000000000004</v>
      </c>
      <c r="B206" s="1" t="s">
        <v>69</v>
      </c>
    </row>
    <row r="207" spans="1:2" hidden="1"/>
    <row r="208" spans="1:2" hidden="1"/>
    <row r="209" spans="1:2" hidden="1"/>
    <row r="210" spans="1:2" hidden="1">
      <c r="B210" s="1" t="s">
        <v>70</v>
      </c>
    </row>
    <row r="211" spans="1:2" hidden="1">
      <c r="A211" s="1" t="s">
        <v>71</v>
      </c>
      <c r="B211" s="1" t="s">
        <v>42</v>
      </c>
    </row>
    <row r="212" spans="1:2" hidden="1">
      <c r="A212" s="1" t="s">
        <v>72</v>
      </c>
      <c r="B212" s="1" t="s">
        <v>73</v>
      </c>
    </row>
    <row r="213" spans="1:2" hidden="1">
      <c r="A213" s="1" t="s">
        <v>74</v>
      </c>
      <c r="B213" s="1" t="s">
        <v>75</v>
      </c>
    </row>
    <row r="214" spans="1:2" hidden="1">
      <c r="A214" s="1" t="s">
        <v>76</v>
      </c>
      <c r="B214" s="1" t="s">
        <v>77</v>
      </c>
    </row>
    <row r="215" spans="1:2" hidden="1">
      <c r="A215" s="1" t="s">
        <v>78</v>
      </c>
      <c r="B215" s="1" t="s">
        <v>79</v>
      </c>
    </row>
    <row r="216" spans="1:2" hidden="1">
      <c r="A216" s="1" t="s">
        <v>80</v>
      </c>
      <c r="B216" s="1" t="s">
        <v>81</v>
      </c>
    </row>
    <row r="217" spans="1:2" hidden="1">
      <c r="A217" s="1" t="s">
        <v>82</v>
      </c>
      <c r="B217" s="1" t="s">
        <v>83</v>
      </c>
    </row>
    <row r="218" spans="1:2" hidden="1">
      <c r="A218" s="1" t="s">
        <v>84</v>
      </c>
      <c r="B218" s="1" t="s">
        <v>85</v>
      </c>
    </row>
    <row r="219" spans="1:2" hidden="1">
      <c r="A219" s="1" t="s">
        <v>86</v>
      </c>
      <c r="B219" s="1" t="s">
        <v>87</v>
      </c>
    </row>
    <row r="220" spans="1:2" hidden="1">
      <c r="A220" s="1" t="s">
        <v>88</v>
      </c>
      <c r="B220" s="1" t="s">
        <v>89</v>
      </c>
    </row>
    <row r="221" spans="1:2" hidden="1">
      <c r="A221" s="1" t="s">
        <v>90</v>
      </c>
      <c r="B221" s="1" t="s">
        <v>91</v>
      </c>
    </row>
    <row r="222" spans="1:2" hidden="1">
      <c r="A222" s="1" t="s">
        <v>92</v>
      </c>
      <c r="B222" s="1" t="s">
        <v>93</v>
      </c>
    </row>
    <row r="223" spans="1:2" hidden="1">
      <c r="A223" s="1" t="s">
        <v>94</v>
      </c>
      <c r="B223" s="1" t="s">
        <v>95</v>
      </c>
    </row>
    <row r="224" spans="1:2" hidden="1">
      <c r="A224" s="1" t="s">
        <v>96</v>
      </c>
      <c r="B224" s="1" t="s">
        <v>97</v>
      </c>
    </row>
    <row r="225" spans="1:2" hidden="1">
      <c r="A225" s="1" t="s">
        <v>98</v>
      </c>
      <c r="B225" s="1" t="s">
        <v>99</v>
      </c>
    </row>
    <row r="226" spans="1:2" hidden="1">
      <c r="A226" s="1" t="s">
        <v>100</v>
      </c>
      <c r="B226" s="1" t="s">
        <v>45</v>
      </c>
    </row>
    <row r="227" spans="1:2" hidden="1">
      <c r="A227" s="1" t="s">
        <v>101</v>
      </c>
      <c r="B227" s="1" t="s">
        <v>102</v>
      </c>
    </row>
    <row r="228" spans="1:2" hidden="1">
      <c r="A228" s="1" t="s">
        <v>103</v>
      </c>
      <c r="B228" s="1" t="s">
        <v>104</v>
      </c>
    </row>
    <row r="229" spans="1:2" hidden="1">
      <c r="A229" s="1" t="s">
        <v>105</v>
      </c>
      <c r="B229" s="1" t="s">
        <v>106</v>
      </c>
    </row>
    <row r="230" spans="1:2" hidden="1">
      <c r="A230" s="1" t="s">
        <v>107</v>
      </c>
      <c r="B230" s="1" t="s">
        <v>108</v>
      </c>
    </row>
    <row r="231" spans="1:2" hidden="1">
      <c r="A231" s="1" t="s">
        <v>109</v>
      </c>
      <c r="B231" s="1" t="s">
        <v>110</v>
      </c>
    </row>
    <row r="232" spans="1:2" hidden="1">
      <c r="A232" s="1" t="s">
        <v>111</v>
      </c>
      <c r="B232" s="1" t="s">
        <v>112</v>
      </c>
    </row>
    <row r="233" spans="1:2" hidden="1">
      <c r="A233" s="1" t="s">
        <v>113</v>
      </c>
      <c r="B233" s="1" t="s">
        <v>114</v>
      </c>
    </row>
    <row r="234" spans="1:2" hidden="1">
      <c r="A234" s="1" t="s">
        <v>115</v>
      </c>
      <c r="B234" s="1" t="s">
        <v>116</v>
      </c>
    </row>
    <row r="235" spans="1:2" hidden="1">
      <c r="A235" s="1" t="s">
        <v>117</v>
      </c>
      <c r="B235" s="1" t="s">
        <v>118</v>
      </c>
    </row>
    <row r="236" spans="1:2" hidden="1">
      <c r="A236" s="1" t="s">
        <v>119</v>
      </c>
      <c r="B236" s="1" t="s">
        <v>120</v>
      </c>
    </row>
    <row r="237" spans="1:2" hidden="1">
      <c r="A237" s="1" t="s">
        <v>121</v>
      </c>
      <c r="B237" s="1" t="s">
        <v>122</v>
      </c>
    </row>
    <row r="238" spans="1:2" hidden="1">
      <c r="A238" s="1" t="s">
        <v>123</v>
      </c>
      <c r="B238" s="1" t="s">
        <v>124</v>
      </c>
    </row>
    <row r="239" spans="1:2" hidden="1">
      <c r="A239" s="1" t="s">
        <v>125</v>
      </c>
      <c r="B239" s="1" t="s">
        <v>126</v>
      </c>
    </row>
    <row r="240" spans="1:2" hidden="1">
      <c r="A240" s="1" t="s">
        <v>127</v>
      </c>
      <c r="B240" s="1" t="s">
        <v>99</v>
      </c>
    </row>
    <row r="241" spans="1:2" hidden="1">
      <c r="A241" s="1" t="s">
        <v>128</v>
      </c>
      <c r="B241" s="1" t="s">
        <v>129</v>
      </c>
    </row>
    <row r="242" spans="1:2" hidden="1">
      <c r="A242" s="1" t="s">
        <v>130</v>
      </c>
      <c r="B242" s="1" t="s">
        <v>131</v>
      </c>
    </row>
    <row r="243" spans="1:2" hidden="1">
      <c r="A243" s="1" t="s">
        <v>132</v>
      </c>
      <c r="B243" s="1" t="s">
        <v>133</v>
      </c>
    </row>
    <row r="244" spans="1:2" hidden="1">
      <c r="A244" s="1" t="s">
        <v>134</v>
      </c>
      <c r="B244" s="1" t="s">
        <v>135</v>
      </c>
    </row>
    <row r="245" spans="1:2" hidden="1">
      <c r="A245" s="1" t="s">
        <v>136</v>
      </c>
      <c r="B245" s="1" t="s">
        <v>137</v>
      </c>
    </row>
    <row r="246" spans="1:2" hidden="1">
      <c r="A246" s="1" t="s">
        <v>138</v>
      </c>
      <c r="B246" s="1" t="s">
        <v>139</v>
      </c>
    </row>
    <row r="247" spans="1:2" hidden="1">
      <c r="A247" s="1" t="s">
        <v>140</v>
      </c>
      <c r="B247" s="1" t="s">
        <v>141</v>
      </c>
    </row>
    <row r="248" spans="1:2" hidden="1">
      <c r="A248" s="1" t="s">
        <v>142</v>
      </c>
      <c r="B248" s="1" t="s">
        <v>143</v>
      </c>
    </row>
    <row r="249" spans="1:2" hidden="1">
      <c r="A249" s="1" t="s">
        <v>144</v>
      </c>
      <c r="B249" s="1" t="s">
        <v>145</v>
      </c>
    </row>
    <row r="250" spans="1:2" hidden="1">
      <c r="A250" s="1" t="s">
        <v>146</v>
      </c>
      <c r="B250" s="1" t="s">
        <v>147</v>
      </c>
    </row>
    <row r="251" spans="1:2" hidden="1">
      <c r="A251" s="1" t="s">
        <v>148</v>
      </c>
      <c r="B251" s="1" t="s">
        <v>149</v>
      </c>
    </row>
    <row r="252" spans="1:2" hidden="1">
      <c r="A252" s="1" t="s">
        <v>150</v>
      </c>
      <c r="B252" s="1" t="s">
        <v>151</v>
      </c>
    </row>
    <row r="253" spans="1:2" hidden="1">
      <c r="A253" s="1" t="s">
        <v>152</v>
      </c>
      <c r="B253" s="1" t="s">
        <v>153</v>
      </c>
    </row>
    <row r="254" spans="1:2" hidden="1">
      <c r="A254" s="1" t="s">
        <v>154</v>
      </c>
      <c r="B254" s="1" t="s">
        <v>155</v>
      </c>
    </row>
    <row r="255" spans="1:2" hidden="1">
      <c r="A255" s="1" t="s">
        <v>156</v>
      </c>
      <c r="B255" s="1" t="s">
        <v>157</v>
      </c>
    </row>
    <row r="256" spans="1:2" hidden="1">
      <c r="A256" s="1" t="s">
        <v>158</v>
      </c>
      <c r="B256" s="1" t="s">
        <v>159</v>
      </c>
    </row>
    <row r="257" spans="1:2" hidden="1">
      <c r="A257" s="1" t="s">
        <v>160</v>
      </c>
      <c r="B257" s="1" t="s">
        <v>161</v>
      </c>
    </row>
    <row r="258" spans="1:2" hidden="1">
      <c r="A258" s="1" t="s">
        <v>162</v>
      </c>
      <c r="B258" s="1" t="s">
        <v>163</v>
      </c>
    </row>
    <row r="259" spans="1:2" hidden="1">
      <c r="A259" s="1" t="s">
        <v>164</v>
      </c>
      <c r="B259" s="1" t="s">
        <v>165</v>
      </c>
    </row>
    <row r="260" spans="1:2" hidden="1">
      <c r="A260" s="1" t="s">
        <v>166</v>
      </c>
      <c r="B260" s="1" t="s">
        <v>167</v>
      </c>
    </row>
    <row r="261" spans="1:2" hidden="1">
      <c r="A261" s="1" t="s">
        <v>168</v>
      </c>
      <c r="B261" s="1" t="s">
        <v>169</v>
      </c>
    </row>
    <row r="262" spans="1:2" hidden="1">
      <c r="A262" s="1" t="s">
        <v>170</v>
      </c>
      <c r="B262" s="1" t="s">
        <v>171</v>
      </c>
    </row>
    <row r="263" spans="1:2" hidden="1">
      <c r="A263" s="1" t="s">
        <v>172</v>
      </c>
      <c r="B263" s="1" t="s">
        <v>173</v>
      </c>
    </row>
    <row r="264" spans="1:2" hidden="1">
      <c r="A264" s="1" t="s">
        <v>174</v>
      </c>
      <c r="B264" s="1" t="s">
        <v>175</v>
      </c>
    </row>
    <row r="265" spans="1:2" hidden="1">
      <c r="A265" s="1" t="s">
        <v>176</v>
      </c>
      <c r="B265" s="1" t="s">
        <v>177</v>
      </c>
    </row>
    <row r="266" spans="1:2" hidden="1">
      <c r="A266" s="1" t="s">
        <v>178</v>
      </c>
      <c r="B266" s="1" t="s">
        <v>179</v>
      </c>
    </row>
    <row r="267" spans="1:2" hidden="1">
      <c r="A267" s="1" t="s">
        <v>180</v>
      </c>
      <c r="B267" s="1" t="s">
        <v>181</v>
      </c>
    </row>
    <row r="268" spans="1:2" hidden="1">
      <c r="A268" s="1" t="s">
        <v>182</v>
      </c>
      <c r="B268" s="1" t="s">
        <v>183</v>
      </c>
    </row>
    <row r="269" spans="1:2" hidden="1">
      <c r="A269" s="1" t="s">
        <v>184</v>
      </c>
      <c r="B269" s="1" t="s">
        <v>185</v>
      </c>
    </row>
    <row r="270" spans="1:2" hidden="1">
      <c r="A270" s="1" t="s">
        <v>186</v>
      </c>
      <c r="B270" s="1" t="s">
        <v>187</v>
      </c>
    </row>
    <row r="271" spans="1:2" hidden="1">
      <c r="A271" s="1" t="s">
        <v>188</v>
      </c>
      <c r="B271" s="1" t="s">
        <v>189</v>
      </c>
    </row>
    <row r="272" spans="1:2" hidden="1">
      <c r="A272" s="1" t="s">
        <v>190</v>
      </c>
      <c r="B272" s="1" t="s">
        <v>191</v>
      </c>
    </row>
    <row r="273" spans="1:2" hidden="1">
      <c r="A273" s="1" t="s">
        <v>192</v>
      </c>
      <c r="B273" s="1" t="s">
        <v>193</v>
      </c>
    </row>
    <row r="274" spans="1:2" hidden="1">
      <c r="A274" s="1" t="s">
        <v>194</v>
      </c>
      <c r="B274" s="1" t="s">
        <v>195</v>
      </c>
    </row>
    <row r="275" spans="1:2" hidden="1">
      <c r="A275" s="1" t="s">
        <v>196</v>
      </c>
      <c r="B275" s="1" t="s">
        <v>197</v>
      </c>
    </row>
    <row r="276" spans="1:2" hidden="1">
      <c r="A276" s="1" t="s">
        <v>198</v>
      </c>
      <c r="B276" s="1" t="s">
        <v>199</v>
      </c>
    </row>
    <row r="277" spans="1:2" hidden="1">
      <c r="A277" s="1" t="s">
        <v>200</v>
      </c>
      <c r="B277" s="1" t="s">
        <v>201</v>
      </c>
    </row>
    <row r="278" spans="1:2" hidden="1">
      <c r="A278" s="1" t="s">
        <v>202</v>
      </c>
      <c r="B278" s="1" t="s">
        <v>203</v>
      </c>
    </row>
    <row r="279" spans="1:2" hidden="1">
      <c r="A279" s="1" t="s">
        <v>204</v>
      </c>
      <c r="B279" s="1" t="s">
        <v>205</v>
      </c>
    </row>
    <row r="280" spans="1:2" hidden="1">
      <c r="A280" s="1" t="s">
        <v>206</v>
      </c>
      <c r="B280" s="1" t="s">
        <v>207</v>
      </c>
    </row>
    <row r="281" spans="1:2" hidden="1">
      <c r="A281" s="1" t="s">
        <v>208</v>
      </c>
      <c r="B281" s="1" t="s">
        <v>209</v>
      </c>
    </row>
    <row r="282" spans="1:2" hidden="1">
      <c r="A282" s="1" t="s">
        <v>210</v>
      </c>
      <c r="B282" s="1" t="s">
        <v>211</v>
      </c>
    </row>
    <row r="283" spans="1:2" hidden="1">
      <c r="A283" s="1" t="s">
        <v>212</v>
      </c>
      <c r="B283" s="1" t="s">
        <v>213</v>
      </c>
    </row>
    <row r="284" spans="1:2" hidden="1">
      <c r="A284" s="1" t="s">
        <v>214</v>
      </c>
      <c r="B284" s="1" t="s">
        <v>215</v>
      </c>
    </row>
    <row r="285" spans="1:2" hidden="1">
      <c r="A285" s="1" t="s">
        <v>216</v>
      </c>
      <c r="B285" s="1" t="s">
        <v>217</v>
      </c>
    </row>
    <row r="286" spans="1:2" hidden="1">
      <c r="A286" s="1" t="s">
        <v>218</v>
      </c>
      <c r="B286" s="1" t="s">
        <v>219</v>
      </c>
    </row>
    <row r="287" spans="1:2" hidden="1">
      <c r="A287" s="1" t="s">
        <v>220</v>
      </c>
      <c r="B287" s="1" t="s">
        <v>221</v>
      </c>
    </row>
    <row r="288" spans="1:2" hidden="1">
      <c r="A288" s="1" t="s">
        <v>222</v>
      </c>
      <c r="B288" s="1" t="s">
        <v>223</v>
      </c>
    </row>
    <row r="289" spans="1:2" hidden="1">
      <c r="A289" s="1" t="s">
        <v>224</v>
      </c>
      <c r="B289" s="1" t="s">
        <v>225</v>
      </c>
    </row>
    <row r="290" spans="1:2" hidden="1">
      <c r="A290" s="1" t="s">
        <v>226</v>
      </c>
      <c r="B290" s="1" t="s">
        <v>227</v>
      </c>
    </row>
    <row r="291" spans="1:2" hidden="1">
      <c r="A291" s="1" t="s">
        <v>228</v>
      </c>
      <c r="B291" s="1" t="s">
        <v>229</v>
      </c>
    </row>
    <row r="292" spans="1:2" hidden="1">
      <c r="A292" s="1" t="s">
        <v>230</v>
      </c>
      <c r="B292" s="1" t="s">
        <v>231</v>
      </c>
    </row>
    <row r="293" spans="1:2" hidden="1">
      <c r="A293" s="1" t="s">
        <v>232</v>
      </c>
      <c r="B293" s="1" t="s">
        <v>233</v>
      </c>
    </row>
    <row r="294" spans="1:2" hidden="1">
      <c r="A294" s="1" t="s">
        <v>234</v>
      </c>
      <c r="B294" s="1" t="s">
        <v>235</v>
      </c>
    </row>
    <row r="295" spans="1:2" hidden="1">
      <c r="A295" s="1" t="s">
        <v>236</v>
      </c>
      <c r="B295" s="1" t="s">
        <v>237</v>
      </c>
    </row>
    <row r="296" spans="1:2" hidden="1">
      <c r="A296" s="1" t="s">
        <v>238</v>
      </c>
      <c r="B296" s="1" t="s">
        <v>239</v>
      </c>
    </row>
    <row r="297" spans="1:2" hidden="1">
      <c r="A297" s="1" t="s">
        <v>240</v>
      </c>
      <c r="B297" s="1" t="s">
        <v>241</v>
      </c>
    </row>
    <row r="298" spans="1:2" hidden="1">
      <c r="A298" s="1" t="s">
        <v>242</v>
      </c>
      <c r="B298" s="1" t="s">
        <v>243</v>
      </c>
    </row>
    <row r="299" spans="1:2" hidden="1">
      <c r="A299" s="1" t="s">
        <v>244</v>
      </c>
      <c r="B299" s="1" t="s">
        <v>245</v>
      </c>
    </row>
    <row r="300" spans="1:2" hidden="1">
      <c r="A300" s="1" t="s">
        <v>246</v>
      </c>
      <c r="B300" s="1" t="s">
        <v>247</v>
      </c>
    </row>
    <row r="301" spans="1:2" hidden="1">
      <c r="A301" s="1" t="s">
        <v>248</v>
      </c>
      <c r="B301" s="1" t="s">
        <v>249</v>
      </c>
    </row>
    <row r="302" spans="1:2" hidden="1">
      <c r="A302" s="1" t="s">
        <v>250</v>
      </c>
      <c r="B302" s="1" t="s">
        <v>251</v>
      </c>
    </row>
    <row r="303" spans="1:2" hidden="1">
      <c r="A303" s="1" t="s">
        <v>252</v>
      </c>
      <c r="B303" s="1" t="s">
        <v>253</v>
      </c>
    </row>
    <row r="304" spans="1:2" hidden="1">
      <c r="A304" s="1" t="s">
        <v>254</v>
      </c>
      <c r="B304" s="1" t="s">
        <v>255</v>
      </c>
    </row>
    <row r="305" spans="1:2" hidden="1">
      <c r="A305" s="1" t="s">
        <v>256</v>
      </c>
      <c r="B305" s="1" t="s">
        <v>257</v>
      </c>
    </row>
    <row r="306" spans="1:2" hidden="1">
      <c r="A306" s="1" t="s">
        <v>258</v>
      </c>
      <c r="B306" s="1" t="s">
        <v>259</v>
      </c>
    </row>
    <row r="307" spans="1:2" hidden="1">
      <c r="A307" s="1" t="s">
        <v>260</v>
      </c>
      <c r="B307" s="1" t="s">
        <v>261</v>
      </c>
    </row>
    <row r="308" spans="1:2" hidden="1">
      <c r="A308" s="1" t="s">
        <v>262</v>
      </c>
      <c r="B308" s="1" t="s">
        <v>263</v>
      </c>
    </row>
    <row r="309" spans="1:2" hidden="1">
      <c r="A309" s="1" t="s">
        <v>264</v>
      </c>
      <c r="B309" s="1" t="s">
        <v>265</v>
      </c>
    </row>
    <row r="310" spans="1:2" hidden="1">
      <c r="A310" s="1" t="s">
        <v>266</v>
      </c>
      <c r="B310" s="1" t="s">
        <v>267</v>
      </c>
    </row>
    <row r="311" spans="1:2" hidden="1">
      <c r="A311" s="1" t="s">
        <v>268</v>
      </c>
      <c r="B311" s="1" t="s">
        <v>269</v>
      </c>
    </row>
    <row r="312" spans="1:2" hidden="1">
      <c r="A312" s="1" t="s">
        <v>270</v>
      </c>
      <c r="B312" s="1" t="s">
        <v>271</v>
      </c>
    </row>
    <row r="313" spans="1:2" hidden="1">
      <c r="A313" s="1" t="s">
        <v>272</v>
      </c>
      <c r="B313" s="1" t="s">
        <v>273</v>
      </c>
    </row>
    <row r="314" spans="1:2" hidden="1">
      <c r="A314" s="1" t="s">
        <v>274</v>
      </c>
      <c r="B314" s="1" t="s">
        <v>275</v>
      </c>
    </row>
    <row r="315" spans="1:2" hidden="1">
      <c r="A315" s="1" t="s">
        <v>276</v>
      </c>
      <c r="B315" s="1" t="s">
        <v>277</v>
      </c>
    </row>
    <row r="316" spans="1:2" hidden="1">
      <c r="A316" s="1" t="s">
        <v>278</v>
      </c>
      <c r="B316" s="1" t="s">
        <v>279</v>
      </c>
    </row>
    <row r="317" spans="1:2" hidden="1">
      <c r="A317" s="1" t="s">
        <v>280</v>
      </c>
      <c r="B317" s="1" t="s">
        <v>281</v>
      </c>
    </row>
    <row r="318" spans="1:2" hidden="1">
      <c r="A318" s="1" t="s">
        <v>282</v>
      </c>
      <c r="B318" s="1" t="s">
        <v>283</v>
      </c>
    </row>
    <row r="319" spans="1:2" hidden="1">
      <c r="A319" s="1" t="s">
        <v>284</v>
      </c>
      <c r="B319" s="1" t="s">
        <v>285</v>
      </c>
    </row>
    <row r="320" spans="1:2" hidden="1">
      <c r="A320" s="1" t="s">
        <v>286</v>
      </c>
      <c r="B320" s="1" t="s">
        <v>287</v>
      </c>
    </row>
    <row r="321" spans="1:5" hidden="1">
      <c r="A321" s="1" t="s">
        <v>288</v>
      </c>
      <c r="B321" s="1" t="s">
        <v>289</v>
      </c>
    </row>
    <row r="322" spans="1:5" hidden="1"/>
    <row r="323" spans="1:5" hidden="1"/>
    <row r="324" spans="1:5" hidden="1"/>
    <row r="325" spans="1:5" hidden="1">
      <c r="C325" s="1" t="s">
        <v>290</v>
      </c>
      <c r="D325" s="1" t="s">
        <v>291</v>
      </c>
      <c r="E325" s="1" t="s">
        <v>292</v>
      </c>
    </row>
    <row r="326" spans="1:5" hidden="1">
      <c r="C326" s="1" t="s">
        <v>304</v>
      </c>
      <c r="D326" s="1" t="s">
        <v>293</v>
      </c>
      <c r="E326" s="1" t="s">
        <v>294</v>
      </c>
    </row>
    <row r="327" spans="1:5" hidden="1">
      <c r="C327" s="1" t="s">
        <v>303</v>
      </c>
      <c r="E327" s="1" t="s">
        <v>295</v>
      </c>
    </row>
    <row r="328" spans="1:5" hidden="1">
      <c r="E328" s="1" t="s">
        <v>296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314</v>
      </c>
    </row>
    <row r="335" spans="1:5" hidden="1">
      <c r="C335" s="1" t="s">
        <v>315</v>
      </c>
    </row>
    <row r="336" spans="1:5" hidden="1">
      <c r="C336" s="1" t="s">
        <v>316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</mergeCells>
  <conditionalFormatting sqref="V66">
    <cfRule type="cellIs" dxfId="30" priority="12" stopIfTrue="1" operator="equal">
      <formula>"Favor de indicar el tipo de fórmula"</formula>
    </cfRule>
    <cfRule type="cellIs" dxfId="29" priority="13" stopIfTrue="1" operator="equal">
      <formula>"Favor de proporcionar valores al calendario de las 2 variables en lo programado"</formula>
    </cfRule>
  </conditionalFormatting>
  <conditionalFormatting sqref="F16">
    <cfRule type="cellIs" dxfId="28" priority="11" stopIfTrue="1" operator="equal">
      <formula>"VERIFIQUE QUE LA SUBFUNCIÓN CORRESPONDA AL CATÁLOGO DE FUNCIONES"</formula>
    </cfRule>
  </conditionalFormatting>
  <conditionalFormatting sqref="V71">
    <cfRule type="cellIs" dxfId="27" priority="9" stopIfTrue="1" operator="equal">
      <formula>"Favor de indicar el tipo de fórmula"</formula>
    </cfRule>
    <cfRule type="cellIs" dxfId="26" priority="10" stopIfTrue="1" operator="equal">
      <formula>"Favor de proporcionar valores al calendario de las 2 variables en lo programado"</formula>
    </cfRule>
  </conditionalFormatting>
  <conditionalFormatting sqref="V35">
    <cfRule type="cellIs" dxfId="25" priority="7" stopIfTrue="1" operator="equal">
      <formula>"Favor de indicar el tipo de fórmula"</formula>
    </cfRule>
    <cfRule type="cellIs" dxfId="24" priority="8" stopIfTrue="1" operator="equal">
      <formula>"Favor de proporcionar valores al calendario de las 2 variables en lo programado"</formula>
    </cfRule>
  </conditionalFormatting>
  <conditionalFormatting sqref="V40">
    <cfRule type="cellIs" dxfId="23" priority="5" stopIfTrue="1" operator="equal">
      <formula>"Favor de indicar el tipo de fórmula"</formula>
    </cfRule>
    <cfRule type="cellIs" dxfId="22" priority="6" stopIfTrue="1" operator="equal">
      <formula>"Favor de proporcionar valores al calendario de las 2 variables en lo programado"</formula>
    </cfRule>
  </conditionalFormatting>
  <conditionalFormatting sqref="V51">
    <cfRule type="cellIs" dxfId="21" priority="3" stopIfTrue="1" operator="equal">
      <formula>"Favor de indicar el tipo de fórmula"</formula>
    </cfRule>
    <cfRule type="cellIs" dxfId="20" priority="4" stopIfTrue="1" operator="equal">
      <formula>"Favor de proporcionar valores al calendario de las 2 variables en lo programado"</formula>
    </cfRule>
  </conditionalFormatting>
  <conditionalFormatting sqref="V56">
    <cfRule type="cellIs" dxfId="19" priority="1" stopIfTrue="1" operator="equal">
      <formula>"Favor de indicar el tipo de fórmula"</formula>
    </cfRule>
    <cfRule type="cellIs" dxfId="18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2" sqref="G2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53.140625" customWidth="1"/>
    <col min="8" max="8" width="51" bestFit="1" customWidth="1"/>
  </cols>
  <sheetData>
    <row r="1" spans="1:8">
      <c r="B1" s="55" t="s">
        <v>827</v>
      </c>
      <c r="C1" s="55" t="s">
        <v>826</v>
      </c>
      <c r="D1" s="56" t="s">
        <v>36</v>
      </c>
      <c r="E1" s="56" t="s">
        <v>847</v>
      </c>
      <c r="F1" s="56" t="s">
        <v>70</v>
      </c>
      <c r="G1" s="56" t="s">
        <v>339</v>
      </c>
    </row>
    <row r="2" spans="1:8">
      <c r="A2">
        <v>1</v>
      </c>
      <c r="B2" t="s">
        <v>341</v>
      </c>
      <c r="C2" t="s">
        <v>340</v>
      </c>
      <c r="D2" s="81" t="s">
        <v>989</v>
      </c>
      <c r="E2" s="81" t="s">
        <v>961</v>
      </c>
      <c r="F2" t="s">
        <v>848</v>
      </c>
      <c r="G2" s="118" t="s">
        <v>1029</v>
      </c>
    </row>
    <row r="3" spans="1:8">
      <c r="A3">
        <v>2</v>
      </c>
      <c r="B3" t="s">
        <v>343</v>
      </c>
      <c r="C3" t="s">
        <v>342</v>
      </c>
      <c r="D3" s="81" t="s">
        <v>990</v>
      </c>
      <c r="E3" s="81" t="s">
        <v>962</v>
      </c>
      <c r="F3" t="s">
        <v>849</v>
      </c>
      <c r="G3" t="s">
        <v>1028</v>
      </c>
    </row>
    <row r="4" spans="1:8">
      <c r="A4">
        <v>3</v>
      </c>
      <c r="B4" t="s">
        <v>345</v>
      </c>
      <c r="C4" t="s">
        <v>344</v>
      </c>
      <c r="D4" s="81" t="s">
        <v>991</v>
      </c>
      <c r="E4" s="81" t="s">
        <v>963</v>
      </c>
      <c r="F4" t="s">
        <v>850</v>
      </c>
      <c r="G4" t="s">
        <v>1030</v>
      </c>
    </row>
    <row r="5" spans="1:8">
      <c r="A5">
        <v>4</v>
      </c>
      <c r="B5" t="s">
        <v>347</v>
      </c>
      <c r="C5" t="s">
        <v>346</v>
      </c>
      <c r="D5" s="81" t="s">
        <v>992</v>
      </c>
      <c r="E5" s="81" t="s">
        <v>964</v>
      </c>
      <c r="F5" t="s">
        <v>851</v>
      </c>
      <c r="G5" t="s">
        <v>1031</v>
      </c>
    </row>
    <row r="6" spans="1:8">
      <c r="A6">
        <v>5</v>
      </c>
      <c r="B6" t="s">
        <v>349</v>
      </c>
      <c r="C6" t="s">
        <v>348</v>
      </c>
      <c r="E6" s="81" t="s">
        <v>965</v>
      </c>
      <c r="F6" t="s">
        <v>852</v>
      </c>
      <c r="G6" t="s">
        <v>1032</v>
      </c>
    </row>
    <row r="7" spans="1:8">
      <c r="A7">
        <v>6</v>
      </c>
      <c r="B7" t="s">
        <v>351</v>
      </c>
      <c r="C7" t="s">
        <v>350</v>
      </c>
      <c r="E7" s="81" t="s">
        <v>966</v>
      </c>
      <c r="F7" t="s">
        <v>853</v>
      </c>
      <c r="G7" t="s">
        <v>1033</v>
      </c>
    </row>
    <row r="8" spans="1:8">
      <c r="A8">
        <v>7</v>
      </c>
      <c r="B8" t="s">
        <v>352</v>
      </c>
      <c r="C8" t="s">
        <v>828</v>
      </c>
      <c r="E8" s="81" t="s">
        <v>967</v>
      </c>
      <c r="F8" t="s">
        <v>854</v>
      </c>
      <c r="G8" t="s">
        <v>1034</v>
      </c>
    </row>
    <row r="9" spans="1:8">
      <c r="A9">
        <v>8</v>
      </c>
      <c r="B9" t="s">
        <v>354</v>
      </c>
      <c r="C9" t="s">
        <v>353</v>
      </c>
      <c r="E9" s="81" t="s">
        <v>968</v>
      </c>
      <c r="F9" t="s">
        <v>855</v>
      </c>
      <c r="G9" t="s">
        <v>1036</v>
      </c>
    </row>
    <row r="10" spans="1:8" ht="30">
      <c r="A10">
        <v>9</v>
      </c>
      <c r="B10" t="s">
        <v>356</v>
      </c>
      <c r="C10" t="s">
        <v>355</v>
      </c>
      <c r="E10" s="81" t="s">
        <v>969</v>
      </c>
      <c r="F10" t="s">
        <v>856</v>
      </c>
      <c r="G10" s="118" t="s">
        <v>1035</v>
      </c>
      <c r="H10" s="57"/>
    </row>
    <row r="11" spans="1:8">
      <c r="A11">
        <v>10</v>
      </c>
      <c r="B11" t="s">
        <v>358</v>
      </c>
      <c r="C11" t="s">
        <v>357</v>
      </c>
      <c r="E11" s="81" t="s">
        <v>970</v>
      </c>
      <c r="F11" t="s">
        <v>857</v>
      </c>
    </row>
    <row r="12" spans="1:8">
      <c r="A12">
        <v>11</v>
      </c>
      <c r="B12" t="s">
        <v>359</v>
      </c>
      <c r="C12" t="s">
        <v>829</v>
      </c>
      <c r="E12" s="81" t="s">
        <v>971</v>
      </c>
      <c r="F12" t="s">
        <v>858</v>
      </c>
    </row>
    <row r="13" spans="1:8">
      <c r="A13">
        <v>12</v>
      </c>
      <c r="B13" t="s">
        <v>361</v>
      </c>
      <c r="C13" t="s">
        <v>360</v>
      </c>
      <c r="E13" s="81" t="s">
        <v>972</v>
      </c>
      <c r="F13" t="s">
        <v>859</v>
      </c>
    </row>
    <row r="14" spans="1:8">
      <c r="A14">
        <v>13</v>
      </c>
      <c r="B14" t="s">
        <v>363</v>
      </c>
      <c r="C14" t="s">
        <v>362</v>
      </c>
      <c r="E14" s="81" t="s">
        <v>973</v>
      </c>
      <c r="F14" t="s">
        <v>860</v>
      </c>
    </row>
    <row r="15" spans="1:8">
      <c r="A15">
        <v>14</v>
      </c>
      <c r="B15" t="s">
        <v>365</v>
      </c>
      <c r="C15" t="s">
        <v>364</v>
      </c>
      <c r="E15" s="81" t="s">
        <v>974</v>
      </c>
      <c r="F15" t="s">
        <v>861</v>
      </c>
    </row>
    <row r="16" spans="1:8">
      <c r="A16">
        <v>15</v>
      </c>
      <c r="B16" t="s">
        <v>367</v>
      </c>
      <c r="C16" t="s">
        <v>366</v>
      </c>
      <c r="E16" s="81" t="s">
        <v>975</v>
      </c>
      <c r="F16" t="s">
        <v>862</v>
      </c>
    </row>
    <row r="17" spans="1:6">
      <c r="A17">
        <v>16</v>
      </c>
      <c r="B17" t="s">
        <v>369</v>
      </c>
      <c r="C17" t="s">
        <v>368</v>
      </c>
      <c r="E17" s="81" t="s">
        <v>976</v>
      </c>
      <c r="F17" t="s">
        <v>863</v>
      </c>
    </row>
    <row r="18" spans="1:6">
      <c r="A18">
        <v>17</v>
      </c>
      <c r="B18" t="s">
        <v>371</v>
      </c>
      <c r="C18" t="s">
        <v>370</v>
      </c>
      <c r="E18" s="81" t="s">
        <v>977</v>
      </c>
      <c r="F18" t="s">
        <v>864</v>
      </c>
    </row>
    <row r="19" spans="1:6">
      <c r="A19">
        <v>18</v>
      </c>
      <c r="B19" t="s">
        <v>373</v>
      </c>
      <c r="C19" t="s">
        <v>372</v>
      </c>
      <c r="E19" s="81" t="s">
        <v>978</v>
      </c>
      <c r="F19" t="s">
        <v>865</v>
      </c>
    </row>
    <row r="20" spans="1:6">
      <c r="A20">
        <v>19</v>
      </c>
      <c r="B20" t="s">
        <v>375</v>
      </c>
      <c r="C20" t="s">
        <v>374</v>
      </c>
      <c r="E20" s="81" t="s">
        <v>979</v>
      </c>
      <c r="F20" t="s">
        <v>866</v>
      </c>
    </row>
    <row r="21" spans="1:6">
      <c r="A21">
        <v>20</v>
      </c>
      <c r="B21" t="s">
        <v>377</v>
      </c>
      <c r="C21" t="s">
        <v>376</v>
      </c>
      <c r="E21" s="81" t="s">
        <v>980</v>
      </c>
      <c r="F21" t="s">
        <v>867</v>
      </c>
    </row>
    <row r="22" spans="1:6">
      <c r="A22">
        <v>21</v>
      </c>
      <c r="B22" t="s">
        <v>379</v>
      </c>
      <c r="C22" t="s">
        <v>378</v>
      </c>
      <c r="E22" s="81" t="s">
        <v>981</v>
      </c>
      <c r="F22" t="s">
        <v>868</v>
      </c>
    </row>
    <row r="23" spans="1:6">
      <c r="A23">
        <v>22</v>
      </c>
      <c r="B23" t="s">
        <v>380</v>
      </c>
      <c r="C23" t="s">
        <v>830</v>
      </c>
      <c r="E23" s="81" t="s">
        <v>982</v>
      </c>
      <c r="F23" t="s">
        <v>869</v>
      </c>
    </row>
    <row r="24" spans="1:6">
      <c r="A24">
        <v>23</v>
      </c>
      <c r="B24" t="s">
        <v>382</v>
      </c>
      <c r="C24" t="s">
        <v>381</v>
      </c>
      <c r="E24" s="81" t="s">
        <v>983</v>
      </c>
      <c r="F24" t="s">
        <v>870</v>
      </c>
    </row>
    <row r="25" spans="1:6">
      <c r="A25">
        <v>24</v>
      </c>
      <c r="B25" t="s">
        <v>384</v>
      </c>
      <c r="C25" t="s">
        <v>383</v>
      </c>
      <c r="E25" s="81" t="s">
        <v>984</v>
      </c>
      <c r="F25" t="s">
        <v>871</v>
      </c>
    </row>
    <row r="26" spans="1:6">
      <c r="A26">
        <v>25</v>
      </c>
      <c r="B26" t="s">
        <v>386</v>
      </c>
      <c r="C26" t="s">
        <v>385</v>
      </c>
      <c r="E26" s="81" t="s">
        <v>985</v>
      </c>
      <c r="F26" t="s">
        <v>872</v>
      </c>
    </row>
    <row r="27" spans="1:6">
      <c r="A27">
        <v>26</v>
      </c>
      <c r="B27" t="s">
        <v>388</v>
      </c>
      <c r="C27" t="s">
        <v>387</v>
      </c>
      <c r="E27" s="81" t="s">
        <v>986</v>
      </c>
      <c r="F27" t="s">
        <v>873</v>
      </c>
    </row>
    <row r="28" spans="1:6">
      <c r="A28">
        <v>27</v>
      </c>
      <c r="B28" t="s">
        <v>390</v>
      </c>
      <c r="C28" t="s">
        <v>389</v>
      </c>
      <c r="E28" s="81" t="s">
        <v>987</v>
      </c>
      <c r="F28" t="s">
        <v>874</v>
      </c>
    </row>
    <row r="29" spans="1:6">
      <c r="A29">
        <v>28</v>
      </c>
      <c r="B29" t="s">
        <v>392</v>
      </c>
      <c r="C29" t="s">
        <v>391</v>
      </c>
      <c r="E29" s="81" t="s">
        <v>988</v>
      </c>
      <c r="F29" t="s">
        <v>875</v>
      </c>
    </row>
    <row r="30" spans="1:6">
      <c r="A30">
        <v>29</v>
      </c>
      <c r="B30" t="s">
        <v>394</v>
      </c>
      <c r="C30" t="s">
        <v>393</v>
      </c>
      <c r="F30" t="s">
        <v>876</v>
      </c>
    </row>
    <row r="31" spans="1:6">
      <c r="A31">
        <v>30</v>
      </c>
      <c r="B31" t="s">
        <v>396</v>
      </c>
      <c r="C31" t="s">
        <v>395</v>
      </c>
      <c r="F31" t="s">
        <v>877</v>
      </c>
    </row>
    <row r="32" spans="1:6">
      <c r="A32">
        <v>31</v>
      </c>
      <c r="B32" t="s">
        <v>398</v>
      </c>
      <c r="C32" t="s">
        <v>397</v>
      </c>
      <c r="F32" t="s">
        <v>878</v>
      </c>
    </row>
    <row r="33" spans="1:6">
      <c r="A33">
        <v>32</v>
      </c>
      <c r="B33" t="s">
        <v>400</v>
      </c>
      <c r="C33" t="s">
        <v>399</v>
      </c>
      <c r="F33" t="s">
        <v>879</v>
      </c>
    </row>
    <row r="34" spans="1:6">
      <c r="A34">
        <v>33</v>
      </c>
      <c r="B34" t="s">
        <v>402</v>
      </c>
      <c r="C34" t="s">
        <v>401</v>
      </c>
      <c r="F34" t="s">
        <v>880</v>
      </c>
    </row>
    <row r="35" spans="1:6">
      <c r="A35">
        <v>34</v>
      </c>
      <c r="B35" t="s">
        <v>403</v>
      </c>
      <c r="C35" t="s">
        <v>831</v>
      </c>
      <c r="F35" t="s">
        <v>881</v>
      </c>
    </row>
    <row r="36" spans="1:6">
      <c r="A36">
        <v>35</v>
      </c>
      <c r="B36" t="s">
        <v>405</v>
      </c>
      <c r="C36" t="s">
        <v>404</v>
      </c>
      <c r="F36" t="s">
        <v>882</v>
      </c>
    </row>
    <row r="37" spans="1:6">
      <c r="A37">
        <v>36</v>
      </c>
      <c r="B37" t="s">
        <v>407</v>
      </c>
      <c r="C37" t="s">
        <v>406</v>
      </c>
      <c r="F37" t="s">
        <v>883</v>
      </c>
    </row>
    <row r="38" spans="1:6">
      <c r="A38">
        <v>37</v>
      </c>
      <c r="B38" t="s">
        <v>409</v>
      </c>
      <c r="C38" t="s">
        <v>408</v>
      </c>
      <c r="F38" t="s">
        <v>884</v>
      </c>
    </row>
    <row r="39" spans="1:6">
      <c r="A39">
        <v>38</v>
      </c>
      <c r="B39" t="s">
        <v>411</v>
      </c>
      <c r="C39" t="s">
        <v>410</v>
      </c>
      <c r="F39" t="s">
        <v>885</v>
      </c>
    </row>
    <row r="40" spans="1:6">
      <c r="A40">
        <v>39</v>
      </c>
      <c r="B40" t="s">
        <v>413</v>
      </c>
      <c r="C40" t="s">
        <v>412</v>
      </c>
      <c r="F40" t="s">
        <v>886</v>
      </c>
    </row>
    <row r="41" spans="1:6">
      <c r="A41">
        <v>40</v>
      </c>
      <c r="B41" t="s">
        <v>415</v>
      </c>
      <c r="C41" t="s">
        <v>414</v>
      </c>
      <c r="F41" t="s">
        <v>887</v>
      </c>
    </row>
    <row r="42" spans="1:6">
      <c r="A42">
        <v>41</v>
      </c>
      <c r="B42" t="s">
        <v>417</v>
      </c>
      <c r="C42" t="s">
        <v>416</v>
      </c>
      <c r="F42" t="s">
        <v>888</v>
      </c>
    </row>
    <row r="43" spans="1:6">
      <c r="A43">
        <v>42</v>
      </c>
      <c r="B43" t="s">
        <v>419</v>
      </c>
      <c r="C43" t="s">
        <v>418</v>
      </c>
      <c r="F43" t="s">
        <v>889</v>
      </c>
    </row>
    <row r="44" spans="1:6">
      <c r="A44">
        <v>43</v>
      </c>
      <c r="B44" t="s">
        <v>421</v>
      </c>
      <c r="C44" t="s">
        <v>420</v>
      </c>
      <c r="F44" t="s">
        <v>890</v>
      </c>
    </row>
    <row r="45" spans="1:6">
      <c r="A45">
        <v>44</v>
      </c>
      <c r="B45" t="s">
        <v>423</v>
      </c>
      <c r="C45" t="s">
        <v>422</v>
      </c>
      <c r="F45" t="s">
        <v>891</v>
      </c>
    </row>
    <row r="46" spans="1:6">
      <c r="A46">
        <v>45</v>
      </c>
      <c r="B46" t="s">
        <v>425</v>
      </c>
      <c r="C46" t="s">
        <v>424</v>
      </c>
      <c r="F46" t="s">
        <v>892</v>
      </c>
    </row>
    <row r="47" spans="1:6">
      <c r="A47">
        <v>46</v>
      </c>
      <c r="B47" t="s">
        <v>427</v>
      </c>
      <c r="C47" t="s">
        <v>426</v>
      </c>
      <c r="F47" t="s">
        <v>893</v>
      </c>
    </row>
    <row r="48" spans="1:6">
      <c r="A48">
        <v>47</v>
      </c>
      <c r="B48" t="s">
        <v>429</v>
      </c>
      <c r="C48" t="s">
        <v>428</v>
      </c>
      <c r="F48" t="s">
        <v>894</v>
      </c>
    </row>
    <row r="49" spans="1:6">
      <c r="A49">
        <v>48</v>
      </c>
      <c r="B49" t="s">
        <v>431</v>
      </c>
      <c r="C49" t="s">
        <v>430</v>
      </c>
      <c r="F49" t="s">
        <v>895</v>
      </c>
    </row>
    <row r="50" spans="1:6">
      <c r="A50">
        <v>49</v>
      </c>
      <c r="B50" t="s">
        <v>433</v>
      </c>
      <c r="C50" t="s">
        <v>432</v>
      </c>
      <c r="F50" t="s">
        <v>896</v>
      </c>
    </row>
    <row r="51" spans="1:6">
      <c r="A51">
        <v>50</v>
      </c>
      <c r="B51" t="s">
        <v>435</v>
      </c>
      <c r="C51" t="s">
        <v>434</v>
      </c>
      <c r="F51" t="s">
        <v>897</v>
      </c>
    </row>
    <row r="52" spans="1:6">
      <c r="A52">
        <v>51</v>
      </c>
      <c r="B52" t="s">
        <v>437</v>
      </c>
      <c r="C52" t="s">
        <v>436</v>
      </c>
      <c r="F52" t="s">
        <v>898</v>
      </c>
    </row>
    <row r="53" spans="1:6">
      <c r="A53">
        <v>52</v>
      </c>
      <c r="B53" t="s">
        <v>439</v>
      </c>
      <c r="C53" t="s">
        <v>438</v>
      </c>
      <c r="F53" t="s">
        <v>899</v>
      </c>
    </row>
    <row r="54" spans="1:6">
      <c r="A54">
        <v>53</v>
      </c>
      <c r="B54" t="s">
        <v>441</v>
      </c>
      <c r="C54" t="s">
        <v>440</v>
      </c>
      <c r="F54" t="s">
        <v>900</v>
      </c>
    </row>
    <row r="55" spans="1:6">
      <c r="A55">
        <v>54</v>
      </c>
      <c r="B55" t="s">
        <v>443</v>
      </c>
      <c r="C55" t="s">
        <v>442</v>
      </c>
      <c r="F55" t="s">
        <v>901</v>
      </c>
    </row>
    <row r="56" spans="1:6">
      <c r="A56">
        <v>55</v>
      </c>
      <c r="B56" t="s">
        <v>445</v>
      </c>
      <c r="C56" t="s">
        <v>444</v>
      </c>
      <c r="F56" t="s">
        <v>902</v>
      </c>
    </row>
    <row r="57" spans="1:6">
      <c r="A57">
        <v>56</v>
      </c>
      <c r="B57" t="s">
        <v>447</v>
      </c>
      <c r="C57" t="s">
        <v>446</v>
      </c>
      <c r="F57" t="s">
        <v>903</v>
      </c>
    </row>
    <row r="58" spans="1:6">
      <c r="A58">
        <v>57</v>
      </c>
      <c r="B58" t="s">
        <v>449</v>
      </c>
      <c r="C58" t="s">
        <v>448</v>
      </c>
      <c r="F58" t="s">
        <v>904</v>
      </c>
    </row>
    <row r="59" spans="1:6">
      <c r="A59">
        <v>58</v>
      </c>
      <c r="B59" t="s">
        <v>451</v>
      </c>
      <c r="C59" t="s">
        <v>450</v>
      </c>
      <c r="F59" t="s">
        <v>905</v>
      </c>
    </row>
    <row r="60" spans="1:6">
      <c r="A60">
        <v>59</v>
      </c>
      <c r="B60" t="s">
        <v>453</v>
      </c>
      <c r="C60" t="s">
        <v>452</v>
      </c>
      <c r="F60" t="s">
        <v>906</v>
      </c>
    </row>
    <row r="61" spans="1:6">
      <c r="A61">
        <v>60</v>
      </c>
      <c r="B61" t="s">
        <v>455</v>
      </c>
      <c r="C61" t="s">
        <v>454</v>
      </c>
      <c r="F61" t="s">
        <v>907</v>
      </c>
    </row>
    <row r="62" spans="1:6">
      <c r="A62">
        <v>61</v>
      </c>
      <c r="B62" t="s">
        <v>457</v>
      </c>
      <c r="C62" t="s">
        <v>456</v>
      </c>
      <c r="F62" t="s">
        <v>908</v>
      </c>
    </row>
    <row r="63" spans="1:6">
      <c r="A63">
        <v>62</v>
      </c>
      <c r="B63" t="s">
        <v>459</v>
      </c>
      <c r="C63" t="s">
        <v>458</v>
      </c>
      <c r="F63" t="s">
        <v>909</v>
      </c>
    </row>
    <row r="64" spans="1:6">
      <c r="A64">
        <v>63</v>
      </c>
      <c r="B64" t="s">
        <v>461</v>
      </c>
      <c r="C64" t="s">
        <v>460</v>
      </c>
      <c r="F64" t="s">
        <v>910</v>
      </c>
    </row>
    <row r="65" spans="1:6">
      <c r="A65">
        <v>64</v>
      </c>
      <c r="B65" t="s">
        <v>463</v>
      </c>
      <c r="C65" t="s">
        <v>462</v>
      </c>
      <c r="F65" t="s">
        <v>911</v>
      </c>
    </row>
    <row r="66" spans="1:6">
      <c r="A66">
        <v>65</v>
      </c>
      <c r="B66" t="s">
        <v>465</v>
      </c>
      <c r="C66" t="s">
        <v>464</v>
      </c>
      <c r="F66" t="s">
        <v>912</v>
      </c>
    </row>
    <row r="67" spans="1:6">
      <c r="A67">
        <v>66</v>
      </c>
      <c r="B67" t="s">
        <v>467</v>
      </c>
      <c r="C67" t="s">
        <v>466</v>
      </c>
      <c r="F67" t="s">
        <v>913</v>
      </c>
    </row>
    <row r="68" spans="1:6">
      <c r="A68">
        <v>67</v>
      </c>
      <c r="B68" t="s">
        <v>469</v>
      </c>
      <c r="C68" t="s">
        <v>468</v>
      </c>
      <c r="F68" t="s">
        <v>914</v>
      </c>
    </row>
    <row r="69" spans="1:6">
      <c r="A69">
        <v>68</v>
      </c>
      <c r="B69" t="s">
        <v>471</v>
      </c>
      <c r="C69" t="s">
        <v>470</v>
      </c>
      <c r="F69" t="s">
        <v>915</v>
      </c>
    </row>
    <row r="70" spans="1:6">
      <c r="A70">
        <v>69</v>
      </c>
      <c r="B70" t="s">
        <v>473</v>
      </c>
      <c r="C70" t="s">
        <v>472</v>
      </c>
      <c r="F70" t="s">
        <v>916</v>
      </c>
    </row>
    <row r="71" spans="1:6">
      <c r="A71">
        <v>70</v>
      </c>
      <c r="B71" t="s">
        <v>475</v>
      </c>
      <c r="C71" t="s">
        <v>474</v>
      </c>
      <c r="F71" t="s">
        <v>917</v>
      </c>
    </row>
    <row r="72" spans="1:6">
      <c r="A72">
        <v>71</v>
      </c>
      <c r="B72" t="s">
        <v>477</v>
      </c>
      <c r="C72" t="s">
        <v>476</v>
      </c>
      <c r="F72" t="s">
        <v>918</v>
      </c>
    </row>
    <row r="73" spans="1:6">
      <c r="A73">
        <v>72</v>
      </c>
      <c r="B73" t="s">
        <v>479</v>
      </c>
      <c r="C73" t="s">
        <v>478</v>
      </c>
      <c r="F73" t="s">
        <v>919</v>
      </c>
    </row>
    <row r="74" spans="1:6">
      <c r="A74">
        <v>73</v>
      </c>
      <c r="B74" t="s">
        <v>481</v>
      </c>
      <c r="C74" t="s">
        <v>480</v>
      </c>
      <c r="F74" t="s">
        <v>920</v>
      </c>
    </row>
    <row r="75" spans="1:6">
      <c r="A75">
        <v>74</v>
      </c>
      <c r="B75" t="s">
        <v>483</v>
      </c>
      <c r="C75" t="s">
        <v>482</v>
      </c>
      <c r="F75" t="s">
        <v>921</v>
      </c>
    </row>
    <row r="76" spans="1:6">
      <c r="A76">
        <v>75</v>
      </c>
      <c r="B76" t="s">
        <v>485</v>
      </c>
      <c r="C76" t="s">
        <v>484</v>
      </c>
      <c r="F76" t="s">
        <v>922</v>
      </c>
    </row>
    <row r="77" spans="1:6">
      <c r="A77">
        <v>76</v>
      </c>
      <c r="B77" t="s">
        <v>487</v>
      </c>
      <c r="C77" t="s">
        <v>486</v>
      </c>
      <c r="F77" t="s">
        <v>923</v>
      </c>
    </row>
    <row r="78" spans="1:6">
      <c r="A78">
        <v>77</v>
      </c>
      <c r="B78" t="s">
        <v>489</v>
      </c>
      <c r="C78" t="s">
        <v>488</v>
      </c>
      <c r="F78" t="s">
        <v>924</v>
      </c>
    </row>
    <row r="79" spans="1:6">
      <c r="A79">
        <v>78</v>
      </c>
      <c r="B79" t="s">
        <v>491</v>
      </c>
      <c r="C79" t="s">
        <v>490</v>
      </c>
      <c r="F79" t="s">
        <v>925</v>
      </c>
    </row>
    <row r="80" spans="1:6">
      <c r="A80">
        <v>79</v>
      </c>
      <c r="B80" t="s">
        <v>493</v>
      </c>
      <c r="C80" t="s">
        <v>492</v>
      </c>
      <c r="F80" t="s">
        <v>926</v>
      </c>
    </row>
    <row r="81" spans="1:6">
      <c r="A81">
        <v>80</v>
      </c>
      <c r="B81" t="s">
        <v>495</v>
      </c>
      <c r="C81" t="s">
        <v>494</v>
      </c>
      <c r="F81" t="s">
        <v>927</v>
      </c>
    </row>
    <row r="82" spans="1:6">
      <c r="A82">
        <v>81</v>
      </c>
      <c r="B82" t="s">
        <v>497</v>
      </c>
      <c r="C82" t="s">
        <v>496</v>
      </c>
      <c r="F82" t="s">
        <v>929</v>
      </c>
    </row>
    <row r="83" spans="1:6">
      <c r="A83">
        <v>82</v>
      </c>
      <c r="B83" t="s">
        <v>499</v>
      </c>
      <c r="C83" t="s">
        <v>498</v>
      </c>
      <c r="F83" t="s">
        <v>928</v>
      </c>
    </row>
    <row r="84" spans="1:6">
      <c r="A84">
        <v>83</v>
      </c>
      <c r="B84" t="s">
        <v>501</v>
      </c>
      <c r="C84" t="s">
        <v>500</v>
      </c>
      <c r="F84" t="s">
        <v>930</v>
      </c>
    </row>
    <row r="85" spans="1:6">
      <c r="A85">
        <v>84</v>
      </c>
      <c r="B85" t="s">
        <v>503</v>
      </c>
      <c r="C85" t="s">
        <v>502</v>
      </c>
      <c r="F85" t="s">
        <v>931</v>
      </c>
    </row>
    <row r="86" spans="1:6">
      <c r="A86">
        <v>85</v>
      </c>
      <c r="B86" t="s">
        <v>505</v>
      </c>
      <c r="C86" t="s">
        <v>504</v>
      </c>
      <c r="F86" t="s">
        <v>932</v>
      </c>
    </row>
    <row r="87" spans="1:6">
      <c r="A87">
        <v>86</v>
      </c>
      <c r="B87" t="s">
        <v>507</v>
      </c>
      <c r="C87" t="s">
        <v>506</v>
      </c>
      <c r="F87" t="s">
        <v>933</v>
      </c>
    </row>
    <row r="88" spans="1:6">
      <c r="A88">
        <v>87</v>
      </c>
      <c r="B88" t="s">
        <v>509</v>
      </c>
      <c r="C88" t="s">
        <v>508</v>
      </c>
      <c r="F88" t="s">
        <v>934</v>
      </c>
    </row>
    <row r="89" spans="1:6">
      <c r="A89">
        <v>88</v>
      </c>
      <c r="B89" t="s">
        <v>511</v>
      </c>
      <c r="C89" t="s">
        <v>510</v>
      </c>
      <c r="F89" t="s">
        <v>935</v>
      </c>
    </row>
    <row r="90" spans="1:6">
      <c r="A90">
        <v>89</v>
      </c>
      <c r="B90" t="s">
        <v>513</v>
      </c>
      <c r="C90" t="s">
        <v>512</v>
      </c>
      <c r="F90" t="s">
        <v>936</v>
      </c>
    </row>
    <row r="91" spans="1:6">
      <c r="A91">
        <v>90</v>
      </c>
      <c r="B91" t="s">
        <v>515</v>
      </c>
      <c r="C91" t="s">
        <v>514</v>
      </c>
      <c r="F91" t="s">
        <v>937</v>
      </c>
    </row>
    <row r="92" spans="1:6">
      <c r="A92">
        <v>91</v>
      </c>
      <c r="B92" t="s">
        <v>517</v>
      </c>
      <c r="C92" t="s">
        <v>516</v>
      </c>
      <c r="F92" t="s">
        <v>938</v>
      </c>
    </row>
    <row r="93" spans="1:6">
      <c r="A93">
        <v>92</v>
      </c>
      <c r="B93" t="s">
        <v>519</v>
      </c>
      <c r="C93" t="s">
        <v>518</v>
      </c>
      <c r="F93" t="s">
        <v>939</v>
      </c>
    </row>
    <row r="94" spans="1:6">
      <c r="A94">
        <v>93</v>
      </c>
      <c r="B94" t="s">
        <v>521</v>
      </c>
      <c r="C94" t="s">
        <v>520</v>
      </c>
      <c r="F94" t="s">
        <v>940</v>
      </c>
    </row>
    <row r="95" spans="1:6">
      <c r="A95">
        <v>94</v>
      </c>
      <c r="B95" t="s">
        <v>523</v>
      </c>
      <c r="C95" t="s">
        <v>522</v>
      </c>
      <c r="F95" t="s">
        <v>941</v>
      </c>
    </row>
    <row r="96" spans="1:6">
      <c r="A96">
        <v>95</v>
      </c>
      <c r="B96" t="s">
        <v>525</v>
      </c>
      <c r="C96" t="s">
        <v>524</v>
      </c>
      <c r="F96" t="s">
        <v>942</v>
      </c>
    </row>
    <row r="97" spans="1:6">
      <c r="A97">
        <v>96</v>
      </c>
      <c r="B97" t="s">
        <v>527</v>
      </c>
      <c r="C97" t="s">
        <v>526</v>
      </c>
      <c r="F97" t="s">
        <v>943</v>
      </c>
    </row>
    <row r="98" spans="1:6">
      <c r="A98">
        <v>97</v>
      </c>
      <c r="B98" t="s">
        <v>529</v>
      </c>
      <c r="C98" t="s">
        <v>528</v>
      </c>
      <c r="F98" t="s">
        <v>944</v>
      </c>
    </row>
    <row r="99" spans="1:6">
      <c r="A99">
        <v>98</v>
      </c>
      <c r="B99" t="s">
        <v>531</v>
      </c>
      <c r="C99" t="s">
        <v>530</v>
      </c>
      <c r="F99" t="s">
        <v>945</v>
      </c>
    </row>
    <row r="100" spans="1:6">
      <c r="A100">
        <v>99</v>
      </c>
      <c r="B100" t="s">
        <v>533</v>
      </c>
      <c r="C100" t="s">
        <v>532</v>
      </c>
      <c r="F100" t="s">
        <v>946</v>
      </c>
    </row>
    <row r="101" spans="1:6">
      <c r="A101">
        <v>100</v>
      </c>
      <c r="B101" t="s">
        <v>535</v>
      </c>
      <c r="C101" t="s">
        <v>534</v>
      </c>
      <c r="F101" t="s">
        <v>947</v>
      </c>
    </row>
    <row r="102" spans="1:6">
      <c r="A102">
        <v>101</v>
      </c>
      <c r="B102" t="s">
        <v>537</v>
      </c>
      <c r="C102" t="s">
        <v>536</v>
      </c>
      <c r="F102" t="s">
        <v>948</v>
      </c>
    </row>
    <row r="103" spans="1:6">
      <c r="A103">
        <v>102</v>
      </c>
      <c r="B103" t="s">
        <v>539</v>
      </c>
      <c r="C103" t="s">
        <v>538</v>
      </c>
      <c r="F103" t="s">
        <v>949</v>
      </c>
    </row>
    <row r="104" spans="1:6">
      <c r="A104">
        <v>103</v>
      </c>
      <c r="B104" t="s">
        <v>541</v>
      </c>
      <c r="C104" t="s">
        <v>540</v>
      </c>
      <c r="F104" t="s">
        <v>950</v>
      </c>
    </row>
    <row r="105" spans="1:6">
      <c r="A105">
        <v>104</v>
      </c>
      <c r="B105" t="s">
        <v>543</v>
      </c>
      <c r="C105" t="s">
        <v>542</v>
      </c>
      <c r="F105" t="s">
        <v>951</v>
      </c>
    </row>
    <row r="106" spans="1:6">
      <c r="A106">
        <v>105</v>
      </c>
      <c r="B106" t="s">
        <v>545</v>
      </c>
      <c r="C106" t="s">
        <v>544</v>
      </c>
      <c r="F106" t="s">
        <v>952</v>
      </c>
    </row>
    <row r="107" spans="1:6">
      <c r="A107">
        <v>106</v>
      </c>
      <c r="B107" t="s">
        <v>547</v>
      </c>
      <c r="C107" t="s">
        <v>546</v>
      </c>
      <c r="F107" t="s">
        <v>953</v>
      </c>
    </row>
    <row r="108" spans="1:6">
      <c r="A108">
        <v>107</v>
      </c>
      <c r="B108" t="s">
        <v>549</v>
      </c>
      <c r="C108" t="s">
        <v>548</v>
      </c>
      <c r="F108" t="s">
        <v>954</v>
      </c>
    </row>
    <row r="109" spans="1:6">
      <c r="A109">
        <v>108</v>
      </c>
      <c r="B109" t="s">
        <v>551</v>
      </c>
      <c r="C109" t="s">
        <v>550</v>
      </c>
      <c r="F109" t="s">
        <v>955</v>
      </c>
    </row>
    <row r="110" spans="1:6">
      <c r="A110">
        <v>109</v>
      </c>
      <c r="B110" t="s">
        <v>553</v>
      </c>
      <c r="C110" t="s">
        <v>552</v>
      </c>
      <c r="F110" t="s">
        <v>956</v>
      </c>
    </row>
    <row r="111" spans="1:6">
      <c r="A111">
        <v>110</v>
      </c>
      <c r="B111" t="s">
        <v>555</v>
      </c>
      <c r="C111" t="s">
        <v>554</v>
      </c>
      <c r="F111" t="s">
        <v>957</v>
      </c>
    </row>
    <row r="112" spans="1:6">
      <c r="A112">
        <v>111</v>
      </c>
      <c r="B112" t="s">
        <v>557</v>
      </c>
      <c r="C112" t="s">
        <v>556</v>
      </c>
      <c r="F112" t="s">
        <v>958</v>
      </c>
    </row>
    <row r="113" spans="1:3">
      <c r="A113">
        <v>112</v>
      </c>
      <c r="B113" t="s">
        <v>559</v>
      </c>
      <c r="C113" t="s">
        <v>558</v>
      </c>
    </row>
    <row r="114" spans="1:3">
      <c r="A114">
        <v>113</v>
      </c>
      <c r="B114" t="s">
        <v>561</v>
      </c>
      <c r="C114" t="s">
        <v>560</v>
      </c>
    </row>
    <row r="115" spans="1:3">
      <c r="A115">
        <v>114</v>
      </c>
      <c r="B115" t="s">
        <v>563</v>
      </c>
      <c r="C115" t="s">
        <v>562</v>
      </c>
    </row>
    <row r="116" spans="1:3">
      <c r="A116">
        <v>115</v>
      </c>
      <c r="B116" t="s">
        <v>565</v>
      </c>
      <c r="C116" t="s">
        <v>564</v>
      </c>
    </row>
    <row r="117" spans="1:3">
      <c r="A117">
        <v>116</v>
      </c>
      <c r="B117" t="s">
        <v>567</v>
      </c>
      <c r="C117" t="s">
        <v>566</v>
      </c>
    </row>
    <row r="118" spans="1:3">
      <c r="A118">
        <v>117</v>
      </c>
      <c r="B118" t="s">
        <v>569</v>
      </c>
      <c r="C118" t="s">
        <v>568</v>
      </c>
    </row>
    <row r="119" spans="1:3">
      <c r="A119">
        <v>118</v>
      </c>
      <c r="B119" t="s">
        <v>571</v>
      </c>
      <c r="C119" t="s">
        <v>570</v>
      </c>
    </row>
    <row r="120" spans="1:3">
      <c r="A120">
        <v>119</v>
      </c>
      <c r="B120" t="s">
        <v>573</v>
      </c>
      <c r="C120" t="s">
        <v>572</v>
      </c>
    </row>
    <row r="121" spans="1:3">
      <c r="A121">
        <v>120</v>
      </c>
      <c r="B121" t="s">
        <v>840</v>
      </c>
      <c r="C121" t="s">
        <v>574</v>
      </c>
    </row>
    <row r="122" spans="1:3">
      <c r="A122">
        <v>121</v>
      </c>
      <c r="B122" t="s">
        <v>576</v>
      </c>
      <c r="C122" t="s">
        <v>575</v>
      </c>
    </row>
    <row r="123" spans="1:3">
      <c r="A123">
        <v>122</v>
      </c>
      <c r="B123" t="s">
        <v>578</v>
      </c>
      <c r="C123" t="s">
        <v>577</v>
      </c>
    </row>
    <row r="124" spans="1:3">
      <c r="A124">
        <v>123</v>
      </c>
      <c r="B124" t="s">
        <v>580</v>
      </c>
      <c r="C124" t="s">
        <v>579</v>
      </c>
    </row>
    <row r="125" spans="1:3">
      <c r="A125">
        <v>124</v>
      </c>
      <c r="B125" t="s">
        <v>582</v>
      </c>
      <c r="C125" t="s">
        <v>581</v>
      </c>
    </row>
    <row r="126" spans="1:3">
      <c r="A126">
        <v>125</v>
      </c>
      <c r="B126" t="s">
        <v>584</v>
      </c>
      <c r="C126" t="s">
        <v>583</v>
      </c>
    </row>
    <row r="127" spans="1:3">
      <c r="A127">
        <v>126</v>
      </c>
      <c r="B127" t="s">
        <v>586</v>
      </c>
      <c r="C127" t="s">
        <v>585</v>
      </c>
    </row>
    <row r="128" spans="1:3">
      <c r="A128">
        <v>127</v>
      </c>
      <c r="B128" t="s">
        <v>588</v>
      </c>
      <c r="C128" t="s">
        <v>587</v>
      </c>
    </row>
    <row r="129" spans="1:3">
      <c r="A129">
        <v>128</v>
      </c>
      <c r="B129" t="s">
        <v>590</v>
      </c>
      <c r="C129" t="s">
        <v>589</v>
      </c>
    </row>
    <row r="130" spans="1:3">
      <c r="A130">
        <v>129</v>
      </c>
      <c r="B130" t="s">
        <v>592</v>
      </c>
      <c r="C130" t="s">
        <v>591</v>
      </c>
    </row>
    <row r="131" spans="1:3">
      <c r="A131">
        <v>130</v>
      </c>
      <c r="B131" t="s">
        <v>593</v>
      </c>
      <c r="C131" t="s">
        <v>832</v>
      </c>
    </row>
    <row r="132" spans="1:3">
      <c r="A132">
        <v>131</v>
      </c>
      <c r="B132" t="s">
        <v>595</v>
      </c>
      <c r="C132" t="s">
        <v>594</v>
      </c>
    </row>
    <row r="133" spans="1:3">
      <c r="A133">
        <v>132</v>
      </c>
      <c r="B133" t="s">
        <v>597</v>
      </c>
      <c r="C133" t="s">
        <v>596</v>
      </c>
    </row>
    <row r="134" spans="1:3">
      <c r="A134">
        <v>133</v>
      </c>
      <c r="B134" t="s">
        <v>599</v>
      </c>
      <c r="C134" t="s">
        <v>598</v>
      </c>
    </row>
    <row r="135" spans="1:3">
      <c r="A135">
        <v>134</v>
      </c>
      <c r="B135" t="s">
        <v>601</v>
      </c>
      <c r="C135" t="s">
        <v>600</v>
      </c>
    </row>
    <row r="136" spans="1:3">
      <c r="A136">
        <v>135</v>
      </c>
      <c r="B136" t="s">
        <v>603</v>
      </c>
      <c r="C136" t="s">
        <v>602</v>
      </c>
    </row>
    <row r="137" spans="1:3">
      <c r="A137">
        <v>136</v>
      </c>
      <c r="B137" t="s">
        <v>605</v>
      </c>
      <c r="C137" t="s">
        <v>604</v>
      </c>
    </row>
    <row r="138" spans="1:3">
      <c r="A138">
        <v>137</v>
      </c>
      <c r="B138" t="s">
        <v>607</v>
      </c>
      <c r="C138" t="s">
        <v>606</v>
      </c>
    </row>
    <row r="139" spans="1:3">
      <c r="A139">
        <v>138</v>
      </c>
      <c r="B139" t="s">
        <v>609</v>
      </c>
      <c r="C139" t="s">
        <v>608</v>
      </c>
    </row>
    <row r="140" spans="1:3">
      <c r="A140">
        <v>139</v>
      </c>
      <c r="B140" t="s">
        <v>611</v>
      </c>
      <c r="C140" t="s">
        <v>610</v>
      </c>
    </row>
    <row r="141" spans="1:3">
      <c r="A141">
        <v>140</v>
      </c>
      <c r="B141" t="s">
        <v>612</v>
      </c>
      <c r="C141" t="s">
        <v>833</v>
      </c>
    </row>
    <row r="142" spans="1:3">
      <c r="A142">
        <v>141</v>
      </c>
      <c r="B142" t="s">
        <v>614</v>
      </c>
      <c r="C142" t="s">
        <v>613</v>
      </c>
    </row>
    <row r="143" spans="1:3">
      <c r="A143">
        <v>142</v>
      </c>
      <c r="B143" t="s">
        <v>616</v>
      </c>
      <c r="C143" t="s">
        <v>615</v>
      </c>
    </row>
    <row r="144" spans="1:3">
      <c r="A144">
        <v>143</v>
      </c>
      <c r="B144" t="s">
        <v>618</v>
      </c>
      <c r="C144" t="s">
        <v>617</v>
      </c>
    </row>
    <row r="145" spans="1:3">
      <c r="A145">
        <v>144</v>
      </c>
      <c r="B145" t="s">
        <v>620</v>
      </c>
      <c r="C145" t="s">
        <v>619</v>
      </c>
    </row>
    <row r="146" spans="1:3">
      <c r="A146">
        <v>145</v>
      </c>
      <c r="B146" t="s">
        <v>621</v>
      </c>
      <c r="C146" t="s">
        <v>834</v>
      </c>
    </row>
    <row r="147" spans="1:3">
      <c r="A147">
        <v>146</v>
      </c>
      <c r="B147" t="s">
        <v>623</v>
      </c>
      <c r="C147" t="s">
        <v>622</v>
      </c>
    </row>
    <row r="148" spans="1:3">
      <c r="A148">
        <v>147</v>
      </c>
      <c r="B148" t="s">
        <v>625</v>
      </c>
      <c r="C148" t="s">
        <v>624</v>
      </c>
    </row>
    <row r="149" spans="1:3">
      <c r="A149">
        <v>148</v>
      </c>
      <c r="B149" t="s">
        <v>627</v>
      </c>
      <c r="C149" t="s">
        <v>626</v>
      </c>
    </row>
    <row r="150" spans="1:3">
      <c r="A150">
        <v>149</v>
      </c>
      <c r="B150" t="s">
        <v>629</v>
      </c>
      <c r="C150" t="s">
        <v>628</v>
      </c>
    </row>
    <row r="151" spans="1:3">
      <c r="A151">
        <v>150</v>
      </c>
      <c r="B151" t="s">
        <v>631</v>
      </c>
      <c r="C151" t="s">
        <v>630</v>
      </c>
    </row>
    <row r="152" spans="1:3">
      <c r="A152">
        <v>151</v>
      </c>
      <c r="B152" t="s">
        <v>633</v>
      </c>
      <c r="C152" t="s">
        <v>632</v>
      </c>
    </row>
    <row r="153" spans="1:3">
      <c r="A153">
        <v>152</v>
      </c>
      <c r="B153" t="s">
        <v>635</v>
      </c>
      <c r="C153" t="s">
        <v>634</v>
      </c>
    </row>
    <row r="154" spans="1:3">
      <c r="A154">
        <v>153</v>
      </c>
      <c r="B154" t="s">
        <v>637</v>
      </c>
      <c r="C154" t="s">
        <v>636</v>
      </c>
    </row>
    <row r="155" spans="1:3">
      <c r="A155">
        <v>154</v>
      </c>
      <c r="B155" t="s">
        <v>639</v>
      </c>
      <c r="C155" t="s">
        <v>638</v>
      </c>
    </row>
    <row r="156" spans="1:3">
      <c r="A156">
        <v>155</v>
      </c>
      <c r="B156" t="s">
        <v>641</v>
      </c>
      <c r="C156" t="s">
        <v>640</v>
      </c>
    </row>
    <row r="157" spans="1:3">
      <c r="A157">
        <v>156</v>
      </c>
      <c r="B157" t="s">
        <v>643</v>
      </c>
      <c r="C157" t="s">
        <v>642</v>
      </c>
    </row>
    <row r="158" spans="1:3">
      <c r="A158">
        <v>157</v>
      </c>
      <c r="B158" t="s">
        <v>645</v>
      </c>
      <c r="C158" t="s">
        <v>644</v>
      </c>
    </row>
    <row r="159" spans="1:3">
      <c r="A159">
        <v>158</v>
      </c>
      <c r="B159" t="s">
        <v>647</v>
      </c>
      <c r="C159" t="s">
        <v>646</v>
      </c>
    </row>
    <row r="160" spans="1:3">
      <c r="A160">
        <v>159</v>
      </c>
      <c r="B160" t="s">
        <v>648</v>
      </c>
      <c r="C160" t="s">
        <v>835</v>
      </c>
    </row>
    <row r="161" spans="1:3">
      <c r="A161">
        <v>160</v>
      </c>
      <c r="B161" t="s">
        <v>650</v>
      </c>
      <c r="C161" t="s">
        <v>649</v>
      </c>
    </row>
    <row r="162" spans="1:3">
      <c r="A162">
        <v>161</v>
      </c>
      <c r="B162" t="s">
        <v>652</v>
      </c>
      <c r="C162" t="s">
        <v>651</v>
      </c>
    </row>
    <row r="163" spans="1:3">
      <c r="A163">
        <v>162</v>
      </c>
      <c r="B163" t="s">
        <v>654</v>
      </c>
      <c r="C163" t="s">
        <v>653</v>
      </c>
    </row>
    <row r="164" spans="1:3">
      <c r="A164">
        <v>163</v>
      </c>
      <c r="B164" t="s">
        <v>656</v>
      </c>
      <c r="C164" t="s">
        <v>655</v>
      </c>
    </row>
    <row r="165" spans="1:3">
      <c r="A165">
        <v>164</v>
      </c>
      <c r="B165" t="s">
        <v>658</v>
      </c>
      <c r="C165" t="s">
        <v>657</v>
      </c>
    </row>
    <row r="166" spans="1:3">
      <c r="A166">
        <v>165</v>
      </c>
      <c r="B166" t="s">
        <v>659</v>
      </c>
      <c r="C166" t="s">
        <v>836</v>
      </c>
    </row>
    <row r="167" spans="1:3">
      <c r="A167">
        <v>166</v>
      </c>
      <c r="B167" t="s">
        <v>661</v>
      </c>
      <c r="C167" t="s">
        <v>660</v>
      </c>
    </row>
    <row r="168" spans="1:3">
      <c r="A168">
        <v>167</v>
      </c>
      <c r="B168" t="s">
        <v>663</v>
      </c>
      <c r="C168" t="s">
        <v>662</v>
      </c>
    </row>
    <row r="169" spans="1:3">
      <c r="A169">
        <v>168</v>
      </c>
      <c r="B169" t="s">
        <v>665</v>
      </c>
      <c r="C169" t="s">
        <v>664</v>
      </c>
    </row>
    <row r="170" spans="1:3">
      <c r="A170">
        <v>169</v>
      </c>
      <c r="B170" t="s">
        <v>667</v>
      </c>
      <c r="C170" t="s">
        <v>666</v>
      </c>
    </row>
    <row r="171" spans="1:3">
      <c r="A171">
        <v>170</v>
      </c>
      <c r="B171" t="s">
        <v>669</v>
      </c>
      <c r="C171" t="s">
        <v>668</v>
      </c>
    </row>
    <row r="172" spans="1:3">
      <c r="A172">
        <v>171</v>
      </c>
      <c r="B172" t="s">
        <v>670</v>
      </c>
      <c r="C172" t="s">
        <v>837</v>
      </c>
    </row>
    <row r="173" spans="1:3">
      <c r="A173">
        <v>172</v>
      </c>
      <c r="B173" t="s">
        <v>672</v>
      </c>
      <c r="C173" t="s">
        <v>671</v>
      </c>
    </row>
    <row r="174" spans="1:3">
      <c r="A174">
        <v>173</v>
      </c>
      <c r="B174" t="s">
        <v>674</v>
      </c>
      <c r="C174" t="s">
        <v>673</v>
      </c>
    </row>
    <row r="175" spans="1:3">
      <c r="A175">
        <v>174</v>
      </c>
      <c r="B175" t="s">
        <v>676</v>
      </c>
      <c r="C175" t="s">
        <v>675</v>
      </c>
    </row>
    <row r="176" spans="1:3">
      <c r="A176">
        <v>175</v>
      </c>
      <c r="B176" t="s">
        <v>678</v>
      </c>
      <c r="C176" t="s">
        <v>677</v>
      </c>
    </row>
    <row r="177" spans="1:3">
      <c r="A177">
        <v>176</v>
      </c>
      <c r="B177" t="s">
        <v>680</v>
      </c>
      <c r="C177" t="s">
        <v>679</v>
      </c>
    </row>
    <row r="178" spans="1:3">
      <c r="A178">
        <v>177</v>
      </c>
      <c r="B178" t="s">
        <v>682</v>
      </c>
      <c r="C178" t="s">
        <v>681</v>
      </c>
    </row>
    <row r="179" spans="1:3">
      <c r="A179">
        <v>178</v>
      </c>
      <c r="B179" t="s">
        <v>684</v>
      </c>
      <c r="C179" t="s">
        <v>683</v>
      </c>
    </row>
    <row r="180" spans="1:3">
      <c r="A180">
        <v>179</v>
      </c>
      <c r="B180" t="s">
        <v>686</v>
      </c>
      <c r="C180" t="s">
        <v>685</v>
      </c>
    </row>
    <row r="181" spans="1:3">
      <c r="A181">
        <v>180</v>
      </c>
      <c r="B181" t="s">
        <v>688</v>
      </c>
      <c r="C181" t="s">
        <v>687</v>
      </c>
    </row>
    <row r="182" spans="1:3">
      <c r="A182">
        <v>181</v>
      </c>
      <c r="B182" t="s">
        <v>690</v>
      </c>
      <c r="C182" t="s">
        <v>689</v>
      </c>
    </row>
    <row r="183" spans="1:3">
      <c r="A183">
        <v>182</v>
      </c>
      <c r="B183" t="s">
        <v>692</v>
      </c>
      <c r="C183" t="s">
        <v>691</v>
      </c>
    </row>
    <row r="184" spans="1:3">
      <c r="A184">
        <v>183</v>
      </c>
      <c r="B184" t="s">
        <v>694</v>
      </c>
      <c r="C184" t="s">
        <v>693</v>
      </c>
    </row>
    <row r="185" spans="1:3">
      <c r="A185">
        <v>184</v>
      </c>
      <c r="B185" t="s">
        <v>696</v>
      </c>
      <c r="C185" t="s">
        <v>695</v>
      </c>
    </row>
    <row r="186" spans="1:3">
      <c r="A186">
        <v>185</v>
      </c>
      <c r="B186" t="s">
        <v>698</v>
      </c>
      <c r="C186" t="s">
        <v>697</v>
      </c>
    </row>
    <row r="187" spans="1:3">
      <c r="A187">
        <v>186</v>
      </c>
      <c r="B187" t="s">
        <v>700</v>
      </c>
      <c r="C187" t="s">
        <v>699</v>
      </c>
    </row>
    <row r="188" spans="1:3">
      <c r="A188">
        <v>187</v>
      </c>
      <c r="B188" t="s">
        <v>702</v>
      </c>
      <c r="C188" t="s">
        <v>701</v>
      </c>
    </row>
    <row r="189" spans="1:3">
      <c r="A189">
        <v>188</v>
      </c>
      <c r="B189" t="s">
        <v>704</v>
      </c>
      <c r="C189" t="s">
        <v>703</v>
      </c>
    </row>
    <row r="190" spans="1:3">
      <c r="A190">
        <v>189</v>
      </c>
      <c r="B190" t="s">
        <v>706</v>
      </c>
      <c r="C190" t="s">
        <v>705</v>
      </c>
    </row>
    <row r="191" spans="1:3">
      <c r="A191">
        <v>190</v>
      </c>
      <c r="B191" t="s">
        <v>708</v>
      </c>
      <c r="C191" t="s">
        <v>707</v>
      </c>
    </row>
    <row r="192" spans="1:3">
      <c r="A192">
        <v>191</v>
      </c>
      <c r="B192" t="s">
        <v>710</v>
      </c>
      <c r="C192" t="s">
        <v>709</v>
      </c>
    </row>
    <row r="193" spans="1:3">
      <c r="A193">
        <v>192</v>
      </c>
      <c r="B193" t="s">
        <v>712</v>
      </c>
      <c r="C193" t="s">
        <v>711</v>
      </c>
    </row>
    <row r="194" spans="1:3">
      <c r="A194">
        <v>193</v>
      </c>
      <c r="B194" t="s">
        <v>714</v>
      </c>
      <c r="C194" t="s">
        <v>713</v>
      </c>
    </row>
    <row r="195" spans="1:3">
      <c r="A195">
        <v>194</v>
      </c>
      <c r="B195" t="s">
        <v>716</v>
      </c>
      <c r="C195" t="s">
        <v>715</v>
      </c>
    </row>
    <row r="196" spans="1:3">
      <c r="A196">
        <v>195</v>
      </c>
      <c r="B196" t="s">
        <v>718</v>
      </c>
      <c r="C196" t="s">
        <v>717</v>
      </c>
    </row>
    <row r="197" spans="1:3">
      <c r="A197">
        <v>196</v>
      </c>
      <c r="B197" t="s">
        <v>720</v>
      </c>
      <c r="C197" t="s">
        <v>719</v>
      </c>
    </row>
    <row r="198" spans="1:3">
      <c r="A198">
        <v>197</v>
      </c>
      <c r="B198" t="s">
        <v>722</v>
      </c>
      <c r="C198" t="s">
        <v>721</v>
      </c>
    </row>
    <row r="199" spans="1:3">
      <c r="A199">
        <v>198</v>
      </c>
      <c r="B199" t="s">
        <v>724</v>
      </c>
      <c r="C199" t="s">
        <v>723</v>
      </c>
    </row>
    <row r="200" spans="1:3">
      <c r="A200">
        <v>199</v>
      </c>
      <c r="B200" t="s">
        <v>726</v>
      </c>
      <c r="C200" t="s">
        <v>725</v>
      </c>
    </row>
    <row r="201" spans="1:3">
      <c r="A201">
        <v>200</v>
      </c>
      <c r="B201" t="s">
        <v>728</v>
      </c>
      <c r="C201" t="s">
        <v>727</v>
      </c>
    </row>
    <row r="202" spans="1:3">
      <c r="A202">
        <v>201</v>
      </c>
      <c r="B202" t="s">
        <v>730</v>
      </c>
      <c r="C202" t="s">
        <v>729</v>
      </c>
    </row>
    <row r="203" spans="1:3">
      <c r="A203">
        <v>202</v>
      </c>
      <c r="B203" t="s">
        <v>732</v>
      </c>
      <c r="C203" t="s">
        <v>731</v>
      </c>
    </row>
    <row r="204" spans="1:3">
      <c r="A204">
        <v>203</v>
      </c>
      <c r="B204" t="s">
        <v>734</v>
      </c>
      <c r="C204" t="s">
        <v>733</v>
      </c>
    </row>
    <row r="205" spans="1:3">
      <c r="A205">
        <v>204</v>
      </c>
      <c r="B205" t="s">
        <v>736</v>
      </c>
      <c r="C205" t="s">
        <v>735</v>
      </c>
    </row>
    <row r="206" spans="1:3">
      <c r="A206">
        <v>205</v>
      </c>
      <c r="B206" t="s">
        <v>738</v>
      </c>
      <c r="C206" t="s">
        <v>737</v>
      </c>
    </row>
    <row r="207" spans="1:3">
      <c r="A207">
        <v>206</v>
      </c>
      <c r="B207" t="s">
        <v>740</v>
      </c>
      <c r="C207" t="s">
        <v>739</v>
      </c>
    </row>
    <row r="208" spans="1:3">
      <c r="A208">
        <v>207</v>
      </c>
      <c r="B208" t="s">
        <v>742</v>
      </c>
      <c r="C208" t="s">
        <v>741</v>
      </c>
    </row>
    <row r="209" spans="1:5">
      <c r="A209">
        <v>208</v>
      </c>
      <c r="B209" t="s">
        <v>744</v>
      </c>
      <c r="C209" t="s">
        <v>743</v>
      </c>
    </row>
    <row r="210" spans="1:5">
      <c r="A210">
        <v>209</v>
      </c>
      <c r="B210" t="s">
        <v>746</v>
      </c>
      <c r="C210" t="s">
        <v>745</v>
      </c>
    </row>
    <row r="211" spans="1:5">
      <c r="A211">
        <v>210</v>
      </c>
      <c r="B211" t="s">
        <v>747</v>
      </c>
      <c r="C211" t="s">
        <v>838</v>
      </c>
    </row>
    <row r="212" spans="1:5">
      <c r="A212">
        <v>211</v>
      </c>
      <c r="B212" t="s">
        <v>748</v>
      </c>
      <c r="C212" t="s">
        <v>841</v>
      </c>
    </row>
    <row r="213" spans="1:5">
      <c r="A213">
        <v>212</v>
      </c>
      <c r="B213" t="s">
        <v>750</v>
      </c>
      <c r="C213" t="s">
        <v>749</v>
      </c>
    </row>
    <row r="214" spans="1:5">
      <c r="A214">
        <v>213</v>
      </c>
      <c r="B214" t="s">
        <v>751</v>
      </c>
      <c r="C214" t="s">
        <v>839</v>
      </c>
    </row>
    <row r="215" spans="1:5">
      <c r="A215">
        <v>214</v>
      </c>
      <c r="B215" t="s">
        <v>753</v>
      </c>
      <c r="C215" t="s">
        <v>752</v>
      </c>
    </row>
    <row r="216" spans="1:5">
      <c r="A216">
        <v>215</v>
      </c>
      <c r="B216" t="s">
        <v>755</v>
      </c>
      <c r="C216" t="s">
        <v>754</v>
      </c>
    </row>
    <row r="217" spans="1:5">
      <c r="A217">
        <v>216</v>
      </c>
      <c r="B217" t="s">
        <v>757</v>
      </c>
      <c r="C217" t="s">
        <v>756</v>
      </c>
    </row>
    <row r="218" spans="1:5">
      <c r="A218">
        <v>217</v>
      </c>
      <c r="B218" t="s">
        <v>759</v>
      </c>
      <c r="C218" t="s">
        <v>758</v>
      </c>
    </row>
    <row r="219" spans="1:5" ht="25.5">
      <c r="A219">
        <v>1</v>
      </c>
      <c r="B219" s="52" t="s">
        <v>761</v>
      </c>
      <c r="C219" s="51" t="s">
        <v>760</v>
      </c>
      <c r="D219" s="59"/>
      <c r="E219" s="59"/>
    </row>
    <row r="220" spans="1:5" ht="38.25">
      <c r="A220">
        <v>2</v>
      </c>
      <c r="B220" s="52" t="s">
        <v>763</v>
      </c>
      <c r="C220" s="51" t="s">
        <v>762</v>
      </c>
      <c r="D220" s="59"/>
      <c r="E220" s="59"/>
    </row>
    <row r="221" spans="1:5" ht="38.25">
      <c r="A221">
        <v>3</v>
      </c>
      <c r="B221" s="52" t="s">
        <v>765</v>
      </c>
      <c r="C221" s="51" t="s">
        <v>764</v>
      </c>
      <c r="D221" s="59"/>
      <c r="E221" s="59"/>
    </row>
    <row r="222" spans="1:5" ht="38.25">
      <c r="A222">
        <v>4</v>
      </c>
      <c r="B222" s="54" t="s">
        <v>766</v>
      </c>
      <c r="C222" s="53" t="s">
        <v>842</v>
      </c>
      <c r="D222" s="60"/>
      <c r="E222" s="60"/>
    </row>
    <row r="223" spans="1:5" ht="38.25">
      <c r="A223">
        <v>5</v>
      </c>
      <c r="B223" s="52" t="s">
        <v>768</v>
      </c>
      <c r="C223" s="51" t="s">
        <v>767</v>
      </c>
      <c r="D223" s="59"/>
      <c r="E223" s="59"/>
    </row>
    <row r="224" spans="1:5" ht="25.5">
      <c r="A224">
        <v>6</v>
      </c>
      <c r="B224" s="52" t="s">
        <v>770</v>
      </c>
      <c r="C224" s="51" t="s">
        <v>769</v>
      </c>
      <c r="D224" s="59"/>
      <c r="E224" s="59"/>
    </row>
    <row r="225" spans="1:5" ht="38.25">
      <c r="A225">
        <v>7</v>
      </c>
      <c r="B225" s="52" t="s">
        <v>772</v>
      </c>
      <c r="C225" s="51" t="s">
        <v>771</v>
      </c>
      <c r="D225" s="59"/>
      <c r="E225" s="59"/>
    </row>
    <row r="226" spans="1:5" ht="25.5">
      <c r="A226">
        <v>8</v>
      </c>
      <c r="B226" s="52" t="s">
        <v>774</v>
      </c>
      <c r="C226" s="51" t="s">
        <v>773</v>
      </c>
      <c r="D226" s="59"/>
      <c r="E226" s="59"/>
    </row>
    <row r="227" spans="1:5" ht="38.25">
      <c r="A227">
        <v>9</v>
      </c>
      <c r="B227" s="52" t="s">
        <v>776</v>
      </c>
      <c r="C227" s="51" t="s">
        <v>775</v>
      </c>
      <c r="D227" s="59"/>
      <c r="E227" s="59"/>
    </row>
    <row r="228" spans="1:5" ht="38.25">
      <c r="A228">
        <v>10</v>
      </c>
      <c r="B228" s="52" t="s">
        <v>778</v>
      </c>
      <c r="C228" s="51" t="s">
        <v>777</v>
      </c>
      <c r="D228" s="59"/>
      <c r="E228" s="59"/>
    </row>
    <row r="229" spans="1:5" ht="38.25">
      <c r="A229">
        <v>11</v>
      </c>
      <c r="B229" s="54" t="s">
        <v>779</v>
      </c>
      <c r="C229" s="53" t="s">
        <v>843</v>
      </c>
      <c r="D229" s="60"/>
      <c r="E229" s="60"/>
    </row>
    <row r="230" spans="1:5" ht="38.25">
      <c r="A230">
        <v>12</v>
      </c>
      <c r="B230" s="52" t="s">
        <v>781</v>
      </c>
      <c r="C230" s="51" t="s">
        <v>780</v>
      </c>
      <c r="D230" s="59"/>
      <c r="E230" s="59"/>
    </row>
    <row r="231" spans="1:5" ht="38.25">
      <c r="A231">
        <v>13</v>
      </c>
      <c r="B231" s="52" t="s">
        <v>783</v>
      </c>
      <c r="C231" s="51" t="s">
        <v>782</v>
      </c>
      <c r="D231" s="59"/>
      <c r="E231" s="59"/>
    </row>
    <row r="232" spans="1:5" ht="38.25">
      <c r="A232">
        <v>14</v>
      </c>
      <c r="B232" s="52" t="s">
        <v>785</v>
      </c>
      <c r="C232" s="51" t="s">
        <v>784</v>
      </c>
      <c r="D232" s="59"/>
      <c r="E232" s="59"/>
    </row>
    <row r="233" spans="1:5" ht="38.25">
      <c r="A233">
        <v>15</v>
      </c>
      <c r="B233" s="52" t="s">
        <v>787</v>
      </c>
      <c r="C233" s="51" t="s">
        <v>786</v>
      </c>
      <c r="D233" s="59"/>
      <c r="E233" s="59"/>
    </row>
    <row r="234" spans="1:5" ht="38.25">
      <c r="A234">
        <v>16</v>
      </c>
      <c r="B234" s="52" t="s">
        <v>789</v>
      </c>
      <c r="C234" s="51" t="s">
        <v>788</v>
      </c>
      <c r="D234" s="59"/>
      <c r="E234" s="59"/>
    </row>
    <row r="235" spans="1:5" ht="38.25">
      <c r="A235">
        <v>17</v>
      </c>
      <c r="B235" s="52" t="s">
        <v>791</v>
      </c>
      <c r="C235" s="51" t="s">
        <v>790</v>
      </c>
      <c r="D235" s="59"/>
      <c r="E235" s="59"/>
    </row>
    <row r="236" spans="1:5" ht="38.25">
      <c r="A236">
        <v>18</v>
      </c>
      <c r="B236" s="54" t="s">
        <v>792</v>
      </c>
      <c r="C236" s="53" t="s">
        <v>844</v>
      </c>
      <c r="D236" s="60"/>
      <c r="E236" s="60"/>
    </row>
    <row r="237" spans="1:5" ht="25.5">
      <c r="A237">
        <v>19</v>
      </c>
      <c r="B237" s="52" t="s">
        <v>794</v>
      </c>
      <c r="C237" s="51" t="s">
        <v>793</v>
      </c>
      <c r="D237" s="59"/>
      <c r="E237" s="59"/>
    </row>
    <row r="238" spans="1:5" ht="38.25">
      <c r="A238">
        <v>20</v>
      </c>
      <c r="B238" s="52" t="s">
        <v>796</v>
      </c>
      <c r="C238" s="51" t="s">
        <v>795</v>
      </c>
      <c r="D238" s="59"/>
      <c r="E238" s="59"/>
    </row>
    <row r="239" spans="1:5" ht="25.5">
      <c r="A239">
        <v>21</v>
      </c>
      <c r="B239" s="52" t="s">
        <v>798</v>
      </c>
      <c r="C239" s="51" t="s">
        <v>797</v>
      </c>
      <c r="D239" s="59"/>
      <c r="E239" s="59"/>
    </row>
    <row r="240" spans="1:5" ht="38.25">
      <c r="A240">
        <v>22</v>
      </c>
      <c r="B240" s="54" t="s">
        <v>799</v>
      </c>
      <c r="C240" s="53" t="s">
        <v>845</v>
      </c>
      <c r="D240" s="60"/>
      <c r="E240" s="60"/>
    </row>
    <row r="241" spans="1:5" ht="38.25">
      <c r="A241">
        <v>23</v>
      </c>
      <c r="B241" s="52" t="s">
        <v>801</v>
      </c>
      <c r="C241" s="51" t="s">
        <v>800</v>
      </c>
      <c r="D241" s="59"/>
      <c r="E241" s="59"/>
    </row>
    <row r="242" spans="1:5" ht="25.5">
      <c r="A242">
        <v>24</v>
      </c>
      <c r="B242" s="52" t="s">
        <v>803</v>
      </c>
      <c r="C242" s="51" t="s">
        <v>802</v>
      </c>
      <c r="D242" s="59"/>
      <c r="E242" s="59"/>
    </row>
    <row r="243" spans="1:5" ht="38.25">
      <c r="A243">
        <v>25</v>
      </c>
      <c r="B243" s="52" t="s">
        <v>805</v>
      </c>
      <c r="C243" s="51" t="s">
        <v>804</v>
      </c>
      <c r="D243" s="59"/>
      <c r="E243" s="59"/>
    </row>
    <row r="244" spans="1:5" ht="25.5">
      <c r="A244">
        <v>1</v>
      </c>
      <c r="B244" s="52" t="s">
        <v>807</v>
      </c>
      <c r="C244" s="58" t="s">
        <v>806</v>
      </c>
      <c r="D244" s="61"/>
      <c r="E244" s="61"/>
    </row>
    <row r="245" spans="1:5">
      <c r="A245">
        <v>2</v>
      </c>
      <c r="B245" s="52" t="s">
        <v>809</v>
      </c>
      <c r="C245" s="58" t="s">
        <v>808</v>
      </c>
      <c r="D245" s="61"/>
      <c r="E245" s="61"/>
    </row>
    <row r="246" spans="1:5" ht="25.5">
      <c r="A246">
        <v>3</v>
      </c>
      <c r="B246" s="52" t="s">
        <v>811</v>
      </c>
      <c r="C246" s="58" t="s">
        <v>810</v>
      </c>
      <c r="D246" s="61"/>
      <c r="E246" s="61"/>
    </row>
    <row r="247" spans="1:5" ht="25.5">
      <c r="A247">
        <v>4</v>
      </c>
      <c r="B247" s="52" t="s">
        <v>813</v>
      </c>
      <c r="C247" s="58" t="s">
        <v>812</v>
      </c>
      <c r="D247" s="61"/>
      <c r="E247" s="61"/>
    </row>
    <row r="248" spans="1:5" ht="25.5">
      <c r="A248">
        <v>5</v>
      </c>
      <c r="B248" s="52" t="s">
        <v>815</v>
      </c>
      <c r="C248" s="58" t="s">
        <v>814</v>
      </c>
      <c r="D248" s="61"/>
      <c r="E248" s="61"/>
    </row>
    <row r="249" spans="1:5">
      <c r="A249">
        <v>6</v>
      </c>
      <c r="B249" s="52" t="s">
        <v>817</v>
      </c>
      <c r="C249" s="58" t="s">
        <v>816</v>
      </c>
      <c r="D249" s="61"/>
      <c r="E249" s="61"/>
    </row>
    <row r="250" spans="1:5">
      <c r="A250">
        <v>7</v>
      </c>
      <c r="B250" s="52" t="s">
        <v>819</v>
      </c>
      <c r="C250" s="58" t="s">
        <v>818</v>
      </c>
      <c r="D250" s="61"/>
      <c r="E250" s="61"/>
    </row>
    <row r="251" spans="1:5">
      <c r="A251">
        <v>8</v>
      </c>
      <c r="B251" s="52" t="s">
        <v>821</v>
      </c>
      <c r="C251" s="58" t="s">
        <v>820</v>
      </c>
      <c r="D251" s="61"/>
      <c r="E251" s="61"/>
    </row>
    <row r="252" spans="1:5">
      <c r="A252">
        <v>9</v>
      </c>
      <c r="B252" s="52" t="s">
        <v>823</v>
      </c>
      <c r="C252" s="58" t="s">
        <v>822</v>
      </c>
      <c r="D252" s="61"/>
      <c r="E252" s="61"/>
    </row>
    <row r="253" spans="1:5">
      <c r="A253">
        <v>10</v>
      </c>
      <c r="B253" s="52" t="s">
        <v>825</v>
      </c>
      <c r="C253" s="58" t="s">
        <v>824</v>
      </c>
      <c r="D253" s="61"/>
      <c r="E253" s="61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 tint="0.34998626667073579"/>
  </sheetPr>
  <dimension ref="A1:A17"/>
  <sheetViews>
    <sheetView workbookViewId="0">
      <selection activeCell="A2" sqref="A2"/>
    </sheetView>
  </sheetViews>
  <sheetFormatPr baseColWidth="10" defaultRowHeight="15"/>
  <cols>
    <col min="1" max="1" width="58.28515625" customWidth="1"/>
  </cols>
  <sheetData>
    <row r="1" spans="1:1">
      <c r="A1" s="123" t="s">
        <v>1047</v>
      </c>
    </row>
    <row r="2" spans="1:1">
      <c r="A2" t="s">
        <v>1048</v>
      </c>
    </row>
    <row r="3" spans="1:1">
      <c r="A3" t="s">
        <v>1049</v>
      </c>
    </row>
    <row r="4" spans="1:1">
      <c r="A4" t="s">
        <v>1050</v>
      </c>
    </row>
    <row r="5" spans="1:1">
      <c r="A5" t="s">
        <v>1051</v>
      </c>
    </row>
    <row r="6" spans="1:1">
      <c r="A6" t="s">
        <v>1052</v>
      </c>
    </row>
    <row r="7" spans="1:1">
      <c r="A7" t="s">
        <v>1053</v>
      </c>
    </row>
    <row r="8" spans="1:1">
      <c r="A8" t="s">
        <v>1054</v>
      </c>
    </row>
    <row r="9" spans="1:1">
      <c r="A9" t="s">
        <v>1055</v>
      </c>
    </row>
    <row r="10" spans="1:1">
      <c r="A10" t="s">
        <v>1056</v>
      </c>
    </row>
    <row r="11" spans="1:1">
      <c r="A11" t="s">
        <v>1057</v>
      </c>
    </row>
    <row r="12" spans="1:1">
      <c r="A12" t="s">
        <v>1058</v>
      </c>
    </row>
    <row r="13" spans="1:1">
      <c r="A13" t="s">
        <v>1059</v>
      </c>
    </row>
    <row r="14" spans="1:1">
      <c r="A14" t="s">
        <v>1060</v>
      </c>
    </row>
    <row r="15" spans="1:1">
      <c r="A15" t="s">
        <v>1061</v>
      </c>
    </row>
    <row r="16" spans="1:1">
      <c r="A16" t="s">
        <v>1062</v>
      </c>
    </row>
    <row r="17" spans="1:1">
      <c r="A17" t="s">
        <v>1063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663300"/>
    <pageSetUpPr fitToPage="1"/>
  </sheetPr>
  <dimension ref="A1:AG556"/>
  <sheetViews>
    <sheetView showGridLines="0" tabSelected="1" view="pageBreakPreview" topLeftCell="A136" zoomScale="110" zoomScaleNormal="85" zoomScaleSheetLayoutView="110" workbookViewId="0">
      <selection activeCell="C154" sqref="C154:D155"/>
    </sheetView>
  </sheetViews>
  <sheetFormatPr baseColWidth="10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0" style="1" customWidth="1"/>
    <col min="6" max="6" width="9" style="1" customWidth="1"/>
    <col min="7" max="7" width="6.42578125" style="1" customWidth="1"/>
    <col min="8" max="8" width="2.7109375" style="1" customWidth="1"/>
    <col min="9" max="13" width="4.7109375" style="1" customWidth="1"/>
    <col min="14" max="14" width="7.42578125" style="1" customWidth="1"/>
    <col min="15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V1" s="2"/>
      <c r="W1" s="2"/>
    </row>
    <row r="2" spans="1:23" ht="18.75" customHeight="1" thickBot="1">
      <c r="A2" s="4"/>
      <c r="B2" s="4"/>
      <c r="C2" s="170" t="s">
        <v>846</v>
      </c>
      <c r="D2" s="170"/>
      <c r="E2" s="170"/>
      <c r="F2" s="208" t="s">
        <v>1068</v>
      </c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5"/>
      <c r="V2" s="6"/>
      <c r="W2" s="6"/>
    </row>
    <row r="3" spans="1:23" ht="18.75" customHeight="1" thickBot="1">
      <c r="A3" s="4"/>
      <c r="B3" s="4"/>
      <c r="C3" s="170" t="s">
        <v>1026</v>
      </c>
      <c r="D3" s="170"/>
      <c r="E3" s="170"/>
      <c r="F3" s="213" t="str">
        <f>IF(ISERROR(VLOOKUP(F2,general!$B:$C,2,FALSE))=TRUE,"",(VLOOKUP(F2,general!$B:$C,2,FALSE)))</f>
        <v/>
      </c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5"/>
      <c r="V3" s="6"/>
      <c r="W3" s="6"/>
    </row>
    <row r="4" spans="1:23" ht="15.75" customHeight="1" thickBot="1">
      <c r="A4" s="4"/>
      <c r="B4" s="4"/>
      <c r="C4" s="4"/>
      <c r="D4" s="170" t="s">
        <v>312</v>
      </c>
      <c r="E4" s="170"/>
      <c r="F4" s="209">
        <v>2022</v>
      </c>
      <c r="G4" s="209"/>
      <c r="H4" s="209"/>
      <c r="I4" s="209"/>
      <c r="J4" s="209"/>
      <c r="K4" s="4"/>
      <c r="L4" s="4"/>
      <c r="M4" s="4"/>
      <c r="N4" s="4"/>
      <c r="O4" s="4"/>
      <c r="P4" s="4"/>
      <c r="Q4" s="4"/>
      <c r="R4" s="4"/>
      <c r="S4" s="4"/>
    </row>
    <row r="6" spans="1:23" ht="23.25" customHeight="1">
      <c r="A6" s="210" t="s">
        <v>1027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2"/>
    </row>
    <row r="7" spans="1:23" ht="3.75" customHeight="1"/>
    <row r="8" spans="1:23" ht="18" customHeight="1">
      <c r="A8" s="174" t="s">
        <v>0</v>
      </c>
      <c r="B8" s="174"/>
      <c r="C8" s="174"/>
      <c r="D8" s="224" t="s">
        <v>1069</v>
      </c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</row>
    <row r="9" spans="1:23" ht="17.25" customHeight="1">
      <c r="A9" s="174" t="s">
        <v>18</v>
      </c>
      <c r="B9" s="174"/>
      <c r="C9" s="174"/>
      <c r="D9" s="175" t="s">
        <v>1070</v>
      </c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</row>
    <row r="10" spans="1:23" ht="17.25" customHeight="1">
      <c r="A10" s="174" t="s">
        <v>19</v>
      </c>
      <c r="B10" s="174"/>
      <c r="C10" s="174"/>
      <c r="D10" s="225">
        <f>D12</f>
        <v>2350000</v>
      </c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</row>
    <row r="11" spans="1:23" ht="27.75" customHeight="1">
      <c r="A11" s="174" t="s">
        <v>1044</v>
      </c>
      <c r="B11" s="174"/>
      <c r="C11" s="226"/>
      <c r="D11" s="217" t="s">
        <v>1037</v>
      </c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119"/>
      <c r="S11" s="119"/>
      <c r="T11" s="119"/>
      <c r="U11" s="119"/>
      <c r="V11" s="119"/>
      <c r="W11" s="119"/>
    </row>
    <row r="12" spans="1:23" ht="27" customHeight="1">
      <c r="A12" s="174" t="s">
        <v>1045</v>
      </c>
      <c r="B12" s="174"/>
      <c r="C12" s="31"/>
      <c r="D12" s="218">
        <v>2350000</v>
      </c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119"/>
      <c r="S12" s="119"/>
      <c r="T12" s="119"/>
      <c r="U12" s="119"/>
      <c r="V12" s="119"/>
      <c r="W12" s="119"/>
    </row>
    <row r="13" spans="1:23" ht="5.25" customHeight="1">
      <c r="A13" s="31"/>
      <c r="B13" s="31"/>
      <c r="C13" s="31"/>
      <c r="D13" s="31"/>
      <c r="E13" s="31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ht="18.75" customHeight="1">
      <c r="A14" s="214" t="s">
        <v>333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</row>
    <row r="15" spans="1:23" ht="15.75" customHeight="1">
      <c r="A15" s="215" t="s">
        <v>317</v>
      </c>
      <c r="B15" s="215"/>
      <c r="C15" s="215"/>
      <c r="D15" s="216" t="s">
        <v>313</v>
      </c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</row>
    <row r="16" spans="1:23" ht="16.5" customHeight="1">
      <c r="A16" s="219" t="s">
        <v>319</v>
      </c>
      <c r="B16" s="219"/>
      <c r="C16" s="219"/>
      <c r="D16" s="149" t="s">
        <v>990</v>
      </c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</row>
    <row r="17" spans="1:33" ht="17.25" customHeight="1">
      <c r="A17" s="219" t="s">
        <v>320</v>
      </c>
      <c r="B17" s="220"/>
      <c r="C17" s="220"/>
      <c r="D17" s="221" t="s">
        <v>973</v>
      </c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3"/>
    </row>
    <row r="18" spans="1:33" ht="22.5" customHeight="1">
      <c r="A18" s="219" t="s">
        <v>321</v>
      </c>
      <c r="B18" s="220"/>
      <c r="C18" s="220"/>
      <c r="D18" s="221" t="s">
        <v>905</v>
      </c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3"/>
    </row>
    <row r="19" spans="1:33" ht="21.75" customHeight="1">
      <c r="A19" s="219" t="s">
        <v>322</v>
      </c>
      <c r="B19" s="220"/>
      <c r="C19" s="220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3"/>
    </row>
    <row r="20" spans="1:33" ht="6" customHeight="1">
      <c r="A20" s="31"/>
      <c r="B20" s="31"/>
      <c r="C20" s="31"/>
      <c r="D20" s="31"/>
      <c r="E20" s="31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spans="1:33" ht="18.75" customHeight="1">
      <c r="A21" s="214" t="s">
        <v>323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</row>
    <row r="22" spans="1:33" ht="20.25" customHeight="1">
      <c r="A22" s="234" t="s">
        <v>1031</v>
      </c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</row>
    <row r="23" spans="1:33" ht="22.5" customHeight="1">
      <c r="A23" s="214" t="s">
        <v>331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</row>
    <row r="24" spans="1:33" ht="24.75" customHeight="1">
      <c r="A24" s="149" t="s">
        <v>1071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</row>
    <row r="25" spans="1:33" ht="20.25" customHeight="1">
      <c r="A25" s="214" t="s">
        <v>326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</row>
    <row r="26" spans="1:33" s="3" customFormat="1" ht="25.5" customHeight="1">
      <c r="A26" s="149" t="s">
        <v>1072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27.75" customHeight="1">
      <c r="A27" s="214" t="s">
        <v>1046</v>
      </c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1"/>
      <c r="Z27" s="1"/>
      <c r="AA27" s="1"/>
      <c r="AB27" s="1"/>
      <c r="AC27" s="1"/>
      <c r="AD27" s="1"/>
      <c r="AE27" s="1"/>
      <c r="AF27" s="1"/>
      <c r="AG27" s="1"/>
    </row>
    <row r="28" spans="1:33" s="3" customFormat="1" ht="30" customHeight="1">
      <c r="A28" s="149" t="s">
        <v>1050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"/>
      <c r="Z28" s="1"/>
      <c r="AA28" s="1"/>
      <c r="AB28" s="1"/>
      <c r="AC28" s="1"/>
      <c r="AD28" s="1"/>
      <c r="AE28" s="1"/>
      <c r="AF28" s="1"/>
      <c r="AG28" s="1"/>
    </row>
    <row r="29" spans="1:33" s="3" customFormat="1" ht="17.100000000000001" customHeight="1">
      <c r="A29" s="227" t="s">
        <v>5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9"/>
      <c r="X29" s="1"/>
      <c r="Z29" s="1"/>
      <c r="AA29" s="1"/>
      <c r="AB29" s="1"/>
      <c r="AC29" s="1"/>
      <c r="AD29" s="1"/>
      <c r="AE29" s="1"/>
      <c r="AF29" s="1"/>
      <c r="AG29" s="1"/>
    </row>
    <row r="30" spans="1:33" s="3" customFormat="1" ht="3" customHeight="1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82"/>
      <c r="X30" s="1"/>
      <c r="Z30" s="1"/>
      <c r="AA30" s="1"/>
      <c r="AB30" s="1"/>
      <c r="AC30" s="1"/>
      <c r="AD30" s="1"/>
      <c r="AE30" s="1"/>
      <c r="AF30" s="1"/>
      <c r="AG30" s="1"/>
    </row>
    <row r="31" spans="1:33" s="64" customFormat="1" ht="48" customHeight="1">
      <c r="A31" s="230" t="s">
        <v>1001</v>
      </c>
      <c r="B31" s="230"/>
      <c r="C31" s="231" t="s">
        <v>1115</v>
      </c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3"/>
      <c r="X31" s="63"/>
      <c r="Z31" s="63"/>
      <c r="AA31" s="63"/>
      <c r="AB31" s="63"/>
      <c r="AC31" s="63"/>
      <c r="AD31" s="63"/>
      <c r="AE31" s="63"/>
      <c r="AF31" s="63"/>
      <c r="AG31" s="63"/>
    </row>
    <row r="32" spans="1:33" s="3" customFormat="1" ht="7.5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82"/>
      <c r="X32" s="1"/>
      <c r="Z32" s="1"/>
      <c r="AA32" s="1"/>
      <c r="AB32" s="1"/>
      <c r="AC32" s="1"/>
      <c r="AD32" s="1"/>
      <c r="AE32" s="1"/>
      <c r="AF32" s="1"/>
      <c r="AG32" s="1"/>
    </row>
    <row r="33" spans="1:33" s="3" customFormat="1" ht="13.5" customHeight="1">
      <c r="A33" s="238" t="s">
        <v>1003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40"/>
      <c r="X33" s="1"/>
      <c r="Z33" s="1"/>
      <c r="AA33" s="1"/>
      <c r="AB33" s="1"/>
      <c r="AC33" s="1"/>
      <c r="AD33" s="1"/>
      <c r="AE33" s="1"/>
      <c r="AF33" s="1"/>
      <c r="AG33" s="1"/>
    </row>
    <row r="34" spans="1:33" s="3" customFormat="1" ht="4.5" customHeight="1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82"/>
      <c r="X34" s="1"/>
      <c r="Z34" s="1"/>
      <c r="AA34" s="1"/>
      <c r="AB34" s="1"/>
      <c r="AC34" s="1"/>
      <c r="AD34" s="1"/>
      <c r="AE34" s="1"/>
      <c r="AF34" s="1"/>
      <c r="AG34" s="1"/>
    </row>
    <row r="35" spans="1:33" s="3" customFormat="1" ht="30" customHeight="1">
      <c r="A35" s="230" t="s">
        <v>22</v>
      </c>
      <c r="B35" s="230"/>
      <c r="C35" s="237" t="s">
        <v>1079</v>
      </c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62"/>
      <c r="B36" s="50"/>
      <c r="C36" s="50"/>
      <c r="D36" s="50"/>
      <c r="E36" s="50"/>
      <c r="F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82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35" t="s">
        <v>335</v>
      </c>
      <c r="B37" s="236"/>
      <c r="C37" s="93" t="s">
        <v>1075</v>
      </c>
      <c r="D37" s="50"/>
      <c r="E37" s="230" t="s">
        <v>4</v>
      </c>
      <c r="F37" s="230"/>
      <c r="G37" s="237" t="s">
        <v>1074</v>
      </c>
      <c r="H37" s="237"/>
      <c r="I37" s="237"/>
      <c r="J37" s="237"/>
      <c r="K37" s="50"/>
      <c r="L37" s="50"/>
      <c r="M37" s="230" t="s">
        <v>1002</v>
      </c>
      <c r="N37" s="230"/>
      <c r="O37" s="230"/>
      <c r="P37" s="230"/>
      <c r="Q37" s="237" t="s">
        <v>1116</v>
      </c>
      <c r="R37" s="237"/>
      <c r="S37" s="237"/>
      <c r="T37" s="237"/>
      <c r="U37" s="237"/>
      <c r="V37" s="237"/>
      <c r="W37" s="237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62"/>
      <c r="B38" s="50"/>
      <c r="C38" s="50"/>
      <c r="D38" s="50"/>
      <c r="E38" s="50"/>
      <c r="F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82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35" t="s">
        <v>1006</v>
      </c>
      <c r="B39" s="236"/>
      <c r="C39" s="98" t="s">
        <v>1076</v>
      </c>
      <c r="D39" s="50"/>
      <c r="E39" s="235" t="s">
        <v>24</v>
      </c>
      <c r="F39" s="236"/>
      <c r="G39" s="237" t="s">
        <v>1073</v>
      </c>
      <c r="H39" s="237"/>
      <c r="I39" s="237"/>
      <c r="J39" s="237"/>
      <c r="K39" s="50"/>
      <c r="L39" s="50"/>
      <c r="M39" s="230" t="s">
        <v>1007</v>
      </c>
      <c r="N39" s="230"/>
      <c r="O39" s="230"/>
      <c r="P39" s="230"/>
      <c r="Q39" s="237" t="s">
        <v>1077</v>
      </c>
      <c r="R39" s="237"/>
      <c r="S39" s="237"/>
      <c r="T39" s="237"/>
      <c r="U39" s="237"/>
      <c r="V39" s="237"/>
      <c r="W39" s="237"/>
      <c r="X39" s="1"/>
      <c r="Z39" s="1"/>
      <c r="AA39" s="1"/>
      <c r="AB39" s="1"/>
      <c r="AC39" s="1"/>
      <c r="AD39" s="1"/>
      <c r="AE39" s="1"/>
      <c r="AF39" s="1"/>
      <c r="AG39" s="1"/>
    </row>
    <row r="40" spans="1:33" s="3" customFormat="1" ht="5.25" customHeight="1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88"/>
      <c r="X40" s="1"/>
      <c r="Z40" s="1"/>
      <c r="AA40" s="1"/>
      <c r="AB40" s="1"/>
      <c r="AC40" s="1"/>
      <c r="AD40" s="1"/>
      <c r="AE40" s="1"/>
      <c r="AF40" s="1"/>
      <c r="AG40" s="1"/>
    </row>
    <row r="41" spans="1:33" s="3" customFormat="1" ht="15.75" customHeight="1">
      <c r="C41" s="230" t="s">
        <v>997</v>
      </c>
      <c r="D41" s="230"/>
      <c r="E41" s="230"/>
      <c r="F41" s="230"/>
      <c r="H41" s="50"/>
      <c r="I41" s="50"/>
      <c r="J41" s="50"/>
      <c r="O41" s="230" t="s">
        <v>1000</v>
      </c>
      <c r="P41" s="230"/>
      <c r="Q41" s="230"/>
      <c r="R41" s="230"/>
      <c r="S41" s="230"/>
      <c r="T41" s="230"/>
      <c r="U41" s="230"/>
      <c r="V41" s="230"/>
      <c r="W41" s="82"/>
      <c r="X41" s="1"/>
      <c r="Z41" s="1"/>
      <c r="AA41" s="1"/>
      <c r="AB41" s="1"/>
      <c r="AC41" s="1"/>
      <c r="AD41" s="1"/>
      <c r="AE41" s="1"/>
      <c r="AF41" s="1"/>
      <c r="AG41" s="1"/>
    </row>
    <row r="42" spans="1:33" s="3" customFormat="1" ht="24.75" customHeight="1">
      <c r="A42" s="50"/>
      <c r="B42" s="50"/>
      <c r="C42" s="101" t="s">
        <v>1081</v>
      </c>
      <c r="D42" s="50"/>
      <c r="E42" s="241">
        <v>2021</v>
      </c>
      <c r="F42" s="241"/>
      <c r="H42" s="50"/>
      <c r="I42" s="50"/>
      <c r="J42" s="50"/>
      <c r="O42" s="242" t="s">
        <v>1124</v>
      </c>
      <c r="P42" s="242"/>
      <c r="Q42" s="242"/>
      <c r="R42" s="242"/>
      <c r="S42" s="242"/>
      <c r="T42" s="242"/>
      <c r="U42" s="242"/>
      <c r="V42" s="242"/>
      <c r="X42" s="1"/>
      <c r="Z42" s="1"/>
      <c r="AA42" s="1"/>
      <c r="AB42" s="1"/>
      <c r="AC42" s="1"/>
      <c r="AD42" s="1"/>
      <c r="AE42" s="1"/>
      <c r="AF42" s="1"/>
      <c r="AG42" s="1"/>
    </row>
    <row r="43" spans="1:33" s="89" customFormat="1" ht="12" customHeight="1">
      <c r="C43" s="97" t="s">
        <v>998</v>
      </c>
      <c r="D43" s="90"/>
      <c r="E43" s="243" t="s">
        <v>999</v>
      </c>
      <c r="F43" s="243"/>
      <c r="G43" s="90"/>
      <c r="I43" s="90"/>
      <c r="J43" s="90"/>
      <c r="K43" s="90"/>
      <c r="L43" s="90"/>
      <c r="M43" s="90"/>
      <c r="N43" s="90"/>
      <c r="O43" s="97"/>
      <c r="P43" s="97"/>
      <c r="Q43" s="97"/>
      <c r="R43" s="97"/>
      <c r="S43" s="97"/>
      <c r="T43" s="97"/>
      <c r="U43" s="97"/>
      <c r="V43" s="97"/>
      <c r="W43" s="91"/>
      <c r="X43" s="92"/>
      <c r="Z43" s="92"/>
      <c r="AA43" s="92"/>
      <c r="AB43" s="92"/>
      <c r="AC43" s="92"/>
      <c r="AD43" s="92"/>
      <c r="AE43" s="92"/>
      <c r="AF43" s="92"/>
      <c r="AG43" s="92"/>
    </row>
    <row r="44" spans="1:33" s="3" customFormat="1" ht="3" customHeight="1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82"/>
      <c r="X44" s="1"/>
      <c r="Z44" s="1"/>
      <c r="AA44" s="1"/>
      <c r="AB44" s="1"/>
      <c r="AC44" s="1"/>
      <c r="AD44" s="1"/>
      <c r="AE44" s="1"/>
      <c r="AF44" s="1"/>
      <c r="AG44" s="1"/>
    </row>
    <row r="45" spans="1:33" s="3" customFormat="1" ht="20.25" customHeight="1">
      <c r="A45" s="244" t="s">
        <v>959</v>
      </c>
      <c r="B45" s="244"/>
      <c r="C45" s="244"/>
      <c r="D45" s="244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245" t="s">
        <v>25</v>
      </c>
      <c r="B46" s="246"/>
      <c r="C46" s="230" t="s">
        <v>22</v>
      </c>
      <c r="D46" s="230"/>
      <c r="E46" s="249" t="s">
        <v>3</v>
      </c>
      <c r="F46" s="235" t="s">
        <v>325</v>
      </c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36"/>
      <c r="U46" s="47"/>
      <c r="V46" s="147" t="s">
        <v>27</v>
      </c>
      <c r="W46" s="230" t="s">
        <v>1010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247"/>
      <c r="B47" s="248"/>
      <c r="C47" s="230"/>
      <c r="D47" s="230"/>
      <c r="E47" s="250"/>
      <c r="F47" s="253" t="s">
        <v>299</v>
      </c>
      <c r="G47" s="254"/>
      <c r="H47" s="255"/>
      <c r="I47" s="65" t="s">
        <v>28</v>
      </c>
      <c r="J47" s="65" t="s">
        <v>7</v>
      </c>
      <c r="K47" s="65" t="s">
        <v>8</v>
      </c>
      <c r="L47" s="65" t="s">
        <v>9</v>
      </c>
      <c r="M47" s="65" t="s">
        <v>10</v>
      </c>
      <c r="N47" s="65" t="s">
        <v>11</v>
      </c>
      <c r="O47" s="65" t="s">
        <v>12</v>
      </c>
      <c r="P47" s="65" t="s">
        <v>13</v>
      </c>
      <c r="Q47" s="65" t="s">
        <v>14</v>
      </c>
      <c r="R47" s="65" t="s">
        <v>15</v>
      </c>
      <c r="S47" s="65" t="s">
        <v>16</v>
      </c>
      <c r="T47" s="65" t="s">
        <v>17</v>
      </c>
      <c r="U47" s="11"/>
      <c r="V47" s="148"/>
      <c r="W47" s="230"/>
    </row>
    <row r="48" spans="1:33" ht="29.25" customHeight="1">
      <c r="A48" s="256" t="s">
        <v>1</v>
      </c>
      <c r="B48" s="256"/>
      <c r="C48" s="257" t="s">
        <v>1082</v>
      </c>
      <c r="D48" s="257"/>
      <c r="E48" s="99" t="s">
        <v>1078</v>
      </c>
      <c r="F48" s="180" t="s">
        <v>993</v>
      </c>
      <c r="G48" s="258"/>
      <c r="H48" s="181"/>
      <c r="I48" s="85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127">
        <v>12552</v>
      </c>
      <c r="U48" s="67"/>
      <c r="V48" s="125">
        <f>IF(SUM(I48:T48)=0,"",SUM(I48:T48))</f>
        <v>12552</v>
      </c>
      <c r="W48" s="259" t="str">
        <f>IF($G$39="porcentaje",FIXED(V48/V49*100,2)&amp;"%",IF($G$39="Promedio",V48/V49,IF($G$39="variación porcentual",FIXED(((V48/V49)-1)*100,2)&amp;"%",IF($G$39="OTRAS","CAPTURAR EL RESULTADO DEL INDICADOR"))))</f>
        <v>100.00%</v>
      </c>
      <c r="Y48" s="1"/>
    </row>
    <row r="49" spans="1:33" ht="30" customHeight="1">
      <c r="A49" s="256" t="s">
        <v>2</v>
      </c>
      <c r="B49" s="256"/>
      <c r="C49" s="257" t="s">
        <v>1117</v>
      </c>
      <c r="D49" s="257"/>
      <c r="E49" s="99" t="s">
        <v>1078</v>
      </c>
      <c r="F49" s="180" t="s">
        <v>994</v>
      </c>
      <c r="G49" s="258"/>
      <c r="H49" s="181"/>
      <c r="I49" s="85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127">
        <v>12552</v>
      </c>
      <c r="U49" s="66">
        <f>SUM(I49:T49)</f>
        <v>12552</v>
      </c>
      <c r="V49" s="125">
        <f>IF(SUM(I49:T49)=0,"",SUM(I49:T49))</f>
        <v>12552</v>
      </c>
      <c r="W49" s="259"/>
      <c r="Y49" s="1"/>
      <c r="AA49" s="3"/>
    </row>
    <row r="50" spans="1:33" ht="17.25" customHeight="1">
      <c r="A50" s="252" t="s">
        <v>297</v>
      </c>
      <c r="B50" s="252"/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</row>
    <row r="51" spans="1:33" s="3" customFormat="1" ht="15.75" customHeight="1">
      <c r="A51" s="245" t="s">
        <v>25</v>
      </c>
      <c r="B51" s="246"/>
      <c r="C51" s="230" t="s">
        <v>22</v>
      </c>
      <c r="D51" s="230"/>
      <c r="E51" s="249" t="s">
        <v>3</v>
      </c>
      <c r="F51" s="235" t="s">
        <v>325</v>
      </c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36"/>
      <c r="U51" s="47"/>
      <c r="V51" s="147" t="s">
        <v>27</v>
      </c>
      <c r="W51" s="230" t="s">
        <v>1011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47"/>
      <c r="B52" s="248"/>
      <c r="C52" s="230"/>
      <c r="D52" s="230"/>
      <c r="E52" s="250"/>
      <c r="F52" s="253" t="s">
        <v>297</v>
      </c>
      <c r="G52" s="254"/>
      <c r="H52" s="255"/>
      <c r="I52" s="65" t="s">
        <v>28</v>
      </c>
      <c r="J52" s="65" t="s">
        <v>7</v>
      </c>
      <c r="K52" s="65" t="s">
        <v>8</v>
      </c>
      <c r="L52" s="65" t="s">
        <v>9</v>
      </c>
      <c r="M52" s="65" t="s">
        <v>10</v>
      </c>
      <c r="N52" s="65" t="s">
        <v>11</v>
      </c>
      <c r="O52" s="65" t="s">
        <v>12</v>
      </c>
      <c r="P52" s="65" t="s">
        <v>13</v>
      </c>
      <c r="Q52" s="65" t="s">
        <v>14</v>
      </c>
      <c r="R52" s="65" t="s">
        <v>15</v>
      </c>
      <c r="S52" s="65" t="s">
        <v>16</v>
      </c>
      <c r="T52" s="65" t="s">
        <v>17</v>
      </c>
      <c r="U52" s="11"/>
      <c r="V52" s="148"/>
      <c r="W52" s="230"/>
    </row>
    <row r="53" spans="1:33" ht="29.25" customHeight="1">
      <c r="A53" s="256" t="s">
        <v>1</v>
      </c>
      <c r="B53" s="256"/>
      <c r="C53" s="266" t="str">
        <f>IF(C48=0,"",C48)</f>
        <v>Estudiantes beneficiados</v>
      </c>
      <c r="D53" s="267"/>
      <c r="E53" s="117" t="str">
        <f>IF(E48=0,"",E48)</f>
        <v>Estudiantes</v>
      </c>
      <c r="F53" s="180" t="s">
        <v>1008</v>
      </c>
      <c r="G53" s="258"/>
      <c r="H53" s="181"/>
      <c r="I53" s="85"/>
      <c r="J53" s="66"/>
      <c r="K53" s="66"/>
      <c r="L53" s="66"/>
      <c r="M53" s="66"/>
      <c r="N53" s="126"/>
      <c r="O53" s="66"/>
      <c r="P53" s="66"/>
      <c r="Q53" s="66"/>
      <c r="R53" s="66"/>
      <c r="S53" s="66"/>
      <c r="T53" s="66"/>
      <c r="U53" s="67"/>
      <c r="V53" s="125" t="str">
        <f t="shared" ref="V53:V54" si="0">IF(SUM(I53:T53)=0,"",SUM(I53:T53))</f>
        <v/>
      </c>
      <c r="W53" s="259" t="e">
        <f>IF($G$39="porcentaje",FIXED(V53/V54*100,2)&amp;"%",IF($G$39="Promedio",V53/V54,IF($G$39="variación porcentual",FIXED(((V53/V54)-1)*100,2)&amp;"%",IF($G$39="OTRAS","CAPTURAR EL RESULTADO DEL INDICADOR"))))</f>
        <v>#VALUE!</v>
      </c>
      <c r="Y53" s="1"/>
    </row>
    <row r="54" spans="1:33" ht="30" customHeight="1">
      <c r="A54" s="256" t="s">
        <v>2</v>
      </c>
      <c r="B54" s="256"/>
      <c r="C54" s="266" t="str">
        <f>IF(C49=0,"",C49)</f>
        <v>Total estudiantes del municipio</v>
      </c>
      <c r="D54" s="267"/>
      <c r="E54" s="117" t="str">
        <f>IF(E49=0,"",E49)</f>
        <v>Estudiantes</v>
      </c>
      <c r="F54" s="180" t="s">
        <v>1009</v>
      </c>
      <c r="G54" s="258"/>
      <c r="H54" s="181"/>
      <c r="I54" s="85"/>
      <c r="J54" s="66"/>
      <c r="K54" s="66"/>
      <c r="L54" s="66"/>
      <c r="M54" s="66"/>
      <c r="N54" s="126"/>
      <c r="O54" s="66"/>
      <c r="P54" s="66"/>
      <c r="Q54" s="66"/>
      <c r="R54" s="66"/>
      <c r="S54" s="66"/>
      <c r="T54" s="66">
        <v>12552</v>
      </c>
      <c r="U54" s="66">
        <f>SUM(I54:T54)</f>
        <v>12552</v>
      </c>
      <c r="V54" s="125">
        <f t="shared" si="0"/>
        <v>12552</v>
      </c>
      <c r="W54" s="259"/>
      <c r="Y54" s="1"/>
      <c r="AA54" s="3"/>
    </row>
    <row r="55" spans="1:33" ht="5.25" customHeight="1">
      <c r="A55" s="68"/>
      <c r="B55" s="68"/>
      <c r="C55" s="68"/>
      <c r="D55" s="69"/>
      <c r="E55" s="69"/>
      <c r="F55" s="70"/>
      <c r="G55" s="70"/>
      <c r="H55" s="70"/>
      <c r="I55" s="69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2"/>
      <c r="V55" s="73"/>
      <c r="W55" s="74"/>
    </row>
    <row r="56" spans="1:33" ht="16.5" customHeight="1">
      <c r="A56" s="260" t="s">
        <v>960</v>
      </c>
      <c r="B56" s="260"/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103" t="str">
        <f>IF(ISERROR(W53/W48)=TRUE,"",(W53/W48))</f>
        <v/>
      </c>
    </row>
    <row r="57" spans="1:33" ht="6.75" customHeight="1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75"/>
    </row>
    <row r="58" spans="1:33" s="3" customFormat="1" ht="33" customHeight="1">
      <c r="A58" s="261" t="s">
        <v>995</v>
      </c>
      <c r="B58" s="262"/>
      <c r="C58" s="262"/>
      <c r="D58" s="262"/>
      <c r="E58" s="262"/>
      <c r="F58" s="263"/>
      <c r="G58" s="264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5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76"/>
      <c r="B59" s="77"/>
      <c r="C59" s="77"/>
      <c r="D59" s="77"/>
      <c r="E59" s="77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5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227" t="s">
        <v>6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9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78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1"/>
      <c r="Z61" s="1"/>
      <c r="AA61" s="1"/>
      <c r="AB61" s="1"/>
      <c r="AC61" s="1"/>
      <c r="AD61" s="1"/>
      <c r="AE61" s="1"/>
      <c r="AF61" s="1"/>
      <c r="AG61" s="1"/>
    </row>
    <row r="62" spans="1:33" s="64" customFormat="1" ht="48" customHeight="1">
      <c r="A62" s="230" t="s">
        <v>1001</v>
      </c>
      <c r="B62" s="230"/>
      <c r="C62" s="231" t="s">
        <v>1118</v>
      </c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3"/>
      <c r="X62" s="63"/>
      <c r="Z62" s="63"/>
      <c r="AA62" s="63"/>
      <c r="AB62" s="63"/>
      <c r="AC62" s="63"/>
      <c r="AD62" s="63"/>
      <c r="AE62" s="63"/>
      <c r="AF62" s="63"/>
      <c r="AG62" s="63"/>
    </row>
    <row r="63" spans="1:33" s="3" customFormat="1" ht="6" customHeight="1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1"/>
      <c r="Z63" s="1"/>
      <c r="AA63" s="1"/>
      <c r="AB63" s="1"/>
      <c r="AC63" s="1"/>
      <c r="AD63" s="1"/>
      <c r="AE63" s="1"/>
      <c r="AF63" s="1"/>
      <c r="AG63" s="1"/>
    </row>
    <row r="64" spans="1:33" s="3" customFormat="1" ht="13.5" customHeight="1">
      <c r="A64" s="238" t="s">
        <v>1003</v>
      </c>
      <c r="B64" s="239"/>
      <c r="C64" s="239"/>
      <c r="D64" s="239"/>
      <c r="E64" s="239"/>
      <c r="F64" s="239"/>
      <c r="G64" s="239"/>
      <c r="H64" s="239"/>
      <c r="I64" s="239"/>
      <c r="J64" s="239"/>
      <c r="K64" s="239"/>
      <c r="L64" s="239"/>
      <c r="M64" s="239"/>
      <c r="N64" s="239"/>
      <c r="O64" s="239"/>
      <c r="P64" s="239"/>
      <c r="Q64" s="239"/>
      <c r="R64" s="239"/>
      <c r="S64" s="239"/>
      <c r="T64" s="239"/>
      <c r="U64" s="239"/>
      <c r="V64" s="239"/>
      <c r="W64" s="240"/>
      <c r="X64" s="1"/>
      <c r="Z64" s="1"/>
      <c r="AA64" s="1"/>
      <c r="AB64" s="1"/>
      <c r="AC64" s="1"/>
      <c r="AD64" s="1"/>
      <c r="AE64" s="1"/>
      <c r="AF64" s="1"/>
      <c r="AG64" s="1"/>
    </row>
    <row r="65" spans="1:33" s="3" customFormat="1" ht="4.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82"/>
      <c r="X65" s="1"/>
      <c r="Z65" s="1"/>
      <c r="AA65" s="1"/>
      <c r="AB65" s="1"/>
      <c r="AC65" s="1"/>
      <c r="AD65" s="1"/>
      <c r="AE65" s="1"/>
      <c r="AF65" s="1"/>
      <c r="AG65" s="1"/>
    </row>
    <row r="66" spans="1:33" s="3" customFormat="1" ht="30" customHeight="1">
      <c r="A66" s="230" t="s">
        <v>22</v>
      </c>
      <c r="B66" s="230"/>
      <c r="C66" s="237" t="s">
        <v>1119</v>
      </c>
      <c r="D66" s="237"/>
      <c r="E66" s="237"/>
      <c r="F66" s="237"/>
      <c r="G66" s="237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62"/>
      <c r="B67" s="50"/>
      <c r="C67" s="50"/>
      <c r="D67" s="50"/>
      <c r="E67" s="50"/>
      <c r="F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82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>
      <c r="A68" s="235" t="s">
        <v>335</v>
      </c>
      <c r="B68" s="236"/>
      <c r="C68" s="93" t="s">
        <v>1075</v>
      </c>
      <c r="D68" s="50"/>
      <c r="E68" s="230" t="s">
        <v>4</v>
      </c>
      <c r="F68" s="230"/>
      <c r="G68" s="237" t="s">
        <v>1074</v>
      </c>
      <c r="H68" s="237"/>
      <c r="I68" s="237"/>
      <c r="J68" s="237"/>
      <c r="K68" s="50"/>
      <c r="L68" s="50"/>
      <c r="M68" s="230" t="s">
        <v>1002</v>
      </c>
      <c r="N68" s="230"/>
      <c r="O68" s="230"/>
      <c r="P68" s="230"/>
      <c r="Q68" s="237" t="s">
        <v>1121</v>
      </c>
      <c r="R68" s="237"/>
      <c r="S68" s="237"/>
      <c r="T68" s="237"/>
      <c r="U68" s="237"/>
      <c r="V68" s="237"/>
      <c r="W68" s="237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62"/>
      <c r="B69" s="50"/>
      <c r="C69" s="50"/>
      <c r="D69" s="50"/>
      <c r="E69" s="50"/>
      <c r="F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82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35" t="s">
        <v>1006</v>
      </c>
      <c r="B70" s="236"/>
      <c r="C70" s="98" t="s">
        <v>1076</v>
      </c>
      <c r="D70" s="50"/>
      <c r="E70" s="235" t="s">
        <v>24</v>
      </c>
      <c r="F70" s="236"/>
      <c r="G70" s="237" t="s">
        <v>1120</v>
      </c>
      <c r="H70" s="237"/>
      <c r="I70" s="237"/>
      <c r="J70" s="237"/>
      <c r="K70" s="50"/>
      <c r="L70" s="50"/>
      <c r="M70" s="230" t="s">
        <v>1007</v>
      </c>
      <c r="N70" s="230"/>
      <c r="O70" s="230"/>
      <c r="P70" s="230"/>
      <c r="Q70" s="237" t="s">
        <v>1080</v>
      </c>
      <c r="R70" s="237"/>
      <c r="S70" s="237"/>
      <c r="T70" s="237"/>
      <c r="U70" s="237"/>
      <c r="V70" s="237"/>
      <c r="W70" s="237"/>
      <c r="X70" s="1"/>
      <c r="Z70" s="1"/>
      <c r="AA70" s="1"/>
      <c r="AB70" s="1"/>
      <c r="AC70" s="1"/>
      <c r="AD70" s="1"/>
      <c r="AE70" s="1"/>
      <c r="AF70" s="1"/>
      <c r="AG70" s="1"/>
    </row>
    <row r="71" spans="1:33" s="3" customFormat="1" ht="5.25" customHeight="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88"/>
      <c r="X71" s="1"/>
      <c r="Z71" s="1"/>
      <c r="AA71" s="1"/>
      <c r="AB71" s="1"/>
      <c r="AC71" s="1"/>
      <c r="AD71" s="1"/>
      <c r="AE71" s="1"/>
      <c r="AF71" s="1"/>
      <c r="AG71" s="1"/>
    </row>
    <row r="72" spans="1:33" s="3" customFormat="1" ht="15.75" customHeight="1">
      <c r="C72" s="230" t="s">
        <v>997</v>
      </c>
      <c r="D72" s="230"/>
      <c r="E72" s="230"/>
      <c r="F72" s="230"/>
      <c r="H72" s="50"/>
      <c r="I72" s="50"/>
      <c r="J72" s="50"/>
      <c r="O72" s="230" t="s">
        <v>1000</v>
      </c>
      <c r="P72" s="230"/>
      <c r="Q72" s="230"/>
      <c r="R72" s="230"/>
      <c r="S72" s="230"/>
      <c r="T72" s="230"/>
      <c r="U72" s="230"/>
      <c r="V72" s="230"/>
      <c r="W72" s="82"/>
      <c r="X72" s="1"/>
      <c r="Z72" s="1"/>
      <c r="AA72" s="1"/>
      <c r="AB72" s="1"/>
      <c r="AC72" s="1"/>
      <c r="AD72" s="1"/>
      <c r="AE72" s="1"/>
      <c r="AF72" s="1"/>
      <c r="AG72" s="1"/>
    </row>
    <row r="73" spans="1:33" s="3" customFormat="1" ht="24.75" customHeight="1">
      <c r="A73" s="50"/>
      <c r="B73" s="50"/>
      <c r="C73" s="101" t="s">
        <v>1081</v>
      </c>
      <c r="D73" s="50"/>
      <c r="E73" s="241">
        <v>2022</v>
      </c>
      <c r="F73" s="241"/>
      <c r="H73" s="50"/>
      <c r="I73" s="50"/>
      <c r="J73" s="50"/>
      <c r="O73" s="242" t="s">
        <v>1081</v>
      </c>
      <c r="P73" s="242"/>
      <c r="Q73" s="242"/>
      <c r="R73" s="242"/>
      <c r="S73" s="242"/>
      <c r="T73" s="242"/>
      <c r="U73" s="242"/>
      <c r="V73" s="242"/>
      <c r="X73" s="1"/>
      <c r="Z73" s="1"/>
      <c r="AA73" s="1"/>
      <c r="AB73" s="1"/>
      <c r="AC73" s="1"/>
      <c r="AD73" s="1"/>
      <c r="AE73" s="1"/>
      <c r="AF73" s="1"/>
      <c r="AG73" s="1"/>
    </row>
    <row r="74" spans="1:33" s="89" customFormat="1" ht="12" customHeight="1">
      <c r="C74" s="97" t="s">
        <v>998</v>
      </c>
      <c r="D74" s="90"/>
      <c r="E74" s="243" t="s">
        <v>999</v>
      </c>
      <c r="F74" s="243"/>
      <c r="G74" s="90"/>
      <c r="I74" s="90"/>
      <c r="J74" s="90"/>
      <c r="K74" s="90"/>
      <c r="L74" s="90"/>
      <c r="M74" s="90"/>
      <c r="N74" s="90"/>
      <c r="O74" s="97"/>
      <c r="P74" s="97"/>
      <c r="Q74" s="97"/>
      <c r="R74" s="97"/>
      <c r="S74" s="97"/>
      <c r="T74" s="97"/>
      <c r="U74" s="97"/>
      <c r="V74" s="97"/>
      <c r="W74" s="91"/>
      <c r="X74" s="92"/>
      <c r="Z74" s="92"/>
      <c r="AA74" s="92"/>
      <c r="AB74" s="92"/>
      <c r="AC74" s="92"/>
      <c r="AD74" s="92"/>
      <c r="AE74" s="92"/>
      <c r="AF74" s="92"/>
      <c r="AG74" s="92"/>
    </row>
    <row r="75" spans="1:33" s="3" customFormat="1" ht="3" customHeight="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82"/>
      <c r="X75" s="1"/>
      <c r="Z75" s="1"/>
      <c r="AA75" s="1"/>
      <c r="AB75" s="1"/>
      <c r="AC75" s="1"/>
      <c r="AD75" s="1"/>
      <c r="AE75" s="1"/>
      <c r="AF75" s="1"/>
      <c r="AG75" s="1"/>
    </row>
    <row r="76" spans="1:33" s="3" customFormat="1" ht="20.25" customHeight="1">
      <c r="A76" s="244" t="s">
        <v>959</v>
      </c>
      <c r="B76" s="244"/>
      <c r="C76" s="244"/>
      <c r="D76" s="244"/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245" t="s">
        <v>25</v>
      </c>
      <c r="B77" s="246"/>
      <c r="C77" s="230" t="s">
        <v>22</v>
      </c>
      <c r="D77" s="230"/>
      <c r="E77" s="249" t="s">
        <v>3</v>
      </c>
      <c r="F77" s="235" t="s">
        <v>325</v>
      </c>
      <c r="G77" s="251"/>
      <c r="H77" s="251"/>
      <c r="I77" s="251"/>
      <c r="J77" s="251"/>
      <c r="K77" s="251"/>
      <c r="L77" s="251"/>
      <c r="M77" s="251"/>
      <c r="N77" s="251"/>
      <c r="O77" s="251"/>
      <c r="P77" s="251"/>
      <c r="Q77" s="251"/>
      <c r="R77" s="251"/>
      <c r="S77" s="251"/>
      <c r="T77" s="236"/>
      <c r="U77" s="47"/>
      <c r="V77" s="147" t="s">
        <v>27</v>
      </c>
      <c r="W77" s="230" t="s">
        <v>1010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247"/>
      <c r="B78" s="248"/>
      <c r="C78" s="230"/>
      <c r="D78" s="230"/>
      <c r="E78" s="250"/>
      <c r="F78" s="253" t="s">
        <v>299</v>
      </c>
      <c r="G78" s="254"/>
      <c r="H78" s="255"/>
      <c r="I78" s="65" t="s">
        <v>28</v>
      </c>
      <c r="J78" s="65" t="s">
        <v>7</v>
      </c>
      <c r="K78" s="65" t="s">
        <v>8</v>
      </c>
      <c r="L78" s="65" t="s">
        <v>9</v>
      </c>
      <c r="M78" s="65" t="s">
        <v>10</v>
      </c>
      <c r="N78" s="65" t="s">
        <v>11</v>
      </c>
      <c r="O78" s="65" t="s">
        <v>12</v>
      </c>
      <c r="P78" s="65" t="s">
        <v>13</v>
      </c>
      <c r="Q78" s="65" t="s">
        <v>14</v>
      </c>
      <c r="R78" s="65" t="s">
        <v>15</v>
      </c>
      <c r="S78" s="65" t="s">
        <v>16</v>
      </c>
      <c r="T78" s="65" t="s">
        <v>17</v>
      </c>
      <c r="U78" s="11"/>
      <c r="V78" s="148"/>
      <c r="W78" s="230"/>
    </row>
    <row r="79" spans="1:33" ht="29.25" customHeight="1">
      <c r="A79" s="256" t="s">
        <v>1</v>
      </c>
      <c r="B79" s="256"/>
      <c r="C79" s="257" t="s">
        <v>1122</v>
      </c>
      <c r="D79" s="257"/>
      <c r="E79" s="99" t="s">
        <v>1078</v>
      </c>
      <c r="F79" s="180" t="s">
        <v>993</v>
      </c>
      <c r="G79" s="258"/>
      <c r="H79" s="181"/>
      <c r="I79" s="85"/>
      <c r="J79" s="66"/>
      <c r="K79" s="66"/>
      <c r="L79" s="66"/>
      <c r="M79" s="66"/>
      <c r="N79" s="127"/>
      <c r="O79" s="66"/>
      <c r="P79" s="66"/>
      <c r="Q79" s="66"/>
      <c r="R79" s="66"/>
      <c r="S79" s="66"/>
      <c r="T79" s="66">
        <v>25104</v>
      </c>
      <c r="U79" s="67"/>
      <c r="V79" s="102">
        <f>IF(SUM(I79:T79)=0,"",SUM(I79:T79))</f>
        <v>25104</v>
      </c>
      <c r="W79" s="259" t="str">
        <f>IF($G$70="porcentaje",FIXED(V79/V80*100,2)&amp;"%",IF($G$70="Promedio",V79/V80,IF($G$70="variación porcentual",FIXED(((V79/V80)-1)*100,2)&amp;"%",IF($G$70="OTRAS","CAPTURAR EL RESULTADO DEL INDICADOR"))))</f>
        <v>0.00%</v>
      </c>
      <c r="Y79" s="1"/>
    </row>
    <row r="80" spans="1:33" ht="30" customHeight="1">
      <c r="A80" s="256" t="s">
        <v>2</v>
      </c>
      <c r="B80" s="256"/>
      <c r="C80" s="257" t="s">
        <v>1123</v>
      </c>
      <c r="D80" s="257"/>
      <c r="E80" s="99" t="s">
        <v>1078</v>
      </c>
      <c r="F80" s="180" t="s">
        <v>994</v>
      </c>
      <c r="G80" s="258"/>
      <c r="H80" s="181"/>
      <c r="I80" s="85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>
        <v>25104</v>
      </c>
      <c r="U80" s="66">
        <f>SUM(I80:T80)</f>
        <v>25104</v>
      </c>
      <c r="V80" s="102">
        <f>IF(SUM(I80:T80)=0,"",SUM(I80:T80))</f>
        <v>25104</v>
      </c>
      <c r="W80" s="259"/>
      <c r="Y80" s="1"/>
      <c r="AA80" s="3"/>
    </row>
    <row r="81" spans="1:33" ht="17.25" customHeight="1">
      <c r="A81" s="252" t="s">
        <v>297</v>
      </c>
      <c r="B81" s="252"/>
      <c r="C81" s="252"/>
      <c r="D81" s="252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</row>
    <row r="82" spans="1:33" s="3" customFormat="1" ht="15.75" customHeight="1">
      <c r="A82" s="245" t="s">
        <v>25</v>
      </c>
      <c r="B82" s="246"/>
      <c r="C82" s="230" t="s">
        <v>22</v>
      </c>
      <c r="D82" s="230"/>
      <c r="E82" s="249" t="s">
        <v>3</v>
      </c>
      <c r="F82" s="235" t="s">
        <v>325</v>
      </c>
      <c r="G82" s="251"/>
      <c r="H82" s="251"/>
      <c r="I82" s="251"/>
      <c r="J82" s="251"/>
      <c r="K82" s="251"/>
      <c r="L82" s="251"/>
      <c r="M82" s="251"/>
      <c r="N82" s="251"/>
      <c r="O82" s="251"/>
      <c r="P82" s="251"/>
      <c r="Q82" s="251"/>
      <c r="R82" s="251"/>
      <c r="S82" s="251"/>
      <c r="T82" s="236"/>
      <c r="U82" s="47"/>
      <c r="V82" s="147" t="s">
        <v>27</v>
      </c>
      <c r="W82" s="230" t="s">
        <v>1011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247"/>
      <c r="B83" s="248"/>
      <c r="C83" s="230"/>
      <c r="D83" s="230"/>
      <c r="E83" s="250"/>
      <c r="F83" s="253" t="s">
        <v>297</v>
      </c>
      <c r="G83" s="254"/>
      <c r="H83" s="255"/>
      <c r="I83" s="65" t="s">
        <v>28</v>
      </c>
      <c r="J83" s="65" t="s">
        <v>7</v>
      </c>
      <c r="K83" s="65" t="s">
        <v>8</v>
      </c>
      <c r="L83" s="65" t="s">
        <v>9</v>
      </c>
      <c r="M83" s="65" t="s">
        <v>10</v>
      </c>
      <c r="N83" s="65" t="s">
        <v>11</v>
      </c>
      <c r="O83" s="65" t="s">
        <v>12</v>
      </c>
      <c r="P83" s="65" t="s">
        <v>13</v>
      </c>
      <c r="Q83" s="65" t="s">
        <v>14</v>
      </c>
      <c r="R83" s="65" t="s">
        <v>15</v>
      </c>
      <c r="S83" s="65" t="s">
        <v>16</v>
      </c>
      <c r="T83" s="65" t="s">
        <v>17</v>
      </c>
      <c r="U83" s="11"/>
      <c r="V83" s="148"/>
      <c r="W83" s="230"/>
    </row>
    <row r="84" spans="1:33" ht="28.5" customHeight="1">
      <c r="A84" s="269" t="s">
        <v>1</v>
      </c>
      <c r="B84" s="270"/>
      <c r="C84" s="266" t="str">
        <f>IF(C79=0,"",C79)</f>
        <v>Estudiantes matriculados 2022</v>
      </c>
      <c r="D84" s="267"/>
      <c r="E84" s="117" t="str">
        <f>IF(E79=0,"",E79)</f>
        <v>Estudiantes</v>
      </c>
      <c r="F84" s="180" t="s">
        <v>1008</v>
      </c>
      <c r="G84" s="258"/>
      <c r="H84" s="181"/>
      <c r="I84" s="85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7"/>
      <c r="V84" s="102" t="str">
        <f>IF(SUM(I84:T84)=0,"",SUM(I84:T84))</f>
        <v/>
      </c>
      <c r="W84" s="259" t="e">
        <f>IF($G$70="porcentaje",FIXED(V84/V85*100,2)&amp;"%",IF($G$70="Promedio",V84/V85,IF($G$70="variación porcentual",FIXED(((V84/V85)-1)*100,2)&amp;"%",IF($G$70="OTRAS","CAPTURAR EL RESULTADO DEL INDICADOR"))))</f>
        <v>#VALUE!</v>
      </c>
      <c r="Y84" s="1"/>
    </row>
    <row r="85" spans="1:33" ht="28.5" customHeight="1">
      <c r="A85" s="269" t="s">
        <v>2</v>
      </c>
      <c r="B85" s="270"/>
      <c r="C85" s="266" t="str">
        <f>IF(C80=0,"",C80)</f>
        <v>Estudiantes matriculados 2021</v>
      </c>
      <c r="D85" s="267"/>
      <c r="E85" s="117" t="str">
        <f>IF(E80=0,"",E80)</f>
        <v>Estudiantes</v>
      </c>
      <c r="F85" s="180" t="s">
        <v>1009</v>
      </c>
      <c r="G85" s="258"/>
      <c r="H85" s="181"/>
      <c r="I85" s="85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>
        <v>25104</v>
      </c>
      <c r="U85" s="66">
        <f>SUM(I85:T85)</f>
        <v>25104</v>
      </c>
      <c r="V85" s="102">
        <f>IF(SUM(I85:T85)=0,"",SUM(I85:T85))</f>
        <v>25104</v>
      </c>
      <c r="W85" s="259"/>
      <c r="Y85" s="1"/>
      <c r="AA85" s="3"/>
    </row>
    <row r="86" spans="1:33" ht="5.25" customHeight="1">
      <c r="A86" s="68"/>
      <c r="B86" s="68"/>
      <c r="C86" s="68"/>
      <c r="D86" s="69"/>
      <c r="E86" s="69"/>
      <c r="F86" s="70"/>
      <c r="G86" s="70"/>
      <c r="H86" s="70"/>
      <c r="I86" s="69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2"/>
      <c r="V86" s="73"/>
      <c r="W86" s="74"/>
    </row>
    <row r="87" spans="1:33" ht="16.5" customHeight="1">
      <c r="A87" s="260" t="s">
        <v>960</v>
      </c>
      <c r="B87" s="260"/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103" t="str">
        <f>IF(ISERROR(W84/W79)=TRUE,"",(W84/W79))</f>
        <v/>
      </c>
    </row>
    <row r="88" spans="1:33" ht="6.75" customHeight="1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75"/>
    </row>
    <row r="89" spans="1:33" s="3" customFormat="1" ht="33" customHeight="1">
      <c r="A89" s="261" t="s">
        <v>995</v>
      </c>
      <c r="B89" s="262"/>
      <c r="C89" s="262"/>
      <c r="D89" s="262"/>
      <c r="E89" s="262"/>
      <c r="F89" s="263"/>
      <c r="G89" s="264"/>
      <c r="H89" s="264"/>
      <c r="I89" s="264"/>
      <c r="J89" s="264"/>
      <c r="K89" s="264"/>
      <c r="L89" s="264"/>
      <c r="M89" s="264"/>
      <c r="N89" s="264"/>
      <c r="O89" s="264"/>
      <c r="P89" s="264"/>
      <c r="Q89" s="264"/>
      <c r="R89" s="264"/>
      <c r="S89" s="264"/>
      <c r="T89" s="264"/>
      <c r="U89" s="264"/>
      <c r="V89" s="264"/>
      <c r="W89" s="265"/>
      <c r="X89" s="1"/>
      <c r="Z89" s="1"/>
      <c r="AA89" s="1"/>
      <c r="AB89" s="1"/>
      <c r="AC89" s="1"/>
      <c r="AD89" s="1"/>
      <c r="AE89" s="1"/>
      <c r="AF89" s="1"/>
      <c r="AG89" s="1"/>
    </row>
    <row r="90" spans="1:33" s="3" customFormat="1" ht="7.5" customHeight="1">
      <c r="A90" s="268"/>
      <c r="B90" s="268"/>
      <c r="C90" s="268"/>
      <c r="D90" s="268"/>
      <c r="E90" s="268"/>
      <c r="F90" s="268"/>
      <c r="G90" s="268"/>
      <c r="H90" s="268"/>
      <c r="I90" s="268"/>
      <c r="J90" s="268"/>
      <c r="K90" s="268"/>
      <c r="L90" s="268"/>
      <c r="M90" s="268"/>
      <c r="N90" s="268"/>
      <c r="O90" s="268"/>
      <c r="P90" s="268"/>
      <c r="Q90" s="268"/>
      <c r="R90" s="268"/>
      <c r="S90" s="268"/>
      <c r="T90" s="268"/>
      <c r="U90" s="268"/>
      <c r="V90" s="268"/>
      <c r="W90" s="268"/>
      <c r="X90" s="1"/>
      <c r="Z90" s="1"/>
      <c r="AA90" s="1"/>
      <c r="AB90" s="1"/>
      <c r="AC90" s="1"/>
      <c r="AD90" s="1"/>
      <c r="AE90" s="1"/>
      <c r="AF90" s="1"/>
      <c r="AG90" s="1"/>
    </row>
    <row r="91" spans="1:33" s="3" customFormat="1" ht="15" customHeight="1">
      <c r="A91" s="227" t="s">
        <v>996</v>
      </c>
      <c r="B91" s="228"/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9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84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1"/>
      <c r="Z92" s="1"/>
      <c r="AA92" s="1"/>
      <c r="AB92" s="1"/>
      <c r="AC92" s="1"/>
      <c r="AD92" s="1"/>
      <c r="AE92" s="1"/>
      <c r="AF92" s="1"/>
      <c r="AG92" s="1"/>
    </row>
    <row r="93" spans="1:33" s="64" customFormat="1" ht="48" customHeight="1">
      <c r="A93" s="230" t="s">
        <v>1004</v>
      </c>
      <c r="B93" s="230"/>
      <c r="C93" s="231" t="s">
        <v>1083</v>
      </c>
      <c r="D93" s="232"/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63"/>
      <c r="Z93" s="63"/>
      <c r="AA93" s="63"/>
      <c r="AB93" s="63"/>
      <c r="AC93" s="63"/>
      <c r="AD93" s="63"/>
      <c r="AE93" s="63"/>
      <c r="AF93" s="63"/>
      <c r="AG93" s="63"/>
    </row>
    <row r="94" spans="1:33" s="3" customFormat="1" ht="6" customHeight="1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1"/>
      <c r="Z94" s="1"/>
      <c r="AA94" s="1"/>
      <c r="AB94" s="1"/>
      <c r="AC94" s="1"/>
      <c r="AD94" s="1"/>
      <c r="AE94" s="1"/>
      <c r="AF94" s="1"/>
      <c r="AG94" s="1"/>
    </row>
    <row r="95" spans="1:33" s="3" customFormat="1" ht="13.5" customHeight="1">
      <c r="A95" s="238" t="s">
        <v>1003</v>
      </c>
      <c r="B95" s="239"/>
      <c r="C95" s="239"/>
      <c r="D95" s="239"/>
      <c r="E95" s="239"/>
      <c r="F95" s="239"/>
      <c r="G95" s="239"/>
      <c r="H95" s="239"/>
      <c r="I95" s="239"/>
      <c r="J95" s="239"/>
      <c r="K95" s="239"/>
      <c r="L95" s="239"/>
      <c r="M95" s="239"/>
      <c r="N95" s="239"/>
      <c r="O95" s="239"/>
      <c r="P95" s="239"/>
      <c r="Q95" s="239"/>
      <c r="R95" s="239"/>
      <c r="S95" s="239"/>
      <c r="T95" s="239"/>
      <c r="U95" s="239"/>
      <c r="V95" s="239"/>
      <c r="W95" s="240"/>
      <c r="X95" s="1"/>
      <c r="Z95" s="1"/>
      <c r="AA95" s="1"/>
      <c r="AB95" s="1"/>
      <c r="AC95" s="1"/>
      <c r="AD95" s="1"/>
      <c r="AE95" s="1"/>
      <c r="AF95" s="1"/>
      <c r="AG95" s="1"/>
    </row>
    <row r="96" spans="1:33" s="3" customFormat="1" ht="4.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82"/>
      <c r="X96" s="1"/>
      <c r="Z96" s="1"/>
      <c r="AA96" s="1"/>
      <c r="AB96" s="1"/>
      <c r="AC96" s="1"/>
      <c r="AD96" s="1"/>
      <c r="AE96" s="1"/>
      <c r="AF96" s="1"/>
      <c r="AG96" s="1"/>
    </row>
    <row r="97" spans="1:33" s="3" customFormat="1" ht="30" customHeight="1">
      <c r="A97" s="230" t="s">
        <v>22</v>
      </c>
      <c r="B97" s="230"/>
      <c r="C97" s="237" t="s">
        <v>1084</v>
      </c>
      <c r="D97" s="237"/>
      <c r="E97" s="237"/>
      <c r="F97" s="237"/>
      <c r="G97" s="237"/>
      <c r="H97" s="237"/>
      <c r="I97" s="237"/>
      <c r="J97" s="237"/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62"/>
      <c r="B98" s="50"/>
      <c r="C98" s="50"/>
      <c r="D98" s="50"/>
      <c r="E98" s="50"/>
      <c r="F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82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>
      <c r="A99" s="235" t="s">
        <v>335</v>
      </c>
      <c r="B99" s="236"/>
      <c r="C99" s="93" t="s">
        <v>1075</v>
      </c>
      <c r="D99" s="50"/>
      <c r="E99" s="230" t="s">
        <v>4</v>
      </c>
      <c r="F99" s="230"/>
      <c r="G99" s="237" t="s">
        <v>1087</v>
      </c>
      <c r="H99" s="237"/>
      <c r="I99" s="237"/>
      <c r="J99" s="237"/>
      <c r="K99" s="50"/>
      <c r="L99" s="50"/>
      <c r="M99" s="230" t="s">
        <v>1002</v>
      </c>
      <c r="N99" s="230"/>
      <c r="O99" s="230"/>
      <c r="P99" s="230"/>
      <c r="Q99" s="237" t="s">
        <v>1085</v>
      </c>
      <c r="R99" s="237"/>
      <c r="S99" s="237"/>
      <c r="T99" s="237"/>
      <c r="U99" s="237"/>
      <c r="V99" s="237"/>
      <c r="W99" s="237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62"/>
      <c r="B100" s="50"/>
      <c r="C100" s="50"/>
      <c r="D100" s="50"/>
      <c r="E100" s="50"/>
      <c r="F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82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35" t="s">
        <v>1006</v>
      </c>
      <c r="B101" s="236"/>
      <c r="C101" s="98" t="s">
        <v>1086</v>
      </c>
      <c r="D101" s="50"/>
      <c r="E101" s="235" t="s">
        <v>24</v>
      </c>
      <c r="F101" s="236"/>
      <c r="G101" s="237" t="s">
        <v>1073</v>
      </c>
      <c r="H101" s="237"/>
      <c r="I101" s="237"/>
      <c r="J101" s="237"/>
      <c r="K101" s="50"/>
      <c r="L101" s="50"/>
      <c r="M101" s="230" t="s">
        <v>1007</v>
      </c>
      <c r="N101" s="230"/>
      <c r="O101" s="230"/>
      <c r="P101" s="230"/>
      <c r="Q101" s="237" t="s">
        <v>1080</v>
      </c>
      <c r="R101" s="237"/>
      <c r="S101" s="237"/>
      <c r="T101" s="237"/>
      <c r="U101" s="237"/>
      <c r="V101" s="237"/>
      <c r="W101" s="237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3" customFormat="1" ht="5.25" customHeigh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88"/>
      <c r="X102" s="1"/>
      <c r="Z102" s="1"/>
      <c r="AA102" s="1"/>
      <c r="AB102" s="1"/>
      <c r="AC102" s="1"/>
      <c r="AD102" s="1"/>
      <c r="AE102" s="1"/>
      <c r="AF102" s="1"/>
      <c r="AG102" s="1"/>
    </row>
    <row r="103" spans="1:33" s="3" customFormat="1" ht="15.75" customHeight="1">
      <c r="C103" s="230" t="s">
        <v>997</v>
      </c>
      <c r="D103" s="230"/>
      <c r="E103" s="230"/>
      <c r="F103" s="230"/>
      <c r="H103" s="50"/>
      <c r="I103" s="50"/>
      <c r="J103" s="50"/>
      <c r="O103" s="230" t="s">
        <v>1000</v>
      </c>
      <c r="P103" s="230"/>
      <c r="Q103" s="230"/>
      <c r="R103" s="230"/>
      <c r="S103" s="230"/>
      <c r="T103" s="230"/>
      <c r="U103" s="230"/>
      <c r="V103" s="230"/>
      <c r="W103" s="82"/>
      <c r="X103" s="1"/>
      <c r="Z103" s="1"/>
      <c r="AA103" s="1"/>
      <c r="AB103" s="1"/>
      <c r="AC103" s="1"/>
      <c r="AD103" s="1"/>
      <c r="AE103" s="1"/>
      <c r="AF103" s="1"/>
      <c r="AG103" s="1"/>
    </row>
    <row r="104" spans="1:33" s="3" customFormat="1" ht="24.75" customHeight="1">
      <c r="A104" s="50"/>
      <c r="B104" s="50"/>
      <c r="C104" s="101">
        <v>133</v>
      </c>
      <c r="D104" s="50"/>
      <c r="E104" s="241">
        <v>2022</v>
      </c>
      <c r="F104" s="241"/>
      <c r="H104" s="50"/>
      <c r="I104" s="50"/>
      <c r="J104" s="50"/>
      <c r="O104" s="242">
        <v>30</v>
      </c>
      <c r="P104" s="242"/>
      <c r="Q104" s="242"/>
      <c r="R104" s="242"/>
      <c r="S104" s="242"/>
      <c r="T104" s="242"/>
      <c r="U104" s="242"/>
      <c r="V104" s="242"/>
      <c r="X104" s="1"/>
      <c r="Z104" s="1"/>
      <c r="AA104" s="1"/>
      <c r="AB104" s="1"/>
      <c r="AC104" s="1"/>
      <c r="AD104" s="1"/>
      <c r="AE104" s="1"/>
      <c r="AF104" s="1"/>
      <c r="AG104" s="1"/>
    </row>
    <row r="105" spans="1:33" s="89" customFormat="1" ht="12" customHeight="1">
      <c r="C105" s="97" t="s">
        <v>998</v>
      </c>
      <c r="D105" s="90"/>
      <c r="E105" s="243" t="s">
        <v>999</v>
      </c>
      <c r="F105" s="243"/>
      <c r="G105" s="90"/>
      <c r="I105" s="90"/>
      <c r="J105" s="90"/>
      <c r="K105" s="90"/>
      <c r="L105" s="90"/>
      <c r="M105" s="90"/>
      <c r="N105" s="90"/>
      <c r="O105" s="97"/>
      <c r="P105" s="97"/>
      <c r="Q105" s="97"/>
      <c r="R105" s="97"/>
      <c r="S105" s="97"/>
      <c r="T105" s="97"/>
      <c r="U105" s="97"/>
      <c r="V105" s="97"/>
      <c r="W105" s="91"/>
      <c r="X105" s="92"/>
      <c r="Z105" s="92"/>
      <c r="AA105" s="92"/>
      <c r="AB105" s="92"/>
      <c r="AC105" s="92"/>
      <c r="AD105" s="92"/>
      <c r="AE105" s="92"/>
      <c r="AF105" s="92"/>
      <c r="AG105" s="92"/>
    </row>
    <row r="106" spans="1:33" s="3" customFormat="1" ht="3" customHeight="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82"/>
      <c r="X106" s="1"/>
      <c r="Z106" s="1"/>
      <c r="AA106" s="1"/>
      <c r="AB106" s="1"/>
      <c r="AC106" s="1"/>
      <c r="AD106" s="1"/>
      <c r="AE106" s="1"/>
      <c r="AF106" s="1"/>
      <c r="AG106" s="1"/>
    </row>
    <row r="107" spans="1:33" s="3" customFormat="1" ht="20.25" customHeight="1">
      <c r="A107" s="244" t="s">
        <v>959</v>
      </c>
      <c r="B107" s="244"/>
      <c r="C107" s="244"/>
      <c r="D107" s="244"/>
      <c r="E107" s="244"/>
      <c r="F107" s="244"/>
      <c r="G107" s="244"/>
      <c r="H107" s="244"/>
      <c r="I107" s="244"/>
      <c r="J107" s="244"/>
      <c r="K107" s="244"/>
      <c r="L107" s="244"/>
      <c r="M107" s="244"/>
      <c r="N107" s="244"/>
      <c r="O107" s="244"/>
      <c r="P107" s="244"/>
      <c r="Q107" s="244"/>
      <c r="R107" s="244"/>
      <c r="S107" s="244"/>
      <c r="T107" s="244"/>
      <c r="U107" s="244"/>
      <c r="V107" s="244"/>
      <c r="W107" s="244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245" t="s">
        <v>25</v>
      </c>
      <c r="B108" s="246"/>
      <c r="C108" s="230" t="s">
        <v>22</v>
      </c>
      <c r="D108" s="230"/>
      <c r="E108" s="249" t="s">
        <v>3</v>
      </c>
      <c r="F108" s="235" t="s">
        <v>325</v>
      </c>
      <c r="G108" s="251"/>
      <c r="H108" s="251"/>
      <c r="I108" s="251"/>
      <c r="J108" s="251"/>
      <c r="K108" s="251"/>
      <c r="L108" s="251"/>
      <c r="M108" s="251"/>
      <c r="N108" s="251"/>
      <c r="O108" s="251"/>
      <c r="P108" s="251"/>
      <c r="Q108" s="251"/>
      <c r="R108" s="251"/>
      <c r="S108" s="251"/>
      <c r="T108" s="236"/>
      <c r="U108" s="47"/>
      <c r="V108" s="147" t="s">
        <v>27</v>
      </c>
      <c r="W108" s="230" t="s">
        <v>1010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247"/>
      <c r="B109" s="248"/>
      <c r="C109" s="230"/>
      <c r="D109" s="230"/>
      <c r="E109" s="250"/>
      <c r="F109" s="253" t="s">
        <v>299</v>
      </c>
      <c r="G109" s="254"/>
      <c r="H109" s="255"/>
      <c r="I109" s="65" t="s">
        <v>28</v>
      </c>
      <c r="J109" s="65" t="s">
        <v>7</v>
      </c>
      <c r="K109" s="65" t="s">
        <v>8</v>
      </c>
      <c r="L109" s="65" t="s">
        <v>9</v>
      </c>
      <c r="M109" s="65" t="s">
        <v>10</v>
      </c>
      <c r="N109" s="65" t="s">
        <v>11</v>
      </c>
      <c r="O109" s="65" t="s">
        <v>12</v>
      </c>
      <c r="P109" s="65" t="s">
        <v>13</v>
      </c>
      <c r="Q109" s="65" t="s">
        <v>14</v>
      </c>
      <c r="R109" s="65" t="s">
        <v>15</v>
      </c>
      <c r="S109" s="65" t="s">
        <v>16</v>
      </c>
      <c r="T109" s="65" t="s">
        <v>17</v>
      </c>
      <c r="U109" s="11"/>
      <c r="V109" s="148"/>
      <c r="W109" s="230"/>
    </row>
    <row r="110" spans="1:33" ht="29.25" customHeight="1">
      <c r="A110" s="256" t="s">
        <v>1</v>
      </c>
      <c r="B110" s="256"/>
      <c r="C110" s="257" t="s">
        <v>1088</v>
      </c>
      <c r="D110" s="257"/>
      <c r="E110" s="99" t="s">
        <v>1090</v>
      </c>
      <c r="F110" s="180" t="s">
        <v>993</v>
      </c>
      <c r="G110" s="258"/>
      <c r="H110" s="181"/>
      <c r="I110" s="85"/>
      <c r="J110" s="66"/>
      <c r="K110" s="66"/>
      <c r="L110" s="66"/>
      <c r="M110" s="66"/>
      <c r="N110" s="66">
        <v>15</v>
      </c>
      <c r="O110" s="66"/>
      <c r="P110" s="66"/>
      <c r="Q110" s="66"/>
      <c r="R110" s="66"/>
      <c r="S110" s="66"/>
      <c r="T110" s="66">
        <v>15</v>
      </c>
      <c r="U110" s="67"/>
      <c r="V110" s="102">
        <f>IF(SUM(I110:T110)=0,"",SUM(I110:T110))</f>
        <v>30</v>
      </c>
      <c r="W110" s="259" t="str">
        <f>IF($G$101="porcentaje",FIXED(V110/V111*100,2)&amp;"%",IF($G$101="Promedio",V110/V111,IF($G$101="variación porcentual",FIXED(((V110/V111)-1)*100,2)&amp;"%",IF($G$101="OTRAS","CAPTURAR EL RESULTADO DEL INDICADOR"))))</f>
        <v>22.56%</v>
      </c>
      <c r="Y110" s="100"/>
    </row>
    <row r="111" spans="1:33" ht="30" customHeight="1">
      <c r="A111" s="256" t="s">
        <v>2</v>
      </c>
      <c r="B111" s="256"/>
      <c r="C111" s="257" t="s">
        <v>1089</v>
      </c>
      <c r="D111" s="257"/>
      <c r="E111" s="99" t="s">
        <v>1090</v>
      </c>
      <c r="F111" s="180" t="s">
        <v>994</v>
      </c>
      <c r="G111" s="258"/>
      <c r="H111" s="181"/>
      <c r="I111" s="85"/>
      <c r="J111" s="66"/>
      <c r="K111" s="66"/>
      <c r="L111" s="66"/>
      <c r="M111" s="66"/>
      <c r="N111" s="66">
        <v>66</v>
      </c>
      <c r="O111" s="66"/>
      <c r="P111" s="66"/>
      <c r="Q111" s="66"/>
      <c r="R111" s="66"/>
      <c r="S111" s="66"/>
      <c r="T111" s="66">
        <v>67</v>
      </c>
      <c r="U111" s="66">
        <f>SUM(I111:T111)</f>
        <v>133</v>
      </c>
      <c r="V111" s="102">
        <f>IF(SUM(I111:T111)=0,"",SUM(I111:T111))</f>
        <v>133</v>
      </c>
      <c r="W111" s="259"/>
      <c r="Y111" s="1"/>
      <c r="AA111" s="3"/>
    </row>
    <row r="112" spans="1:33" ht="17.25" customHeight="1">
      <c r="A112" s="252" t="s">
        <v>297</v>
      </c>
      <c r="B112" s="252"/>
      <c r="C112" s="252"/>
      <c r="D112" s="252"/>
      <c r="E112" s="252"/>
      <c r="F112" s="252"/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  <c r="R112" s="252"/>
      <c r="S112" s="252"/>
      <c r="T112" s="252"/>
      <c r="U112" s="252"/>
      <c r="V112" s="252"/>
      <c r="W112" s="252"/>
    </row>
    <row r="113" spans="1:33" s="3" customFormat="1" ht="15.75" customHeight="1">
      <c r="A113" s="245" t="s">
        <v>25</v>
      </c>
      <c r="B113" s="246"/>
      <c r="C113" s="230" t="s">
        <v>22</v>
      </c>
      <c r="D113" s="230"/>
      <c r="E113" s="249" t="s">
        <v>3</v>
      </c>
      <c r="F113" s="235" t="s">
        <v>325</v>
      </c>
      <c r="G113" s="251"/>
      <c r="H113" s="251"/>
      <c r="I113" s="251"/>
      <c r="J113" s="251"/>
      <c r="K113" s="251"/>
      <c r="L113" s="251"/>
      <c r="M113" s="251"/>
      <c r="N113" s="251"/>
      <c r="O113" s="251"/>
      <c r="P113" s="251"/>
      <c r="Q113" s="251"/>
      <c r="R113" s="251"/>
      <c r="S113" s="251"/>
      <c r="T113" s="236"/>
      <c r="U113" s="47"/>
      <c r="V113" s="147" t="s">
        <v>27</v>
      </c>
      <c r="W113" s="230" t="s">
        <v>1011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247"/>
      <c r="B114" s="248"/>
      <c r="C114" s="230"/>
      <c r="D114" s="230"/>
      <c r="E114" s="250"/>
      <c r="F114" s="253" t="s">
        <v>297</v>
      </c>
      <c r="G114" s="254"/>
      <c r="H114" s="255"/>
      <c r="I114" s="65" t="s">
        <v>28</v>
      </c>
      <c r="J114" s="65" t="s">
        <v>7</v>
      </c>
      <c r="K114" s="65" t="s">
        <v>8</v>
      </c>
      <c r="L114" s="65" t="s">
        <v>9</v>
      </c>
      <c r="M114" s="65" t="s">
        <v>10</v>
      </c>
      <c r="N114" s="65" t="s">
        <v>11</v>
      </c>
      <c r="O114" s="65" t="s">
        <v>12</v>
      </c>
      <c r="P114" s="65" t="s">
        <v>13</v>
      </c>
      <c r="Q114" s="65" t="s">
        <v>14</v>
      </c>
      <c r="R114" s="65" t="s">
        <v>15</v>
      </c>
      <c r="S114" s="65" t="s">
        <v>16</v>
      </c>
      <c r="T114" s="65" t="s">
        <v>17</v>
      </c>
      <c r="U114" s="11"/>
      <c r="V114" s="148"/>
      <c r="W114" s="230"/>
    </row>
    <row r="115" spans="1:33" ht="29.25" customHeight="1">
      <c r="A115" s="256" t="s">
        <v>1</v>
      </c>
      <c r="B115" s="256"/>
      <c r="C115" s="266" t="str">
        <f>IF(C110=0,"",C110)</f>
        <v>Escuelas beneficiadas en 2022</v>
      </c>
      <c r="D115" s="267"/>
      <c r="E115" s="117" t="str">
        <f>IF(E110=0,"",E110)</f>
        <v xml:space="preserve">Escuelas </v>
      </c>
      <c r="F115" s="180" t="s">
        <v>1008</v>
      </c>
      <c r="G115" s="258"/>
      <c r="H115" s="181"/>
      <c r="I115" s="85"/>
      <c r="J115" s="66"/>
      <c r="K115" s="66"/>
      <c r="L115" s="66"/>
      <c r="M115" s="66"/>
      <c r="N115" s="66">
        <v>32</v>
      </c>
      <c r="O115" s="66"/>
      <c r="P115" s="66"/>
      <c r="Q115" s="66"/>
      <c r="R115" s="66"/>
      <c r="S115" s="66"/>
      <c r="T115" s="66"/>
      <c r="U115" s="67"/>
      <c r="V115" s="102">
        <f>IF(SUM(I115:T115)=0,"",SUM(I115:T115))</f>
        <v>32</v>
      </c>
      <c r="W115" s="259" t="str">
        <f>IF($G$101="porcentaje",FIXED(V115/V116*100,2)&amp;"%",IF($G$101="Promedio",V115/V116,IF($G$101="variación porcentual",FIXED(((V115/V116)-1)*100,2)&amp;"%",IF($G$101="OTRAS","CAPTURAR EL RESULTADO DEL INDICADOR"))))</f>
        <v>24.06%</v>
      </c>
      <c r="Y115" s="1"/>
    </row>
    <row r="116" spans="1:33" ht="30" customHeight="1">
      <c r="A116" s="256" t="s">
        <v>2</v>
      </c>
      <c r="B116" s="256"/>
      <c r="C116" s="266" t="str">
        <f>IF(C111=0,"",C111)</f>
        <v>Escuelas totales</v>
      </c>
      <c r="D116" s="267"/>
      <c r="E116" s="117" t="str">
        <f>IF(E111=0,"",E111)</f>
        <v xml:space="preserve">Escuelas </v>
      </c>
      <c r="F116" s="180" t="s">
        <v>1009</v>
      </c>
      <c r="G116" s="258"/>
      <c r="H116" s="181"/>
      <c r="I116" s="85"/>
      <c r="J116" s="66"/>
      <c r="K116" s="66"/>
      <c r="L116" s="66"/>
      <c r="M116" s="66"/>
      <c r="N116" s="66">
        <v>66</v>
      </c>
      <c r="O116" s="66"/>
      <c r="P116" s="66"/>
      <c r="Q116" s="66"/>
      <c r="R116" s="66"/>
      <c r="S116" s="66"/>
      <c r="T116" s="66">
        <v>67</v>
      </c>
      <c r="U116" s="66">
        <f>SUM(I116:T116)</f>
        <v>133</v>
      </c>
      <c r="V116" s="102">
        <f>IF(SUM(I116:T116)=0,"",SUM(I116:T116))</f>
        <v>133</v>
      </c>
      <c r="W116" s="259"/>
      <c r="Y116" s="1"/>
      <c r="AA116" s="3"/>
    </row>
    <row r="117" spans="1:33" ht="5.25" customHeight="1">
      <c r="A117" s="68"/>
      <c r="B117" s="68"/>
      <c r="C117" s="68"/>
      <c r="D117" s="69"/>
      <c r="E117" s="69"/>
      <c r="F117" s="70"/>
      <c r="G117" s="70"/>
      <c r="H117" s="70"/>
      <c r="I117" s="69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2"/>
      <c r="V117" s="73"/>
      <c r="W117" s="74"/>
    </row>
    <row r="118" spans="1:33" ht="16.5" customHeight="1">
      <c r="A118" s="260" t="s">
        <v>960</v>
      </c>
      <c r="B118" s="260"/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103">
        <f>IF(ISERROR(W115/W110)=TRUE,"",(W115/W110))</f>
        <v>1.0664893617021278</v>
      </c>
    </row>
    <row r="119" spans="1:33" ht="6.75" customHeight="1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75"/>
    </row>
    <row r="120" spans="1:33" s="3" customFormat="1" ht="33" customHeight="1">
      <c r="A120" s="261" t="s">
        <v>995</v>
      </c>
      <c r="B120" s="262"/>
      <c r="C120" s="262"/>
      <c r="D120" s="262"/>
      <c r="E120" s="262"/>
      <c r="F120" s="263" t="s">
        <v>1129</v>
      </c>
      <c r="G120" s="264"/>
      <c r="H120" s="264"/>
      <c r="I120" s="264"/>
      <c r="J120" s="264"/>
      <c r="K120" s="264"/>
      <c r="L120" s="264"/>
      <c r="M120" s="264"/>
      <c r="N120" s="264"/>
      <c r="O120" s="264"/>
      <c r="P120" s="264"/>
      <c r="Q120" s="264"/>
      <c r="R120" s="264"/>
      <c r="S120" s="264"/>
      <c r="T120" s="264"/>
      <c r="U120" s="264"/>
      <c r="V120" s="264"/>
      <c r="W120" s="265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ht="3.75" customHeight="1">
      <c r="A121" s="18"/>
      <c r="B121" s="18"/>
      <c r="C121" s="19"/>
      <c r="D121" s="19"/>
      <c r="E121" s="19"/>
      <c r="F121" s="19"/>
      <c r="G121" s="20"/>
      <c r="H121" s="20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2"/>
      <c r="W121" s="22"/>
    </row>
    <row r="122" spans="1:33" ht="26.25" customHeight="1">
      <c r="A122" s="227" t="s">
        <v>334</v>
      </c>
      <c r="B122" s="228"/>
      <c r="C122" s="228"/>
      <c r="D122" s="228"/>
      <c r="E122" s="228"/>
      <c r="F122" s="228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29"/>
    </row>
    <row r="123" spans="1:33" ht="4.5" customHeight="1">
      <c r="C123" s="3"/>
      <c r="D123" s="3"/>
      <c r="E123" s="3"/>
      <c r="F123" s="3"/>
      <c r="G123" s="3"/>
      <c r="H123" s="3"/>
      <c r="I123" s="3"/>
    </row>
    <row r="124" spans="1:33" ht="19.5" customHeight="1">
      <c r="A124" s="271" t="s">
        <v>29</v>
      </c>
      <c r="B124" s="230" t="s">
        <v>30</v>
      </c>
      <c r="C124" s="230"/>
      <c r="D124" s="230"/>
      <c r="E124" s="230" t="s">
        <v>3</v>
      </c>
      <c r="F124" s="235" t="s">
        <v>26</v>
      </c>
      <c r="G124" s="251"/>
      <c r="H124" s="251"/>
      <c r="I124" s="251"/>
      <c r="J124" s="251"/>
      <c r="K124" s="251"/>
      <c r="L124" s="251"/>
      <c r="M124" s="251"/>
      <c r="N124" s="251"/>
      <c r="O124" s="251"/>
      <c r="P124" s="251"/>
      <c r="Q124" s="251"/>
      <c r="R124" s="251"/>
      <c r="S124" s="251"/>
      <c r="T124" s="236"/>
      <c r="U124" s="47"/>
      <c r="V124" s="230" t="s">
        <v>27</v>
      </c>
      <c r="W124" s="230" t="s">
        <v>300</v>
      </c>
    </row>
    <row r="125" spans="1:33" ht="25.5" customHeight="1">
      <c r="A125" s="272"/>
      <c r="B125" s="230"/>
      <c r="C125" s="230"/>
      <c r="D125" s="230"/>
      <c r="E125" s="230"/>
      <c r="F125" s="180" t="s">
        <v>298</v>
      </c>
      <c r="G125" s="258"/>
      <c r="H125" s="181"/>
      <c r="I125" s="10" t="s">
        <v>28</v>
      </c>
      <c r="J125" s="10" t="s">
        <v>7</v>
      </c>
      <c r="K125" s="10" t="s">
        <v>8</v>
      </c>
      <c r="L125" s="10" t="s">
        <v>9</v>
      </c>
      <c r="M125" s="10" t="s">
        <v>10</v>
      </c>
      <c r="N125" s="10" t="s">
        <v>11</v>
      </c>
      <c r="O125" s="10" t="s">
        <v>12</v>
      </c>
      <c r="P125" s="10" t="s">
        <v>13</v>
      </c>
      <c r="Q125" s="10" t="s">
        <v>14</v>
      </c>
      <c r="R125" s="10" t="s">
        <v>15</v>
      </c>
      <c r="S125" s="10" t="s">
        <v>16</v>
      </c>
      <c r="T125" s="10" t="s">
        <v>17</v>
      </c>
      <c r="U125" s="10"/>
      <c r="V125" s="230"/>
      <c r="W125" s="230"/>
    </row>
    <row r="126" spans="1:33" ht="18.75" customHeight="1">
      <c r="A126" s="277" t="s">
        <v>31</v>
      </c>
      <c r="B126" s="279">
        <v>1</v>
      </c>
      <c r="C126" s="280" t="s">
        <v>1107</v>
      </c>
      <c r="D126" s="281"/>
      <c r="E126" s="284" t="s">
        <v>1098</v>
      </c>
      <c r="F126" s="269" t="s">
        <v>299</v>
      </c>
      <c r="G126" s="278"/>
      <c r="H126" s="270"/>
      <c r="I126" s="86"/>
      <c r="J126" s="86"/>
      <c r="K126" s="86">
        <v>1</v>
      </c>
      <c r="L126" s="86"/>
      <c r="M126" s="86"/>
      <c r="N126" s="86">
        <v>1</v>
      </c>
      <c r="O126" s="86"/>
      <c r="P126" s="86"/>
      <c r="Q126" s="86">
        <v>1</v>
      </c>
      <c r="R126" s="86"/>
      <c r="S126" s="86"/>
      <c r="T126" s="86"/>
      <c r="U126" s="87"/>
      <c r="V126" s="104">
        <f t="shared" ref="V126:V136" si="1">SUM(I126:T126)</f>
        <v>3</v>
      </c>
      <c r="W126" s="273">
        <f>IF(V126=0,"-",V127/V126)</f>
        <v>0.66666666666666663</v>
      </c>
    </row>
    <row r="127" spans="1:33" ht="18.75" customHeight="1">
      <c r="A127" s="277"/>
      <c r="B127" s="279"/>
      <c r="C127" s="282"/>
      <c r="D127" s="283"/>
      <c r="E127" s="284"/>
      <c r="F127" s="274" t="s">
        <v>297</v>
      </c>
      <c r="G127" s="275"/>
      <c r="H127" s="276"/>
      <c r="I127" s="16"/>
      <c r="J127" s="16"/>
      <c r="K127" s="16">
        <v>0</v>
      </c>
      <c r="L127" s="16"/>
      <c r="M127" s="16"/>
      <c r="N127" s="16">
        <v>1</v>
      </c>
      <c r="O127" s="16"/>
      <c r="P127" s="16"/>
      <c r="Q127" s="16">
        <v>1</v>
      </c>
      <c r="R127" s="16"/>
      <c r="S127" s="16"/>
      <c r="T127" s="16"/>
      <c r="U127" s="17"/>
      <c r="V127" s="104">
        <f t="shared" si="1"/>
        <v>2</v>
      </c>
      <c r="W127" s="273"/>
    </row>
    <row r="128" spans="1:33" ht="18.75" customHeight="1">
      <c r="A128" s="277"/>
      <c r="B128" s="279">
        <v>2</v>
      </c>
      <c r="C128" s="280" t="s">
        <v>1108</v>
      </c>
      <c r="D128" s="281"/>
      <c r="E128" s="284" t="s">
        <v>1099</v>
      </c>
      <c r="F128" s="269" t="s">
        <v>299</v>
      </c>
      <c r="G128" s="278"/>
      <c r="H128" s="270"/>
      <c r="I128" s="86"/>
      <c r="J128" s="86"/>
      <c r="K128" s="86"/>
      <c r="L128" s="86"/>
      <c r="M128" s="86"/>
      <c r="N128" s="86"/>
      <c r="O128" s="86"/>
      <c r="P128" s="86"/>
      <c r="Q128" s="86">
        <v>1</v>
      </c>
      <c r="R128" s="86"/>
      <c r="S128" s="86"/>
      <c r="T128" s="86"/>
      <c r="U128" s="87"/>
      <c r="V128" s="104">
        <f t="shared" si="1"/>
        <v>1</v>
      </c>
      <c r="W128" s="273">
        <f>IF(V128=0,"-",V129/V128)</f>
        <v>0</v>
      </c>
    </row>
    <row r="129" spans="1:23" ht="18.75" customHeight="1">
      <c r="A129" s="277"/>
      <c r="B129" s="279"/>
      <c r="C129" s="282"/>
      <c r="D129" s="283"/>
      <c r="E129" s="284"/>
      <c r="F129" s="274" t="s">
        <v>297</v>
      </c>
      <c r="G129" s="275"/>
      <c r="H129" s="276"/>
      <c r="I129" s="16"/>
      <c r="J129" s="16"/>
      <c r="K129" s="16"/>
      <c r="L129" s="16"/>
      <c r="M129" s="16"/>
      <c r="N129" s="16"/>
      <c r="O129" s="16"/>
      <c r="P129" s="16"/>
      <c r="Q129" s="16">
        <v>0</v>
      </c>
      <c r="R129" s="16"/>
      <c r="S129" s="16"/>
      <c r="T129" s="16"/>
      <c r="U129" s="17"/>
      <c r="V129" s="104">
        <f t="shared" si="1"/>
        <v>0</v>
      </c>
      <c r="W129" s="273"/>
    </row>
    <row r="130" spans="1:23" ht="18.75" customHeight="1">
      <c r="A130" s="277"/>
      <c r="B130" s="279">
        <v>3</v>
      </c>
      <c r="C130" s="280" t="s">
        <v>1091</v>
      </c>
      <c r="D130" s="281"/>
      <c r="E130" s="284" t="s">
        <v>1100</v>
      </c>
      <c r="F130" s="269" t="s">
        <v>299</v>
      </c>
      <c r="G130" s="278"/>
      <c r="H130" s="270"/>
      <c r="I130" s="86"/>
      <c r="J130" s="86"/>
      <c r="K130" s="86"/>
      <c r="L130" s="86"/>
      <c r="M130" s="86"/>
      <c r="N130" s="86">
        <v>1</v>
      </c>
      <c r="O130" s="86"/>
      <c r="P130" s="86"/>
      <c r="Q130" s="86">
        <v>1</v>
      </c>
      <c r="R130" s="86"/>
      <c r="S130" s="86"/>
      <c r="T130" s="86">
        <v>1</v>
      </c>
      <c r="U130" s="87"/>
      <c r="V130" s="104">
        <f t="shared" si="1"/>
        <v>3</v>
      </c>
      <c r="W130" s="273">
        <f t="shared" ref="W130" si="2">IF(V130=0,"-",V131/V130)</f>
        <v>0.66666666666666663</v>
      </c>
    </row>
    <row r="131" spans="1:23" ht="18.75" customHeight="1">
      <c r="A131" s="277"/>
      <c r="B131" s="279"/>
      <c r="C131" s="282"/>
      <c r="D131" s="283"/>
      <c r="E131" s="284"/>
      <c r="F131" s="274" t="s">
        <v>297</v>
      </c>
      <c r="G131" s="275"/>
      <c r="H131" s="276"/>
      <c r="I131" s="16"/>
      <c r="J131" s="16"/>
      <c r="K131" s="16"/>
      <c r="L131" s="16"/>
      <c r="M131" s="16"/>
      <c r="N131" s="16">
        <v>0</v>
      </c>
      <c r="O131" s="16"/>
      <c r="P131" s="16"/>
      <c r="Q131" s="16">
        <v>2</v>
      </c>
      <c r="R131" s="16"/>
      <c r="S131" s="16"/>
      <c r="T131" s="16"/>
      <c r="U131" s="17"/>
      <c r="V131" s="104">
        <f t="shared" si="1"/>
        <v>2</v>
      </c>
      <c r="W131" s="273"/>
    </row>
    <row r="132" spans="1:23" ht="21.75" customHeight="1">
      <c r="A132" s="277"/>
      <c r="B132" s="279">
        <v>4</v>
      </c>
      <c r="C132" s="280" t="s">
        <v>1110</v>
      </c>
      <c r="D132" s="281"/>
      <c r="E132" s="284" t="s">
        <v>1101</v>
      </c>
      <c r="F132" s="269" t="s">
        <v>299</v>
      </c>
      <c r="G132" s="278"/>
      <c r="H132" s="270"/>
      <c r="I132" s="86"/>
      <c r="J132" s="86"/>
      <c r="K132" s="86"/>
      <c r="L132" s="86"/>
      <c r="M132" s="86"/>
      <c r="N132" s="86">
        <v>1</v>
      </c>
      <c r="O132" s="86"/>
      <c r="P132" s="86"/>
      <c r="Q132" s="86"/>
      <c r="R132" s="86"/>
      <c r="S132" s="86"/>
      <c r="T132" s="86">
        <v>1</v>
      </c>
      <c r="U132" s="87"/>
      <c r="V132" s="104">
        <f t="shared" si="1"/>
        <v>2</v>
      </c>
      <c r="W132" s="273">
        <f t="shared" ref="W132" si="3">IF(V132=0,"-",V133/V132)</f>
        <v>0.5</v>
      </c>
    </row>
    <row r="133" spans="1:23" ht="24" customHeight="1">
      <c r="A133" s="277"/>
      <c r="B133" s="279"/>
      <c r="C133" s="282"/>
      <c r="D133" s="283"/>
      <c r="E133" s="284"/>
      <c r="F133" s="274" t="s">
        <v>297</v>
      </c>
      <c r="G133" s="275"/>
      <c r="H133" s="276"/>
      <c r="I133" s="16"/>
      <c r="J133" s="16"/>
      <c r="K133" s="16"/>
      <c r="L133" s="16"/>
      <c r="M133" s="16"/>
      <c r="N133" s="16">
        <v>1</v>
      </c>
      <c r="O133" s="16"/>
      <c r="P133" s="16"/>
      <c r="Q133" s="16"/>
      <c r="R133" s="16"/>
      <c r="S133" s="16"/>
      <c r="T133" s="16"/>
      <c r="U133" s="17"/>
      <c r="V133" s="104">
        <f t="shared" si="1"/>
        <v>1</v>
      </c>
      <c r="W133" s="273"/>
    </row>
    <row r="134" spans="1:23" ht="18.75" customHeight="1">
      <c r="A134" s="277"/>
      <c r="B134" s="279">
        <v>5</v>
      </c>
      <c r="C134" s="285" t="s">
        <v>1092</v>
      </c>
      <c r="D134" s="286"/>
      <c r="E134" s="284" t="s">
        <v>1102</v>
      </c>
      <c r="F134" s="269" t="s">
        <v>299</v>
      </c>
      <c r="G134" s="278"/>
      <c r="H134" s="270"/>
      <c r="I134" s="86"/>
      <c r="J134" s="86"/>
      <c r="K134" s="86"/>
      <c r="L134" s="86"/>
      <c r="M134" s="86"/>
      <c r="N134" s="86"/>
      <c r="O134" s="86"/>
      <c r="P134" s="86"/>
      <c r="Q134" s="86">
        <v>1</v>
      </c>
      <c r="R134" s="86"/>
      <c r="S134" s="86"/>
      <c r="T134" s="86"/>
      <c r="U134" s="87"/>
      <c r="V134" s="104">
        <f t="shared" si="1"/>
        <v>1</v>
      </c>
      <c r="W134" s="273">
        <f t="shared" ref="W134" si="4">IF(V134=0,"-",V135/V134)</f>
        <v>1</v>
      </c>
    </row>
    <row r="135" spans="1:23" ht="18.75" customHeight="1">
      <c r="A135" s="277"/>
      <c r="B135" s="279"/>
      <c r="C135" s="287"/>
      <c r="D135" s="288"/>
      <c r="E135" s="284"/>
      <c r="F135" s="274" t="s">
        <v>297</v>
      </c>
      <c r="G135" s="275"/>
      <c r="H135" s="276"/>
      <c r="I135" s="16"/>
      <c r="J135" s="16"/>
      <c r="K135" s="16"/>
      <c r="L135" s="16"/>
      <c r="M135" s="16"/>
      <c r="N135" s="16">
        <v>1</v>
      </c>
      <c r="O135" s="16"/>
      <c r="P135" s="16"/>
      <c r="Q135" s="16"/>
      <c r="R135" s="16"/>
      <c r="S135" s="16"/>
      <c r="T135" s="16"/>
      <c r="U135" s="17"/>
      <c r="V135" s="104">
        <f t="shared" si="1"/>
        <v>1</v>
      </c>
      <c r="W135" s="273"/>
    </row>
    <row r="136" spans="1:23" ht="18.75" customHeight="1">
      <c r="A136" s="277"/>
      <c r="B136" s="279">
        <v>6</v>
      </c>
      <c r="C136" s="280" t="s">
        <v>1093</v>
      </c>
      <c r="D136" s="281"/>
      <c r="E136" s="284" t="s">
        <v>1103</v>
      </c>
      <c r="F136" s="269" t="s">
        <v>299</v>
      </c>
      <c r="G136" s="278"/>
      <c r="H136" s="270"/>
      <c r="I136" s="86"/>
      <c r="J136" s="86"/>
      <c r="K136" s="86"/>
      <c r="L136" s="86"/>
      <c r="M136" s="86"/>
      <c r="N136" s="86">
        <v>1</v>
      </c>
      <c r="O136" s="86"/>
      <c r="P136" s="86"/>
      <c r="Q136" s="86"/>
      <c r="R136" s="86"/>
      <c r="S136" s="86"/>
      <c r="T136" s="86"/>
      <c r="U136" s="87"/>
      <c r="V136" s="104">
        <f t="shared" si="1"/>
        <v>1</v>
      </c>
      <c r="W136" s="273">
        <f>IF(V136=0,"-",V137/V136)</f>
        <v>1</v>
      </c>
    </row>
    <row r="137" spans="1:23" ht="18.75" customHeight="1">
      <c r="A137" s="277"/>
      <c r="B137" s="279"/>
      <c r="C137" s="282"/>
      <c r="D137" s="283"/>
      <c r="E137" s="284"/>
      <c r="F137" s="274" t="s">
        <v>297</v>
      </c>
      <c r="G137" s="275"/>
      <c r="H137" s="276"/>
      <c r="I137" s="16"/>
      <c r="J137" s="16"/>
      <c r="K137" s="16"/>
      <c r="L137" s="16"/>
      <c r="M137" s="16"/>
      <c r="N137" s="16">
        <v>1</v>
      </c>
      <c r="O137" s="16"/>
      <c r="P137" s="16"/>
      <c r="Q137" s="16"/>
      <c r="R137" s="16"/>
      <c r="S137" s="16"/>
      <c r="T137" s="16"/>
      <c r="U137" s="17"/>
      <c r="V137" s="104">
        <f t="shared" ref="V137:V145" si="5">SUM(I137:T137)</f>
        <v>1</v>
      </c>
      <c r="W137" s="273"/>
    </row>
    <row r="138" spans="1:23" ht="18.75" customHeight="1">
      <c r="A138" s="277"/>
      <c r="B138" s="279">
        <v>7</v>
      </c>
      <c r="C138" s="289" t="s">
        <v>1114</v>
      </c>
      <c r="D138" s="290"/>
      <c r="E138" s="284" t="s">
        <v>1104</v>
      </c>
      <c r="F138" s="269" t="s">
        <v>299</v>
      </c>
      <c r="G138" s="278"/>
      <c r="H138" s="270"/>
      <c r="I138" s="86"/>
      <c r="J138" s="86"/>
      <c r="K138" s="86"/>
      <c r="L138" s="86"/>
      <c r="M138" s="86"/>
      <c r="N138" s="86">
        <v>8</v>
      </c>
      <c r="O138" s="86"/>
      <c r="P138" s="86"/>
      <c r="Q138" s="86">
        <v>8</v>
      </c>
      <c r="R138" s="86"/>
      <c r="S138" s="86"/>
      <c r="T138" s="86">
        <v>4</v>
      </c>
      <c r="U138" s="87"/>
      <c r="V138" s="104">
        <f t="shared" si="5"/>
        <v>20</v>
      </c>
      <c r="W138" s="273">
        <f>IF(V138=0,"-",V139/V138)</f>
        <v>0</v>
      </c>
    </row>
    <row r="139" spans="1:23" ht="18.75" customHeight="1">
      <c r="A139" s="277"/>
      <c r="B139" s="279"/>
      <c r="C139" s="291"/>
      <c r="D139" s="292"/>
      <c r="E139" s="284"/>
      <c r="F139" s="274" t="s">
        <v>297</v>
      </c>
      <c r="G139" s="275"/>
      <c r="H139" s="276"/>
      <c r="I139" s="16"/>
      <c r="J139" s="16"/>
      <c r="K139" s="16"/>
      <c r="L139" s="16"/>
      <c r="M139" s="16"/>
      <c r="N139" s="16">
        <v>0</v>
      </c>
      <c r="O139" s="16"/>
      <c r="P139" s="16"/>
      <c r="Q139" s="16">
        <v>0</v>
      </c>
      <c r="R139" s="16"/>
      <c r="S139" s="16"/>
      <c r="T139" s="16"/>
      <c r="U139" s="17"/>
      <c r="V139" s="104">
        <f t="shared" si="5"/>
        <v>0</v>
      </c>
      <c r="W139" s="273"/>
    </row>
    <row r="140" spans="1:23" ht="18.75" customHeight="1">
      <c r="A140" s="277"/>
      <c r="B140" s="279">
        <v>8</v>
      </c>
      <c r="C140" s="280" t="s">
        <v>1094</v>
      </c>
      <c r="D140" s="281"/>
      <c r="E140" s="284" t="s">
        <v>1099</v>
      </c>
      <c r="F140" s="269" t="s">
        <v>299</v>
      </c>
      <c r="G140" s="278"/>
      <c r="H140" s="270"/>
      <c r="I140" s="86"/>
      <c r="J140" s="86"/>
      <c r="K140" s="86"/>
      <c r="L140" s="86"/>
      <c r="M140" s="86"/>
      <c r="N140" s="86">
        <v>1</v>
      </c>
      <c r="O140" s="86"/>
      <c r="P140" s="86"/>
      <c r="Q140" s="86"/>
      <c r="R140" s="86"/>
      <c r="S140" s="86"/>
      <c r="T140" s="86"/>
      <c r="U140" s="87"/>
      <c r="V140" s="104">
        <f t="shared" si="5"/>
        <v>1</v>
      </c>
      <c r="W140" s="273">
        <f>IF(V140=0,"-",V141/V140)</f>
        <v>1</v>
      </c>
    </row>
    <row r="141" spans="1:23" ht="18.75" customHeight="1">
      <c r="A141" s="277"/>
      <c r="B141" s="279"/>
      <c r="C141" s="282"/>
      <c r="D141" s="283"/>
      <c r="E141" s="284"/>
      <c r="F141" s="274" t="s">
        <v>297</v>
      </c>
      <c r="G141" s="275"/>
      <c r="H141" s="276"/>
      <c r="I141" s="16"/>
      <c r="J141" s="16"/>
      <c r="K141" s="16"/>
      <c r="L141" s="16"/>
      <c r="M141" s="16"/>
      <c r="N141" s="16">
        <v>1</v>
      </c>
      <c r="O141" s="16"/>
      <c r="P141" s="16"/>
      <c r="Q141" s="16"/>
      <c r="R141" s="16"/>
      <c r="S141" s="16"/>
      <c r="T141" s="16"/>
      <c r="U141" s="17"/>
      <c r="V141" s="104">
        <f t="shared" si="5"/>
        <v>1</v>
      </c>
      <c r="W141" s="273"/>
    </row>
    <row r="142" spans="1:23" ht="18.75" customHeight="1">
      <c r="A142" s="277"/>
      <c r="B142" s="279">
        <v>9</v>
      </c>
      <c r="C142" s="280" t="s">
        <v>1096</v>
      </c>
      <c r="D142" s="281"/>
      <c r="E142" s="284" t="s">
        <v>1105</v>
      </c>
      <c r="F142" s="269" t="s">
        <v>299</v>
      </c>
      <c r="G142" s="278"/>
      <c r="H142" s="270"/>
      <c r="I142" s="86"/>
      <c r="J142" s="86"/>
      <c r="K142" s="86"/>
      <c r="L142" s="86"/>
      <c r="M142" s="86"/>
      <c r="N142" s="86">
        <v>1</v>
      </c>
      <c r="O142" s="86"/>
      <c r="P142" s="86"/>
      <c r="Q142" s="86"/>
      <c r="R142" s="86"/>
      <c r="S142" s="86"/>
      <c r="T142" s="86"/>
      <c r="U142" s="87"/>
      <c r="V142" s="104">
        <f t="shared" si="5"/>
        <v>1</v>
      </c>
      <c r="W142" s="273">
        <f>IF(V142=0,"-",V143/V142)</f>
        <v>1</v>
      </c>
    </row>
    <row r="143" spans="1:23" ht="18.75" customHeight="1">
      <c r="A143" s="277"/>
      <c r="B143" s="279"/>
      <c r="C143" s="282"/>
      <c r="D143" s="283"/>
      <c r="E143" s="284"/>
      <c r="F143" s="274" t="s">
        <v>297</v>
      </c>
      <c r="G143" s="275"/>
      <c r="H143" s="276"/>
      <c r="I143" s="16"/>
      <c r="J143" s="16"/>
      <c r="K143" s="16"/>
      <c r="L143" s="16"/>
      <c r="M143" s="16"/>
      <c r="N143" s="16">
        <v>1</v>
      </c>
      <c r="O143" s="16"/>
      <c r="P143" s="16"/>
      <c r="Q143" s="16"/>
      <c r="R143" s="16"/>
      <c r="S143" s="16"/>
      <c r="T143" s="16"/>
      <c r="U143" s="17"/>
      <c r="V143" s="104">
        <f t="shared" si="5"/>
        <v>1</v>
      </c>
      <c r="W143" s="273"/>
    </row>
    <row r="144" spans="1:23" ht="18.75" customHeight="1">
      <c r="A144" s="277"/>
      <c r="B144" s="279">
        <v>10</v>
      </c>
      <c r="C144" s="280" t="s">
        <v>1095</v>
      </c>
      <c r="D144" s="281"/>
      <c r="E144" s="284" t="s">
        <v>1102</v>
      </c>
      <c r="F144" s="269" t="s">
        <v>299</v>
      </c>
      <c r="G144" s="278"/>
      <c r="H144" s="270"/>
      <c r="I144" s="86"/>
      <c r="J144" s="86"/>
      <c r="K144" s="86"/>
      <c r="L144" s="86"/>
      <c r="M144" s="86"/>
      <c r="N144" s="86">
        <v>1</v>
      </c>
      <c r="O144" s="86"/>
      <c r="P144" s="86"/>
      <c r="Q144" s="86"/>
      <c r="R144" s="86"/>
      <c r="S144" s="86"/>
      <c r="T144" s="86"/>
      <c r="U144" s="87"/>
      <c r="V144" s="104">
        <f t="shared" si="5"/>
        <v>1</v>
      </c>
      <c r="W144" s="273">
        <f>IF(V144=0,"-",V145/V144)</f>
        <v>0</v>
      </c>
    </row>
    <row r="145" spans="1:23" ht="18.75" customHeight="1">
      <c r="A145" s="277"/>
      <c r="B145" s="279"/>
      <c r="C145" s="282"/>
      <c r="D145" s="283"/>
      <c r="E145" s="284"/>
      <c r="F145" s="274" t="s">
        <v>297</v>
      </c>
      <c r="G145" s="275"/>
      <c r="H145" s="276"/>
      <c r="I145" s="16"/>
      <c r="J145" s="16"/>
      <c r="K145" s="16"/>
      <c r="L145" s="16"/>
      <c r="M145" s="16"/>
      <c r="N145" s="16">
        <v>0</v>
      </c>
      <c r="O145" s="16"/>
      <c r="P145" s="16"/>
      <c r="Q145" s="16"/>
      <c r="R145" s="16"/>
      <c r="S145" s="16"/>
      <c r="T145" s="16"/>
      <c r="U145" s="17"/>
      <c r="V145" s="104">
        <f t="shared" si="5"/>
        <v>0</v>
      </c>
      <c r="W145" s="273"/>
    </row>
    <row r="146" spans="1:23" ht="18.75" customHeight="1">
      <c r="A146" s="277"/>
      <c r="B146" s="279">
        <v>11</v>
      </c>
      <c r="C146" s="280" t="s">
        <v>1097</v>
      </c>
      <c r="D146" s="281"/>
      <c r="E146" s="284" t="s">
        <v>1102</v>
      </c>
      <c r="F146" s="269" t="s">
        <v>299</v>
      </c>
      <c r="G146" s="278"/>
      <c r="H146" s="270"/>
      <c r="I146" s="86"/>
      <c r="J146" s="86"/>
      <c r="K146" s="86"/>
      <c r="L146" s="86"/>
      <c r="M146" s="86"/>
      <c r="N146" s="86">
        <v>1</v>
      </c>
      <c r="O146" s="86"/>
      <c r="P146" s="86"/>
      <c r="Q146" s="86"/>
      <c r="R146" s="86"/>
      <c r="S146" s="86"/>
      <c r="T146" s="86"/>
      <c r="U146" s="87"/>
      <c r="V146" s="104">
        <f>SUM(I146:T146)</f>
        <v>1</v>
      </c>
      <c r="W146" s="273">
        <f>IF(V146=0,"-",V147/V146)</f>
        <v>0</v>
      </c>
    </row>
    <row r="147" spans="1:23" ht="18.75" customHeight="1">
      <c r="A147" s="277"/>
      <c r="B147" s="279"/>
      <c r="C147" s="282"/>
      <c r="D147" s="283"/>
      <c r="E147" s="284"/>
      <c r="F147" s="274" t="s">
        <v>297</v>
      </c>
      <c r="G147" s="275"/>
      <c r="H147" s="276"/>
      <c r="I147" s="16"/>
      <c r="J147" s="16"/>
      <c r="K147" s="16"/>
      <c r="L147" s="16"/>
      <c r="M147" s="16"/>
      <c r="N147" s="16">
        <v>0</v>
      </c>
      <c r="O147" s="16"/>
      <c r="P147" s="16"/>
      <c r="Q147" s="16"/>
      <c r="R147" s="16"/>
      <c r="S147" s="16"/>
      <c r="T147" s="16"/>
      <c r="U147" s="17"/>
      <c r="V147" s="104">
        <f t="shared" ref="V147:V155" si="6">SUM(I147:T147)</f>
        <v>0</v>
      </c>
      <c r="W147" s="273"/>
    </row>
    <row r="148" spans="1:23" ht="18.75" customHeight="1">
      <c r="A148" s="277"/>
      <c r="B148" s="279">
        <v>12</v>
      </c>
      <c r="C148" s="285" t="s">
        <v>1106</v>
      </c>
      <c r="D148" s="286"/>
      <c r="E148" s="284" t="s">
        <v>1102</v>
      </c>
      <c r="F148" s="269" t="s">
        <v>299</v>
      </c>
      <c r="G148" s="278"/>
      <c r="H148" s="270"/>
      <c r="I148" s="86"/>
      <c r="J148" s="86"/>
      <c r="K148" s="86">
        <v>1</v>
      </c>
      <c r="L148" s="86"/>
      <c r="M148" s="86"/>
      <c r="N148" s="86"/>
      <c r="O148" s="86"/>
      <c r="P148" s="86"/>
      <c r="Q148" s="86">
        <v>1</v>
      </c>
      <c r="R148" s="86"/>
      <c r="S148" s="86"/>
      <c r="T148" s="86"/>
      <c r="U148" s="87"/>
      <c r="V148" s="104">
        <f t="shared" si="6"/>
        <v>2</v>
      </c>
      <c r="W148" s="273">
        <f>IF(V148=0,"-",V149/V148)</f>
        <v>0.5</v>
      </c>
    </row>
    <row r="149" spans="1:23" ht="18.75" customHeight="1">
      <c r="A149" s="277"/>
      <c r="B149" s="279"/>
      <c r="C149" s="287"/>
      <c r="D149" s="288"/>
      <c r="E149" s="284"/>
      <c r="F149" s="274" t="s">
        <v>297</v>
      </c>
      <c r="G149" s="275"/>
      <c r="H149" s="276"/>
      <c r="I149" s="16"/>
      <c r="J149" s="16"/>
      <c r="K149" s="16">
        <v>1</v>
      </c>
      <c r="L149" s="16"/>
      <c r="M149" s="16"/>
      <c r="N149" s="16"/>
      <c r="O149" s="16"/>
      <c r="P149" s="16"/>
      <c r="Q149" s="16">
        <v>0</v>
      </c>
      <c r="R149" s="16"/>
      <c r="S149" s="16"/>
      <c r="T149" s="16"/>
      <c r="U149" s="17"/>
      <c r="V149" s="104">
        <f t="shared" si="6"/>
        <v>1</v>
      </c>
      <c r="W149" s="273"/>
    </row>
    <row r="150" spans="1:23" ht="18.75" customHeight="1">
      <c r="A150" s="277"/>
      <c r="B150" s="279">
        <v>13</v>
      </c>
      <c r="C150" s="285" t="s">
        <v>1109</v>
      </c>
      <c r="D150" s="286"/>
      <c r="E150" s="284" t="s">
        <v>1102</v>
      </c>
      <c r="F150" s="269" t="s">
        <v>299</v>
      </c>
      <c r="G150" s="278"/>
      <c r="H150" s="270"/>
      <c r="I150" s="86"/>
      <c r="J150" s="86"/>
      <c r="K150" s="86"/>
      <c r="L150" s="86"/>
      <c r="M150" s="86"/>
      <c r="N150" s="86">
        <v>1</v>
      </c>
      <c r="O150" s="86"/>
      <c r="P150" s="86"/>
      <c r="Q150" s="86">
        <v>1</v>
      </c>
      <c r="R150" s="86"/>
      <c r="S150" s="86"/>
      <c r="T150" s="86"/>
      <c r="U150" s="87"/>
      <c r="V150" s="104">
        <f t="shared" si="6"/>
        <v>2</v>
      </c>
      <c r="W150" s="273">
        <f>IF(V150=0,"-",V151/V150)</f>
        <v>1</v>
      </c>
    </row>
    <row r="151" spans="1:23" ht="18.75" customHeight="1">
      <c r="A151" s="277"/>
      <c r="B151" s="279"/>
      <c r="C151" s="287"/>
      <c r="D151" s="288"/>
      <c r="E151" s="284"/>
      <c r="F151" s="274" t="s">
        <v>297</v>
      </c>
      <c r="G151" s="275"/>
      <c r="H151" s="276"/>
      <c r="I151" s="16"/>
      <c r="J151" s="16"/>
      <c r="K151" s="16"/>
      <c r="L151" s="16"/>
      <c r="M151" s="16"/>
      <c r="N151" s="16">
        <v>1</v>
      </c>
      <c r="O151" s="16"/>
      <c r="P151" s="16"/>
      <c r="Q151" s="16">
        <v>1</v>
      </c>
      <c r="R151" s="16"/>
      <c r="S151" s="16"/>
      <c r="T151" s="16"/>
      <c r="U151" s="17"/>
      <c r="V151" s="104">
        <f t="shared" si="6"/>
        <v>2</v>
      </c>
      <c r="W151" s="273"/>
    </row>
    <row r="152" spans="1:23" ht="18.75" customHeight="1">
      <c r="A152" s="277"/>
      <c r="B152" s="279">
        <v>14</v>
      </c>
      <c r="C152" s="280" t="s">
        <v>1111</v>
      </c>
      <c r="D152" s="281"/>
      <c r="E152" s="284" t="s">
        <v>1102</v>
      </c>
      <c r="F152" s="269" t="s">
        <v>299</v>
      </c>
      <c r="G152" s="278"/>
      <c r="H152" s="270"/>
      <c r="I152" s="86"/>
      <c r="J152" s="86"/>
      <c r="K152" s="86">
        <v>1</v>
      </c>
      <c r="L152" s="86"/>
      <c r="M152" s="86"/>
      <c r="N152" s="86"/>
      <c r="O152" s="86"/>
      <c r="P152" s="86"/>
      <c r="Q152" s="86"/>
      <c r="R152" s="86"/>
      <c r="S152" s="86"/>
      <c r="T152" s="86"/>
      <c r="U152" s="87"/>
      <c r="V152" s="104">
        <f t="shared" si="6"/>
        <v>1</v>
      </c>
      <c r="W152" s="273">
        <f>IF(V152=0,"-",V153/V152)</f>
        <v>1</v>
      </c>
    </row>
    <row r="153" spans="1:23" ht="18.75" customHeight="1">
      <c r="A153" s="277"/>
      <c r="B153" s="279"/>
      <c r="C153" s="282"/>
      <c r="D153" s="283"/>
      <c r="E153" s="284"/>
      <c r="F153" s="274" t="s">
        <v>297</v>
      </c>
      <c r="G153" s="275"/>
      <c r="H153" s="276"/>
      <c r="I153" s="16"/>
      <c r="J153" s="16"/>
      <c r="K153" s="16">
        <v>1</v>
      </c>
      <c r="L153" s="16"/>
      <c r="M153" s="16"/>
      <c r="N153" s="16"/>
      <c r="O153" s="16"/>
      <c r="P153" s="16"/>
      <c r="Q153" s="16"/>
      <c r="R153" s="16"/>
      <c r="S153" s="16"/>
      <c r="T153" s="16"/>
      <c r="U153" s="17"/>
      <c r="V153" s="104">
        <f t="shared" si="6"/>
        <v>1</v>
      </c>
      <c r="W153" s="273"/>
    </row>
    <row r="154" spans="1:23" ht="18.75" customHeight="1">
      <c r="A154" s="277"/>
      <c r="B154" s="279">
        <v>15</v>
      </c>
      <c r="C154" s="280" t="s">
        <v>1128</v>
      </c>
      <c r="D154" s="281"/>
      <c r="E154" s="284" t="s">
        <v>1102</v>
      </c>
      <c r="F154" s="269" t="s">
        <v>299</v>
      </c>
      <c r="G154" s="278"/>
      <c r="H154" s="270"/>
      <c r="I154" s="86"/>
      <c r="J154" s="86"/>
      <c r="K154" s="86">
        <v>1</v>
      </c>
      <c r="L154" s="86"/>
      <c r="M154" s="86"/>
      <c r="N154" s="86">
        <v>1</v>
      </c>
      <c r="O154" s="86"/>
      <c r="P154" s="86"/>
      <c r="Q154" s="86">
        <v>1</v>
      </c>
      <c r="R154" s="86"/>
      <c r="S154" s="86"/>
      <c r="T154" s="86">
        <v>1</v>
      </c>
      <c r="U154" s="87"/>
      <c r="V154" s="104">
        <f t="shared" si="6"/>
        <v>4</v>
      </c>
      <c r="W154" s="273">
        <f>IF(V154=0,"-",V155/V154)</f>
        <v>1</v>
      </c>
    </row>
    <row r="155" spans="1:23" ht="18.75" customHeight="1">
      <c r="A155" s="277"/>
      <c r="B155" s="279"/>
      <c r="C155" s="282"/>
      <c r="D155" s="283"/>
      <c r="E155" s="284"/>
      <c r="F155" s="274" t="s">
        <v>297</v>
      </c>
      <c r="G155" s="275"/>
      <c r="H155" s="276"/>
      <c r="I155" s="16"/>
      <c r="J155" s="16"/>
      <c r="K155" s="16">
        <v>1</v>
      </c>
      <c r="L155" s="16"/>
      <c r="M155" s="16"/>
      <c r="N155" s="16">
        <v>1</v>
      </c>
      <c r="O155" s="16"/>
      <c r="P155" s="16"/>
      <c r="Q155" s="16">
        <v>2</v>
      </c>
      <c r="R155" s="16"/>
      <c r="S155" s="16"/>
      <c r="T155" s="16"/>
      <c r="U155" s="17"/>
      <c r="V155" s="104">
        <f t="shared" si="6"/>
        <v>4</v>
      </c>
      <c r="W155" s="273"/>
    </row>
    <row r="156" spans="1:23" ht="18.75" customHeight="1">
      <c r="A156" s="277"/>
      <c r="B156" s="279">
        <v>16</v>
      </c>
      <c r="C156" s="280" t="s">
        <v>1112</v>
      </c>
      <c r="D156" s="281"/>
      <c r="E156" s="284" t="s">
        <v>1102</v>
      </c>
      <c r="F156" s="269" t="s">
        <v>299</v>
      </c>
      <c r="G156" s="278"/>
      <c r="H156" s="270"/>
      <c r="I156" s="86"/>
      <c r="J156" s="86"/>
      <c r="K156" s="86"/>
      <c r="L156" s="86"/>
      <c r="M156" s="86"/>
      <c r="N156" s="86">
        <v>1</v>
      </c>
      <c r="O156" s="86"/>
      <c r="P156" s="86"/>
      <c r="Q156" s="86"/>
      <c r="R156" s="86"/>
      <c r="S156" s="86"/>
      <c r="T156" s="86"/>
      <c r="U156" s="87"/>
      <c r="V156" s="104">
        <f>SUM(I156:T156)</f>
        <v>1</v>
      </c>
      <c r="W156" s="273">
        <f>IF(V156=0,"-",V157/V156)</f>
        <v>1</v>
      </c>
    </row>
    <row r="157" spans="1:23" ht="18.75" customHeight="1">
      <c r="A157" s="277"/>
      <c r="B157" s="279"/>
      <c r="C157" s="282"/>
      <c r="D157" s="283"/>
      <c r="E157" s="284"/>
      <c r="F157" s="274" t="s">
        <v>297</v>
      </c>
      <c r="G157" s="275"/>
      <c r="H157" s="276"/>
      <c r="I157" s="16"/>
      <c r="J157" s="16"/>
      <c r="K157" s="16"/>
      <c r="L157" s="16"/>
      <c r="M157" s="16"/>
      <c r="N157" s="16">
        <v>1</v>
      </c>
      <c r="O157" s="16"/>
      <c r="P157" s="16"/>
      <c r="Q157" s="16"/>
      <c r="R157" s="16"/>
      <c r="S157" s="16"/>
      <c r="T157" s="16"/>
      <c r="U157" s="17"/>
      <c r="V157" s="104">
        <f t="shared" ref="V157:V159" si="7">SUM(I157:T157)</f>
        <v>1</v>
      </c>
      <c r="W157" s="273"/>
    </row>
    <row r="158" spans="1:23" ht="18.75" customHeight="1">
      <c r="A158" s="277"/>
      <c r="B158" s="279">
        <v>17</v>
      </c>
      <c r="C158" s="280" t="s">
        <v>1113</v>
      </c>
      <c r="D158" s="281"/>
      <c r="E158" s="284" t="s">
        <v>1102</v>
      </c>
      <c r="F158" s="269" t="s">
        <v>299</v>
      </c>
      <c r="G158" s="278"/>
      <c r="H158" s="270"/>
      <c r="I158" s="86"/>
      <c r="J158" s="86"/>
      <c r="K158" s="86">
        <v>1</v>
      </c>
      <c r="L158" s="86"/>
      <c r="M158" s="86"/>
      <c r="N158" s="86"/>
      <c r="O158" s="86"/>
      <c r="P158" s="86"/>
      <c r="Q158" s="86"/>
      <c r="R158" s="86"/>
      <c r="S158" s="86"/>
      <c r="T158" s="86"/>
      <c r="U158" s="87"/>
      <c r="V158" s="104">
        <f t="shared" si="7"/>
        <v>1</v>
      </c>
      <c r="W158" s="273">
        <f>IF(V158=0,"-",V159/V158)</f>
        <v>1</v>
      </c>
    </row>
    <row r="159" spans="1:23" ht="18.75" customHeight="1">
      <c r="A159" s="277"/>
      <c r="B159" s="279"/>
      <c r="C159" s="282"/>
      <c r="D159" s="283"/>
      <c r="E159" s="284"/>
      <c r="F159" s="293" t="s">
        <v>297</v>
      </c>
      <c r="G159" s="294"/>
      <c r="H159" s="295"/>
      <c r="I159" s="16"/>
      <c r="J159" s="16"/>
      <c r="K159" s="16">
        <v>1</v>
      </c>
      <c r="L159" s="16"/>
      <c r="M159" s="16"/>
      <c r="N159" s="16"/>
      <c r="O159" s="16"/>
      <c r="P159" s="16"/>
      <c r="Q159" s="16"/>
      <c r="R159" s="16"/>
      <c r="S159" s="16"/>
      <c r="T159" s="16"/>
      <c r="U159" s="17"/>
      <c r="V159" s="104">
        <f t="shared" si="7"/>
        <v>1</v>
      </c>
      <c r="W159" s="273"/>
    </row>
    <row r="160" spans="1:23" ht="44.25" customHeight="1"/>
    <row r="161" spans="1:23" ht="12.75" customHeight="1"/>
    <row r="162" spans="1:23" ht="12.75" customHeight="1">
      <c r="A162" s="300" t="s">
        <v>1064</v>
      </c>
      <c r="B162" s="300"/>
      <c r="C162" s="300"/>
      <c r="D162" s="300"/>
      <c r="E162" s="2"/>
      <c r="F162" s="298" t="s">
        <v>1065</v>
      </c>
      <c r="G162" s="298"/>
      <c r="H162" s="298"/>
      <c r="I162" s="298"/>
      <c r="J162" s="298"/>
      <c r="K162" s="298"/>
      <c r="L162" s="298"/>
      <c r="M162" s="298"/>
      <c r="N162" s="298"/>
      <c r="O162" s="298"/>
      <c r="P162" s="2"/>
      <c r="Q162" s="298" t="s">
        <v>1126</v>
      </c>
      <c r="R162" s="298"/>
      <c r="S162" s="298"/>
      <c r="T162" s="298"/>
      <c r="U162" s="298"/>
      <c r="V162" s="298"/>
      <c r="W162" s="298"/>
    </row>
    <row r="163" spans="1:23" ht="12.75" customHeight="1">
      <c r="A163" s="268" t="s">
        <v>1066</v>
      </c>
      <c r="B163" s="268"/>
      <c r="C163" s="268"/>
      <c r="D163" s="268"/>
      <c r="E163" s="2"/>
      <c r="F163" s="268" t="s">
        <v>1005</v>
      </c>
      <c r="G163" s="268"/>
      <c r="H163" s="268"/>
      <c r="I163" s="268"/>
      <c r="J163" s="268"/>
      <c r="K163" s="268"/>
      <c r="L163" s="268"/>
      <c r="M163" s="268"/>
      <c r="N163" s="268"/>
      <c r="O163" s="268"/>
      <c r="P163" s="2"/>
      <c r="Q163" s="268" t="s">
        <v>1127</v>
      </c>
      <c r="R163" s="268"/>
      <c r="S163" s="268"/>
      <c r="T163" s="268"/>
      <c r="U163" s="268"/>
      <c r="V163" s="268"/>
      <c r="W163" s="268"/>
    </row>
    <row r="164" spans="1:23" ht="63" customHeight="1">
      <c r="A164" s="124"/>
      <c r="B164" s="124"/>
      <c r="C164" s="124"/>
      <c r="D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Q164" s="124"/>
      <c r="R164" s="124"/>
      <c r="S164" s="124"/>
      <c r="T164" s="124"/>
      <c r="U164" s="124"/>
      <c r="V164" s="124"/>
      <c r="W164" s="124"/>
    </row>
    <row r="165" spans="1:23">
      <c r="A165" s="297"/>
      <c r="B165" s="297"/>
      <c r="C165" s="297"/>
      <c r="D165" s="297"/>
      <c r="F165" s="298" t="s">
        <v>1067</v>
      </c>
      <c r="G165" s="298"/>
      <c r="H165" s="298"/>
      <c r="I165" s="298"/>
      <c r="J165" s="298"/>
      <c r="K165" s="298"/>
      <c r="L165" s="298"/>
      <c r="M165" s="298"/>
      <c r="N165" s="298"/>
      <c r="O165" s="298"/>
      <c r="Q165" s="299"/>
      <c r="R165" s="299"/>
      <c r="S165" s="299"/>
      <c r="T165" s="299"/>
      <c r="U165" s="299"/>
      <c r="V165" s="299"/>
      <c r="W165" s="299"/>
    </row>
    <row r="166" spans="1:23" ht="28.5" customHeight="1">
      <c r="A166" s="296"/>
      <c r="B166" s="296"/>
      <c r="C166" s="296"/>
      <c r="D166" s="296"/>
      <c r="F166" s="268" t="s">
        <v>1125</v>
      </c>
      <c r="G166" s="268"/>
      <c r="H166" s="268"/>
      <c r="I166" s="268"/>
      <c r="J166" s="268"/>
      <c r="K166" s="268"/>
      <c r="L166" s="268"/>
      <c r="M166" s="268"/>
      <c r="N166" s="268"/>
      <c r="O166" s="268"/>
      <c r="Q166" s="296"/>
      <c r="R166" s="296"/>
      <c r="S166" s="296"/>
      <c r="T166" s="296"/>
      <c r="U166" s="296"/>
      <c r="V166" s="296"/>
      <c r="W166" s="296"/>
    </row>
    <row r="167" spans="1:23" hidden="1"/>
    <row r="168" spans="1:23" hidden="1"/>
    <row r="169" spans="1:23" hidden="1"/>
    <row r="170" spans="1:23" hidden="1"/>
    <row r="171" spans="1:23" hidden="1"/>
    <row r="172" spans="1:23" hidden="1"/>
    <row r="173" spans="1:23" hidden="1"/>
    <row r="174" spans="1:23" hidden="1"/>
    <row r="175" spans="1:23" hidden="1"/>
    <row r="176" spans="1:23" hidden="1"/>
    <row r="177" spans="1:2" hidden="1"/>
    <row r="178" spans="1:2" hidden="1"/>
    <row r="179" spans="1:2" hidden="1"/>
    <row r="180" spans="1:2" hidden="1"/>
    <row r="181" spans="1:2" hidden="1">
      <c r="A181" s="1">
        <v>1</v>
      </c>
      <c r="B181" s="1" t="s">
        <v>32</v>
      </c>
    </row>
    <row r="182" spans="1:2" hidden="1">
      <c r="A182" s="1">
        <v>2</v>
      </c>
      <c r="B182" s="1" t="s">
        <v>33</v>
      </c>
    </row>
    <row r="183" spans="1:2" hidden="1">
      <c r="A183" s="1">
        <v>3</v>
      </c>
      <c r="B183" s="1" t="s">
        <v>34</v>
      </c>
    </row>
    <row r="184" spans="1:2" hidden="1">
      <c r="A184" s="1">
        <v>4</v>
      </c>
      <c r="B184" s="1" t="s">
        <v>35</v>
      </c>
    </row>
    <row r="185" spans="1:2" hidden="1"/>
    <row r="186" spans="1:2" hidden="1"/>
    <row r="187" spans="1:2" hidden="1">
      <c r="B187" s="1" t="s">
        <v>36</v>
      </c>
    </row>
    <row r="188" spans="1:2" hidden="1">
      <c r="A188" s="1">
        <v>1</v>
      </c>
      <c r="B188" s="1" t="s">
        <v>37</v>
      </c>
    </row>
    <row r="189" spans="1:2" hidden="1">
      <c r="A189" s="1">
        <v>2</v>
      </c>
      <c r="B189" s="1" t="s">
        <v>38</v>
      </c>
    </row>
    <row r="190" spans="1:2" hidden="1">
      <c r="A190" s="1">
        <v>3</v>
      </c>
      <c r="B190" s="1" t="s">
        <v>39</v>
      </c>
    </row>
    <row r="191" spans="1:2" hidden="1">
      <c r="A191" s="1">
        <v>4</v>
      </c>
      <c r="B191" s="1" t="s">
        <v>40</v>
      </c>
    </row>
    <row r="192" spans="1:2" hidden="1"/>
    <row r="193" spans="1:2" hidden="1"/>
    <row r="194" spans="1:2" hidden="1">
      <c r="B194" s="1" t="s">
        <v>41</v>
      </c>
    </row>
    <row r="195" spans="1:2" hidden="1">
      <c r="A195" s="1">
        <v>1.1000000000000001</v>
      </c>
      <c r="B195" s="1" t="s">
        <v>42</v>
      </c>
    </row>
    <row r="196" spans="1:2" hidden="1">
      <c r="A196" s="1">
        <v>1.2</v>
      </c>
      <c r="B196" s="1" t="s">
        <v>43</v>
      </c>
    </row>
    <row r="197" spans="1:2" hidden="1">
      <c r="A197" s="1">
        <v>1.3</v>
      </c>
      <c r="B197" s="1" t="s">
        <v>44</v>
      </c>
    </row>
    <row r="198" spans="1:2" hidden="1">
      <c r="A198" s="1">
        <v>1.4</v>
      </c>
      <c r="B198" s="1" t="s">
        <v>45</v>
      </c>
    </row>
    <row r="199" spans="1:2" hidden="1">
      <c r="A199" s="1">
        <v>1.5</v>
      </c>
      <c r="B199" s="1" t="s">
        <v>46</v>
      </c>
    </row>
    <row r="200" spans="1:2" hidden="1">
      <c r="A200" s="1">
        <v>1.6</v>
      </c>
      <c r="B200" s="1" t="s">
        <v>47</v>
      </c>
    </row>
    <row r="201" spans="1:2" hidden="1">
      <c r="A201" s="1">
        <v>1.7</v>
      </c>
      <c r="B201" s="1" t="s">
        <v>48</v>
      </c>
    </row>
    <row r="202" spans="1:2" hidden="1">
      <c r="A202" s="1">
        <v>1.8</v>
      </c>
      <c r="B202" s="1" t="s">
        <v>49</v>
      </c>
    </row>
    <row r="203" spans="1:2" hidden="1">
      <c r="A203" s="1">
        <v>2.1</v>
      </c>
      <c r="B203" s="1" t="s">
        <v>50</v>
      </c>
    </row>
    <row r="204" spans="1:2" hidden="1">
      <c r="A204" s="1">
        <v>2.2000000000000002</v>
      </c>
      <c r="B204" s="1" t="s">
        <v>51</v>
      </c>
    </row>
    <row r="205" spans="1:2" hidden="1">
      <c r="A205" s="1">
        <v>2.2999999999999998</v>
      </c>
      <c r="B205" s="1" t="s">
        <v>52</v>
      </c>
    </row>
    <row r="206" spans="1:2" hidden="1">
      <c r="A206" s="1">
        <v>2.4</v>
      </c>
      <c r="B206" s="1" t="s">
        <v>53</v>
      </c>
    </row>
    <row r="207" spans="1:2" hidden="1">
      <c r="A207" s="1">
        <v>2.5</v>
      </c>
      <c r="B207" s="1" t="s">
        <v>54</v>
      </c>
    </row>
    <row r="208" spans="1:2" hidden="1">
      <c r="A208" s="1">
        <v>2.6</v>
      </c>
      <c r="B208" s="1" t="s">
        <v>55</v>
      </c>
    </row>
    <row r="209" spans="1:2" hidden="1">
      <c r="A209" s="1">
        <v>2.7</v>
      </c>
      <c r="B209" s="1" t="s">
        <v>56</v>
      </c>
    </row>
    <row r="210" spans="1:2" hidden="1">
      <c r="A210" s="1">
        <v>3.1</v>
      </c>
      <c r="B210" s="1" t="s">
        <v>57</v>
      </c>
    </row>
    <row r="211" spans="1:2" hidden="1">
      <c r="A211" s="1">
        <v>3.2</v>
      </c>
      <c r="B211" s="1" t="s">
        <v>58</v>
      </c>
    </row>
    <row r="212" spans="1:2" hidden="1">
      <c r="A212" s="1">
        <v>3.3</v>
      </c>
      <c r="B212" s="1" t="s">
        <v>59</v>
      </c>
    </row>
    <row r="213" spans="1:2" hidden="1">
      <c r="A213" s="1">
        <v>3.4</v>
      </c>
      <c r="B213" s="1" t="s">
        <v>60</v>
      </c>
    </row>
    <row r="214" spans="1:2" hidden="1">
      <c r="A214" s="1">
        <v>3.5</v>
      </c>
      <c r="B214" s="1" t="s">
        <v>61</v>
      </c>
    </row>
    <row r="215" spans="1:2" hidden="1">
      <c r="A215" s="1">
        <v>3.6</v>
      </c>
      <c r="B215" s="1" t="s">
        <v>62</v>
      </c>
    </row>
    <row r="216" spans="1:2" hidden="1">
      <c r="A216" s="1">
        <v>3.7</v>
      </c>
      <c r="B216" s="1" t="s">
        <v>63</v>
      </c>
    </row>
    <row r="217" spans="1:2" hidden="1">
      <c r="A217" s="1">
        <v>3.8</v>
      </c>
      <c r="B217" s="1" t="s">
        <v>64</v>
      </c>
    </row>
    <row r="218" spans="1:2" hidden="1">
      <c r="A218" s="1">
        <v>3.9</v>
      </c>
      <c r="B218" s="1" t="s">
        <v>65</v>
      </c>
    </row>
    <row r="219" spans="1:2" hidden="1">
      <c r="A219" s="1">
        <v>4.0999999999999996</v>
      </c>
      <c r="B219" s="1" t="s">
        <v>66</v>
      </c>
    </row>
    <row r="220" spans="1:2" hidden="1">
      <c r="A220" s="1">
        <v>4.2</v>
      </c>
      <c r="B220" s="1" t="s">
        <v>67</v>
      </c>
    </row>
    <row r="221" spans="1:2" hidden="1">
      <c r="A221" s="1">
        <v>4.3</v>
      </c>
      <c r="B221" s="1" t="s">
        <v>68</v>
      </c>
    </row>
    <row r="222" spans="1:2" hidden="1">
      <c r="A222" s="1">
        <v>4.4000000000000004</v>
      </c>
      <c r="B222" s="1" t="s">
        <v>69</v>
      </c>
    </row>
    <row r="223" spans="1:2" hidden="1"/>
    <row r="224" spans="1:2" hidden="1"/>
    <row r="225" spans="1:2" hidden="1"/>
    <row r="226" spans="1:2" hidden="1">
      <c r="B226" s="1" t="s">
        <v>70</v>
      </c>
    </row>
    <row r="227" spans="1:2" hidden="1">
      <c r="A227" s="1" t="s">
        <v>71</v>
      </c>
      <c r="B227" s="1" t="s">
        <v>42</v>
      </c>
    </row>
    <row r="228" spans="1:2" hidden="1">
      <c r="A228" s="1" t="s">
        <v>72</v>
      </c>
      <c r="B228" s="1" t="s">
        <v>73</v>
      </c>
    </row>
    <row r="229" spans="1:2" hidden="1">
      <c r="A229" s="1" t="s">
        <v>74</v>
      </c>
      <c r="B229" s="1" t="s">
        <v>75</v>
      </c>
    </row>
    <row r="230" spans="1:2" hidden="1">
      <c r="A230" s="1" t="s">
        <v>76</v>
      </c>
      <c r="B230" s="1" t="s">
        <v>77</v>
      </c>
    </row>
    <row r="231" spans="1:2" hidden="1">
      <c r="A231" s="1" t="s">
        <v>78</v>
      </c>
      <c r="B231" s="1" t="s">
        <v>79</v>
      </c>
    </row>
    <row r="232" spans="1:2" hidden="1">
      <c r="A232" s="1" t="s">
        <v>80</v>
      </c>
      <c r="B232" s="1" t="s">
        <v>81</v>
      </c>
    </row>
    <row r="233" spans="1:2" hidden="1">
      <c r="A233" s="1" t="s">
        <v>82</v>
      </c>
      <c r="B233" s="1" t="s">
        <v>83</v>
      </c>
    </row>
    <row r="234" spans="1:2" hidden="1">
      <c r="A234" s="1" t="s">
        <v>84</v>
      </c>
      <c r="B234" s="1" t="s">
        <v>85</v>
      </c>
    </row>
    <row r="235" spans="1:2" hidden="1">
      <c r="A235" s="1" t="s">
        <v>86</v>
      </c>
      <c r="B235" s="1" t="s">
        <v>87</v>
      </c>
    </row>
    <row r="236" spans="1:2" hidden="1">
      <c r="A236" s="1" t="s">
        <v>88</v>
      </c>
      <c r="B236" s="1" t="s">
        <v>89</v>
      </c>
    </row>
    <row r="237" spans="1:2" hidden="1">
      <c r="A237" s="1" t="s">
        <v>90</v>
      </c>
      <c r="B237" s="1" t="s">
        <v>91</v>
      </c>
    </row>
    <row r="238" spans="1:2" hidden="1">
      <c r="A238" s="1" t="s">
        <v>92</v>
      </c>
      <c r="B238" s="1" t="s">
        <v>93</v>
      </c>
    </row>
    <row r="239" spans="1:2" hidden="1">
      <c r="A239" s="1" t="s">
        <v>94</v>
      </c>
      <c r="B239" s="1" t="s">
        <v>95</v>
      </c>
    </row>
    <row r="240" spans="1:2" hidden="1">
      <c r="A240" s="1" t="s">
        <v>96</v>
      </c>
      <c r="B240" s="1" t="s">
        <v>97</v>
      </c>
    </row>
    <row r="241" spans="1:2" hidden="1">
      <c r="A241" s="1" t="s">
        <v>98</v>
      </c>
      <c r="B241" s="1" t="s">
        <v>99</v>
      </c>
    </row>
    <row r="242" spans="1:2" hidden="1">
      <c r="A242" s="1" t="s">
        <v>100</v>
      </c>
      <c r="B242" s="1" t="s">
        <v>45</v>
      </c>
    </row>
    <row r="243" spans="1:2" hidden="1">
      <c r="A243" s="1" t="s">
        <v>101</v>
      </c>
      <c r="B243" s="1" t="s">
        <v>102</v>
      </c>
    </row>
    <row r="244" spans="1:2" hidden="1">
      <c r="A244" s="1" t="s">
        <v>103</v>
      </c>
      <c r="B244" s="1" t="s">
        <v>104</v>
      </c>
    </row>
    <row r="245" spans="1:2" hidden="1">
      <c r="A245" s="1" t="s">
        <v>105</v>
      </c>
      <c r="B245" s="1" t="s">
        <v>106</v>
      </c>
    </row>
    <row r="246" spans="1:2" hidden="1">
      <c r="A246" s="1" t="s">
        <v>107</v>
      </c>
      <c r="B246" s="1" t="s">
        <v>108</v>
      </c>
    </row>
    <row r="247" spans="1:2" hidden="1">
      <c r="A247" s="1" t="s">
        <v>109</v>
      </c>
      <c r="B247" s="1" t="s">
        <v>110</v>
      </c>
    </row>
    <row r="248" spans="1:2" hidden="1">
      <c r="A248" s="1" t="s">
        <v>111</v>
      </c>
      <c r="B248" s="1" t="s">
        <v>112</v>
      </c>
    </row>
    <row r="249" spans="1:2" hidden="1">
      <c r="A249" s="1" t="s">
        <v>113</v>
      </c>
      <c r="B249" s="1" t="s">
        <v>114</v>
      </c>
    </row>
    <row r="250" spans="1:2" hidden="1">
      <c r="A250" s="1" t="s">
        <v>115</v>
      </c>
      <c r="B250" s="1" t="s">
        <v>116</v>
      </c>
    </row>
    <row r="251" spans="1:2" hidden="1">
      <c r="A251" s="1" t="s">
        <v>117</v>
      </c>
      <c r="B251" s="1" t="s">
        <v>118</v>
      </c>
    </row>
    <row r="252" spans="1:2" hidden="1">
      <c r="A252" s="1" t="s">
        <v>119</v>
      </c>
      <c r="B252" s="1" t="s">
        <v>120</v>
      </c>
    </row>
    <row r="253" spans="1:2" hidden="1">
      <c r="A253" s="1" t="s">
        <v>121</v>
      </c>
      <c r="B253" s="1" t="s">
        <v>122</v>
      </c>
    </row>
    <row r="254" spans="1:2" hidden="1">
      <c r="A254" s="1" t="s">
        <v>123</v>
      </c>
      <c r="B254" s="1" t="s">
        <v>124</v>
      </c>
    </row>
    <row r="255" spans="1:2" hidden="1">
      <c r="A255" s="1" t="s">
        <v>125</v>
      </c>
      <c r="B255" s="1" t="s">
        <v>126</v>
      </c>
    </row>
    <row r="256" spans="1:2" hidden="1">
      <c r="A256" s="1" t="s">
        <v>127</v>
      </c>
      <c r="B256" s="1" t="s">
        <v>99</v>
      </c>
    </row>
    <row r="257" spans="1:2" hidden="1">
      <c r="A257" s="1" t="s">
        <v>128</v>
      </c>
      <c r="B257" s="1" t="s">
        <v>129</v>
      </c>
    </row>
    <row r="258" spans="1:2" hidden="1">
      <c r="A258" s="1" t="s">
        <v>130</v>
      </c>
      <c r="B258" s="1" t="s">
        <v>131</v>
      </c>
    </row>
    <row r="259" spans="1:2" hidden="1">
      <c r="A259" s="1" t="s">
        <v>132</v>
      </c>
      <c r="B259" s="1" t="s">
        <v>133</v>
      </c>
    </row>
    <row r="260" spans="1:2" hidden="1">
      <c r="A260" s="1" t="s">
        <v>134</v>
      </c>
      <c r="B260" s="1" t="s">
        <v>135</v>
      </c>
    </row>
    <row r="261" spans="1:2" hidden="1">
      <c r="A261" s="1" t="s">
        <v>136</v>
      </c>
      <c r="B261" s="1" t="s">
        <v>137</v>
      </c>
    </row>
    <row r="262" spans="1:2" hidden="1">
      <c r="A262" s="1" t="s">
        <v>138</v>
      </c>
      <c r="B262" s="1" t="s">
        <v>139</v>
      </c>
    </row>
    <row r="263" spans="1:2" hidden="1">
      <c r="A263" s="1" t="s">
        <v>140</v>
      </c>
      <c r="B263" s="1" t="s">
        <v>141</v>
      </c>
    </row>
    <row r="264" spans="1:2" hidden="1">
      <c r="A264" s="1" t="s">
        <v>142</v>
      </c>
      <c r="B264" s="1" t="s">
        <v>143</v>
      </c>
    </row>
    <row r="265" spans="1:2" hidden="1">
      <c r="A265" s="1" t="s">
        <v>144</v>
      </c>
      <c r="B265" s="1" t="s">
        <v>145</v>
      </c>
    </row>
    <row r="266" spans="1:2" hidden="1">
      <c r="A266" s="1" t="s">
        <v>146</v>
      </c>
      <c r="B266" s="1" t="s">
        <v>147</v>
      </c>
    </row>
    <row r="267" spans="1:2" hidden="1">
      <c r="A267" s="1" t="s">
        <v>148</v>
      </c>
      <c r="B267" s="1" t="s">
        <v>149</v>
      </c>
    </row>
    <row r="268" spans="1:2" hidden="1">
      <c r="A268" s="1" t="s">
        <v>150</v>
      </c>
      <c r="B268" s="1" t="s">
        <v>151</v>
      </c>
    </row>
    <row r="269" spans="1:2" hidden="1">
      <c r="A269" s="1" t="s">
        <v>152</v>
      </c>
      <c r="B269" s="1" t="s">
        <v>153</v>
      </c>
    </row>
    <row r="270" spans="1:2" hidden="1">
      <c r="A270" s="1" t="s">
        <v>154</v>
      </c>
      <c r="B270" s="1" t="s">
        <v>155</v>
      </c>
    </row>
    <row r="271" spans="1:2" hidden="1">
      <c r="A271" s="1" t="s">
        <v>156</v>
      </c>
      <c r="B271" s="1" t="s">
        <v>157</v>
      </c>
    </row>
    <row r="272" spans="1:2" hidden="1">
      <c r="A272" s="1" t="s">
        <v>158</v>
      </c>
      <c r="B272" s="1" t="s">
        <v>159</v>
      </c>
    </row>
    <row r="273" spans="1:2" hidden="1">
      <c r="A273" s="1" t="s">
        <v>160</v>
      </c>
      <c r="B273" s="1" t="s">
        <v>161</v>
      </c>
    </row>
    <row r="274" spans="1:2" hidden="1">
      <c r="A274" s="1" t="s">
        <v>162</v>
      </c>
      <c r="B274" s="1" t="s">
        <v>163</v>
      </c>
    </row>
    <row r="275" spans="1:2" hidden="1">
      <c r="A275" s="1" t="s">
        <v>164</v>
      </c>
      <c r="B275" s="1" t="s">
        <v>165</v>
      </c>
    </row>
    <row r="276" spans="1:2" hidden="1">
      <c r="A276" s="1" t="s">
        <v>166</v>
      </c>
      <c r="B276" s="1" t="s">
        <v>167</v>
      </c>
    </row>
    <row r="277" spans="1:2" hidden="1">
      <c r="A277" s="1" t="s">
        <v>168</v>
      </c>
      <c r="B277" s="1" t="s">
        <v>169</v>
      </c>
    </row>
    <row r="278" spans="1:2" hidden="1">
      <c r="A278" s="1" t="s">
        <v>170</v>
      </c>
      <c r="B278" s="1" t="s">
        <v>171</v>
      </c>
    </row>
    <row r="279" spans="1:2" hidden="1">
      <c r="A279" s="1" t="s">
        <v>172</v>
      </c>
      <c r="B279" s="1" t="s">
        <v>173</v>
      </c>
    </row>
    <row r="280" spans="1:2" hidden="1">
      <c r="A280" s="1" t="s">
        <v>174</v>
      </c>
      <c r="B280" s="1" t="s">
        <v>175</v>
      </c>
    </row>
    <row r="281" spans="1:2" hidden="1">
      <c r="A281" s="1" t="s">
        <v>176</v>
      </c>
      <c r="B281" s="1" t="s">
        <v>177</v>
      </c>
    </row>
    <row r="282" spans="1:2" hidden="1">
      <c r="A282" s="1" t="s">
        <v>178</v>
      </c>
      <c r="B282" s="1" t="s">
        <v>179</v>
      </c>
    </row>
    <row r="283" spans="1:2" hidden="1">
      <c r="A283" s="1" t="s">
        <v>180</v>
      </c>
      <c r="B283" s="1" t="s">
        <v>181</v>
      </c>
    </row>
    <row r="284" spans="1:2" hidden="1">
      <c r="A284" s="1" t="s">
        <v>182</v>
      </c>
      <c r="B284" s="1" t="s">
        <v>183</v>
      </c>
    </row>
    <row r="285" spans="1:2" hidden="1">
      <c r="A285" s="1" t="s">
        <v>184</v>
      </c>
      <c r="B285" s="1" t="s">
        <v>185</v>
      </c>
    </row>
    <row r="286" spans="1:2" hidden="1">
      <c r="A286" s="1" t="s">
        <v>186</v>
      </c>
      <c r="B286" s="1" t="s">
        <v>187</v>
      </c>
    </row>
    <row r="287" spans="1:2" hidden="1">
      <c r="A287" s="1" t="s">
        <v>188</v>
      </c>
      <c r="B287" s="1" t="s">
        <v>189</v>
      </c>
    </row>
    <row r="288" spans="1:2" hidden="1">
      <c r="A288" s="1" t="s">
        <v>190</v>
      </c>
      <c r="B288" s="1" t="s">
        <v>191</v>
      </c>
    </row>
    <row r="289" spans="1:2" hidden="1">
      <c r="A289" s="1" t="s">
        <v>192</v>
      </c>
      <c r="B289" s="1" t="s">
        <v>193</v>
      </c>
    </row>
    <row r="290" spans="1:2" hidden="1">
      <c r="A290" s="1" t="s">
        <v>194</v>
      </c>
      <c r="B290" s="1" t="s">
        <v>195</v>
      </c>
    </row>
    <row r="291" spans="1:2" hidden="1">
      <c r="A291" s="1" t="s">
        <v>196</v>
      </c>
      <c r="B291" s="1" t="s">
        <v>197</v>
      </c>
    </row>
    <row r="292" spans="1:2" hidden="1">
      <c r="A292" s="1" t="s">
        <v>198</v>
      </c>
      <c r="B292" s="1" t="s">
        <v>199</v>
      </c>
    </row>
    <row r="293" spans="1:2" hidden="1">
      <c r="A293" s="1" t="s">
        <v>200</v>
      </c>
      <c r="B293" s="1" t="s">
        <v>201</v>
      </c>
    </row>
    <row r="294" spans="1:2" hidden="1">
      <c r="A294" s="1" t="s">
        <v>202</v>
      </c>
      <c r="B294" s="1" t="s">
        <v>203</v>
      </c>
    </row>
    <row r="295" spans="1:2" hidden="1">
      <c r="A295" s="1" t="s">
        <v>204</v>
      </c>
      <c r="B295" s="1" t="s">
        <v>205</v>
      </c>
    </row>
    <row r="296" spans="1:2" hidden="1">
      <c r="A296" s="1" t="s">
        <v>206</v>
      </c>
      <c r="B296" s="1" t="s">
        <v>207</v>
      </c>
    </row>
    <row r="297" spans="1:2" hidden="1">
      <c r="A297" s="1" t="s">
        <v>208</v>
      </c>
      <c r="B297" s="1" t="s">
        <v>209</v>
      </c>
    </row>
    <row r="298" spans="1:2" hidden="1">
      <c r="A298" s="1" t="s">
        <v>210</v>
      </c>
      <c r="B298" s="1" t="s">
        <v>211</v>
      </c>
    </row>
    <row r="299" spans="1:2" hidden="1">
      <c r="A299" s="1" t="s">
        <v>212</v>
      </c>
      <c r="B299" s="1" t="s">
        <v>213</v>
      </c>
    </row>
    <row r="300" spans="1:2" hidden="1">
      <c r="A300" s="1" t="s">
        <v>214</v>
      </c>
      <c r="B300" s="1" t="s">
        <v>215</v>
      </c>
    </row>
    <row r="301" spans="1:2" hidden="1">
      <c r="A301" s="1" t="s">
        <v>216</v>
      </c>
      <c r="B301" s="1" t="s">
        <v>217</v>
      </c>
    </row>
    <row r="302" spans="1:2" hidden="1">
      <c r="A302" s="1" t="s">
        <v>218</v>
      </c>
      <c r="B302" s="1" t="s">
        <v>219</v>
      </c>
    </row>
    <row r="303" spans="1:2" hidden="1">
      <c r="A303" s="1" t="s">
        <v>220</v>
      </c>
      <c r="B303" s="1" t="s">
        <v>221</v>
      </c>
    </row>
    <row r="304" spans="1:2" hidden="1">
      <c r="A304" s="1" t="s">
        <v>222</v>
      </c>
      <c r="B304" s="1" t="s">
        <v>223</v>
      </c>
    </row>
    <row r="305" spans="1:2" hidden="1">
      <c r="A305" s="1" t="s">
        <v>224</v>
      </c>
      <c r="B305" s="1" t="s">
        <v>225</v>
      </c>
    </row>
    <row r="306" spans="1:2" hidden="1">
      <c r="A306" s="1" t="s">
        <v>226</v>
      </c>
      <c r="B306" s="1" t="s">
        <v>227</v>
      </c>
    </row>
    <row r="307" spans="1:2" hidden="1">
      <c r="A307" s="1" t="s">
        <v>228</v>
      </c>
      <c r="B307" s="1" t="s">
        <v>229</v>
      </c>
    </row>
    <row r="308" spans="1:2" hidden="1">
      <c r="A308" s="1" t="s">
        <v>230</v>
      </c>
      <c r="B308" s="1" t="s">
        <v>231</v>
      </c>
    </row>
    <row r="309" spans="1:2" hidden="1">
      <c r="A309" s="1" t="s">
        <v>232</v>
      </c>
      <c r="B309" s="1" t="s">
        <v>233</v>
      </c>
    </row>
    <row r="310" spans="1:2" hidden="1">
      <c r="A310" s="1" t="s">
        <v>234</v>
      </c>
      <c r="B310" s="1" t="s">
        <v>235</v>
      </c>
    </row>
    <row r="311" spans="1:2" hidden="1">
      <c r="A311" s="1" t="s">
        <v>236</v>
      </c>
      <c r="B311" s="1" t="s">
        <v>237</v>
      </c>
    </row>
    <row r="312" spans="1:2" hidden="1">
      <c r="A312" s="1" t="s">
        <v>238</v>
      </c>
      <c r="B312" s="1" t="s">
        <v>239</v>
      </c>
    </row>
    <row r="313" spans="1:2" hidden="1">
      <c r="A313" s="1" t="s">
        <v>240</v>
      </c>
      <c r="B313" s="1" t="s">
        <v>241</v>
      </c>
    </row>
    <row r="314" spans="1:2" hidden="1">
      <c r="A314" s="1" t="s">
        <v>242</v>
      </c>
      <c r="B314" s="1" t="s">
        <v>243</v>
      </c>
    </row>
    <row r="315" spans="1:2" hidden="1">
      <c r="A315" s="1" t="s">
        <v>244</v>
      </c>
      <c r="B315" s="1" t="s">
        <v>245</v>
      </c>
    </row>
    <row r="316" spans="1:2" hidden="1">
      <c r="A316" s="1" t="s">
        <v>246</v>
      </c>
      <c r="B316" s="1" t="s">
        <v>247</v>
      </c>
    </row>
    <row r="317" spans="1:2" hidden="1">
      <c r="A317" s="1" t="s">
        <v>248</v>
      </c>
      <c r="B317" s="1" t="s">
        <v>249</v>
      </c>
    </row>
    <row r="318" spans="1:2" hidden="1">
      <c r="A318" s="1" t="s">
        <v>250</v>
      </c>
      <c r="B318" s="1" t="s">
        <v>251</v>
      </c>
    </row>
    <row r="319" spans="1:2" hidden="1">
      <c r="A319" s="1" t="s">
        <v>252</v>
      </c>
      <c r="B319" s="1" t="s">
        <v>253</v>
      </c>
    </row>
    <row r="320" spans="1:2" hidden="1">
      <c r="A320" s="1" t="s">
        <v>254</v>
      </c>
      <c r="B320" s="1" t="s">
        <v>255</v>
      </c>
    </row>
    <row r="321" spans="1:2" hidden="1">
      <c r="A321" s="1" t="s">
        <v>256</v>
      </c>
      <c r="B321" s="1" t="s">
        <v>257</v>
      </c>
    </row>
    <row r="322" spans="1:2" hidden="1">
      <c r="A322" s="1" t="s">
        <v>258</v>
      </c>
      <c r="B322" s="1" t="s">
        <v>259</v>
      </c>
    </row>
    <row r="323" spans="1:2" hidden="1">
      <c r="A323" s="1" t="s">
        <v>260</v>
      </c>
      <c r="B323" s="1" t="s">
        <v>261</v>
      </c>
    </row>
    <row r="324" spans="1:2" hidden="1">
      <c r="A324" s="1" t="s">
        <v>262</v>
      </c>
      <c r="B324" s="1" t="s">
        <v>263</v>
      </c>
    </row>
    <row r="325" spans="1:2" hidden="1">
      <c r="A325" s="1" t="s">
        <v>264</v>
      </c>
      <c r="B325" s="1" t="s">
        <v>265</v>
      </c>
    </row>
    <row r="326" spans="1:2" hidden="1">
      <c r="A326" s="1" t="s">
        <v>266</v>
      </c>
      <c r="B326" s="1" t="s">
        <v>267</v>
      </c>
    </row>
    <row r="327" spans="1:2" hidden="1">
      <c r="A327" s="1" t="s">
        <v>268</v>
      </c>
      <c r="B327" s="1" t="s">
        <v>269</v>
      </c>
    </row>
    <row r="328" spans="1:2" hidden="1">
      <c r="A328" s="1" t="s">
        <v>270</v>
      </c>
      <c r="B328" s="1" t="s">
        <v>271</v>
      </c>
    </row>
    <row r="329" spans="1:2" hidden="1">
      <c r="A329" s="1" t="s">
        <v>272</v>
      </c>
      <c r="B329" s="1" t="s">
        <v>273</v>
      </c>
    </row>
    <row r="330" spans="1:2" hidden="1">
      <c r="A330" s="1" t="s">
        <v>274</v>
      </c>
      <c r="B330" s="1" t="s">
        <v>275</v>
      </c>
    </row>
    <row r="331" spans="1:2" hidden="1">
      <c r="A331" s="1" t="s">
        <v>276</v>
      </c>
      <c r="B331" s="1" t="s">
        <v>277</v>
      </c>
    </row>
    <row r="332" spans="1:2" hidden="1">
      <c r="A332" s="1" t="s">
        <v>278</v>
      </c>
      <c r="B332" s="1" t="s">
        <v>279</v>
      </c>
    </row>
    <row r="333" spans="1:2" hidden="1">
      <c r="A333" s="1" t="s">
        <v>280</v>
      </c>
      <c r="B333" s="1" t="s">
        <v>281</v>
      </c>
    </row>
    <row r="334" spans="1:2" hidden="1">
      <c r="A334" s="1" t="s">
        <v>282</v>
      </c>
      <c r="B334" s="1" t="s">
        <v>283</v>
      </c>
    </row>
    <row r="335" spans="1:2" hidden="1">
      <c r="A335" s="1" t="s">
        <v>284</v>
      </c>
      <c r="B335" s="1" t="s">
        <v>285</v>
      </c>
    </row>
    <row r="336" spans="1:2" hidden="1">
      <c r="A336" s="1" t="s">
        <v>286</v>
      </c>
      <c r="B336" s="1" t="s">
        <v>287</v>
      </c>
    </row>
    <row r="337" spans="1:5" hidden="1">
      <c r="A337" s="1" t="s">
        <v>288</v>
      </c>
      <c r="B337" s="1" t="s">
        <v>289</v>
      </c>
    </row>
    <row r="338" spans="1:5" hidden="1"/>
    <row r="339" spans="1:5" hidden="1"/>
    <row r="340" spans="1:5" hidden="1"/>
    <row r="341" spans="1:5" hidden="1">
      <c r="C341" s="1" t="s">
        <v>290</v>
      </c>
      <c r="D341" s="1" t="s">
        <v>291</v>
      </c>
      <c r="E341" s="1" t="s">
        <v>292</v>
      </c>
    </row>
    <row r="342" spans="1:5" hidden="1">
      <c r="C342" s="1" t="s">
        <v>304</v>
      </c>
      <c r="D342" s="1" t="s">
        <v>293</v>
      </c>
      <c r="E342" s="1" t="s">
        <v>294</v>
      </c>
    </row>
    <row r="343" spans="1:5" hidden="1">
      <c r="C343" s="1" t="s">
        <v>303</v>
      </c>
      <c r="E343" s="1" t="s">
        <v>295</v>
      </c>
    </row>
    <row r="344" spans="1:5" hidden="1">
      <c r="E344" s="1" t="s">
        <v>296</v>
      </c>
    </row>
    <row r="345" spans="1:5" hidden="1"/>
    <row r="346" spans="1:5" hidden="1"/>
    <row r="347" spans="1:5" hidden="1"/>
    <row r="348" spans="1:5" hidden="1"/>
    <row r="349" spans="1:5" hidden="1"/>
    <row r="350" spans="1:5" hidden="1">
      <c r="C350" s="1" t="s">
        <v>314</v>
      </c>
    </row>
    <row r="351" spans="1:5" hidden="1">
      <c r="C351" s="1" t="s">
        <v>315</v>
      </c>
    </row>
    <row r="352" spans="1:5" hidden="1">
      <c r="C352" s="1" t="s">
        <v>316</v>
      </c>
    </row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</sheetData>
  <sheetProtection formatCells="0" formatColumns="0" formatRows="0" selectLockedCells="1" autoFilter="0"/>
  <protectedRanges>
    <protectedRange sqref="Q42 G40 O40 F58 O43:O44 G44 Q73 G71 O71 F89 O74:O75 G75 Q104 G102 O102 F120 O105:O106 G106" name="FIN"/>
    <protectedRange sqref="D8:W12" name="FIN_1"/>
    <protectedRange sqref="D16:W19" name="FIN_2"/>
    <protectedRange sqref="A22 A24 A26" name="FIN_3"/>
    <protectedRange sqref="C37 C68 C99" name="FIN_4"/>
    <protectedRange sqref="K39 K70 K101" name="FIN_5"/>
    <protectedRange sqref="I110:T111 I115:T116 I53:T54 I48:T49 I79:T80 I84:T85" name="FIN_6"/>
    <protectedRange sqref="D110:E111 D48:E49 D79:E80" name="FIN_7"/>
    <protectedRange sqref="D53:E54 D84:E85 D115:E116" name="FIN_8"/>
    <protectedRange sqref="A28" name="FIN_3_1"/>
  </protectedRanges>
  <dataConsolidate/>
  <mergeCells count="324">
    <mergeCell ref="A166:D166"/>
    <mergeCell ref="F166:O166"/>
    <mergeCell ref="Q166:W166"/>
    <mergeCell ref="A165:D165"/>
    <mergeCell ref="F165:O165"/>
    <mergeCell ref="Q165:W165"/>
    <mergeCell ref="A162:D162"/>
    <mergeCell ref="F162:O162"/>
    <mergeCell ref="Q162:W162"/>
    <mergeCell ref="A163:D163"/>
    <mergeCell ref="F163:O163"/>
    <mergeCell ref="Q163:W163"/>
    <mergeCell ref="F158:H158"/>
    <mergeCell ref="W158:W159"/>
    <mergeCell ref="F159:H159"/>
    <mergeCell ref="B156:B157"/>
    <mergeCell ref="C156:D157"/>
    <mergeCell ref="E156:E157"/>
    <mergeCell ref="F156:H156"/>
    <mergeCell ref="W156:W157"/>
    <mergeCell ref="F157:H157"/>
    <mergeCell ref="B158:B159"/>
    <mergeCell ref="C158:D159"/>
    <mergeCell ref="E158:E159"/>
    <mergeCell ref="B154:B155"/>
    <mergeCell ref="C154:D155"/>
    <mergeCell ref="E154:E155"/>
    <mergeCell ref="F154:H154"/>
    <mergeCell ref="W154:W155"/>
    <mergeCell ref="F155:H155"/>
    <mergeCell ref="B152:B153"/>
    <mergeCell ref="C152:D153"/>
    <mergeCell ref="E152:E153"/>
    <mergeCell ref="F152:H152"/>
    <mergeCell ref="W152:W153"/>
    <mergeCell ref="F153:H153"/>
    <mergeCell ref="B146:B147"/>
    <mergeCell ref="C146:D147"/>
    <mergeCell ref="E146:E147"/>
    <mergeCell ref="F146:H146"/>
    <mergeCell ref="W146:W147"/>
    <mergeCell ref="F147:H147"/>
    <mergeCell ref="B148:B149"/>
    <mergeCell ref="C148:D149"/>
    <mergeCell ref="E148:E149"/>
    <mergeCell ref="F148:H148"/>
    <mergeCell ref="W148:W149"/>
    <mergeCell ref="F149:H149"/>
    <mergeCell ref="B150:B151"/>
    <mergeCell ref="C150:D151"/>
    <mergeCell ref="E150:E151"/>
    <mergeCell ref="F150:H150"/>
    <mergeCell ref="W150:W151"/>
    <mergeCell ref="F151:H151"/>
    <mergeCell ref="C136:D137"/>
    <mergeCell ref="E136:E137"/>
    <mergeCell ref="F136:H136"/>
    <mergeCell ref="W136:W137"/>
    <mergeCell ref="F137:H137"/>
    <mergeCell ref="B138:B139"/>
    <mergeCell ref="C138:D139"/>
    <mergeCell ref="E138:E139"/>
    <mergeCell ref="B144:B145"/>
    <mergeCell ref="C144:D145"/>
    <mergeCell ref="E144:E145"/>
    <mergeCell ref="F144:H144"/>
    <mergeCell ref="W144:W145"/>
    <mergeCell ref="F145:H145"/>
    <mergeCell ref="B142:B143"/>
    <mergeCell ref="C142:D143"/>
    <mergeCell ref="E142:E143"/>
    <mergeCell ref="F142:H142"/>
    <mergeCell ref="W142:W143"/>
    <mergeCell ref="F143:H143"/>
    <mergeCell ref="B132:B133"/>
    <mergeCell ref="C132:D133"/>
    <mergeCell ref="E132:E133"/>
    <mergeCell ref="F132:H132"/>
    <mergeCell ref="W132:W133"/>
    <mergeCell ref="F133:H133"/>
    <mergeCell ref="B134:B135"/>
    <mergeCell ref="C134:D135"/>
    <mergeCell ref="E134:E135"/>
    <mergeCell ref="F134:H134"/>
    <mergeCell ref="W134:W135"/>
    <mergeCell ref="F135:H135"/>
    <mergeCell ref="W128:W129"/>
    <mergeCell ref="F129:H129"/>
    <mergeCell ref="F125:H125"/>
    <mergeCell ref="B130:B131"/>
    <mergeCell ref="C130:D131"/>
    <mergeCell ref="E130:E131"/>
    <mergeCell ref="F130:H130"/>
    <mergeCell ref="W130:W131"/>
    <mergeCell ref="F131:H131"/>
    <mergeCell ref="B126:B127"/>
    <mergeCell ref="C126:D127"/>
    <mergeCell ref="E126:E127"/>
    <mergeCell ref="F126:H126"/>
    <mergeCell ref="A122:W122"/>
    <mergeCell ref="A124:A125"/>
    <mergeCell ref="B124:D125"/>
    <mergeCell ref="E124:E125"/>
    <mergeCell ref="F124:T124"/>
    <mergeCell ref="V124:V125"/>
    <mergeCell ref="W124:W125"/>
    <mergeCell ref="W126:W127"/>
    <mergeCell ref="F127:H127"/>
    <mergeCell ref="A126:A159"/>
    <mergeCell ref="F138:H138"/>
    <mergeCell ref="W138:W139"/>
    <mergeCell ref="F139:H139"/>
    <mergeCell ref="B140:B141"/>
    <mergeCell ref="C140:D141"/>
    <mergeCell ref="E140:E141"/>
    <mergeCell ref="F140:H140"/>
    <mergeCell ref="W140:W141"/>
    <mergeCell ref="F141:H141"/>
    <mergeCell ref="B136:B137"/>
    <mergeCell ref="B128:B129"/>
    <mergeCell ref="C128:D129"/>
    <mergeCell ref="E128:E129"/>
    <mergeCell ref="F128:H128"/>
    <mergeCell ref="A118:V118"/>
    <mergeCell ref="A120:E120"/>
    <mergeCell ref="F120:W120"/>
    <mergeCell ref="A115:B115"/>
    <mergeCell ref="C115:D115"/>
    <mergeCell ref="F115:H115"/>
    <mergeCell ref="W115:W116"/>
    <mergeCell ref="A116:B116"/>
    <mergeCell ref="C116:D116"/>
    <mergeCell ref="F116:H116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F109:H109"/>
    <mergeCell ref="A110:B110"/>
    <mergeCell ref="C110:D110"/>
    <mergeCell ref="F110:H110"/>
    <mergeCell ref="W110:W111"/>
    <mergeCell ref="A111:B111"/>
    <mergeCell ref="C111:D111"/>
    <mergeCell ref="F111:H111"/>
    <mergeCell ref="E104:F104"/>
    <mergeCell ref="O104:V104"/>
    <mergeCell ref="E105:F105"/>
    <mergeCell ref="A107:W107"/>
    <mergeCell ref="A108:B109"/>
    <mergeCell ref="C108:D109"/>
    <mergeCell ref="E108:E109"/>
    <mergeCell ref="F108:T108"/>
    <mergeCell ref="V108:V109"/>
    <mergeCell ref="W108:W109"/>
    <mergeCell ref="A101:B101"/>
    <mergeCell ref="E101:F101"/>
    <mergeCell ref="G101:J101"/>
    <mergeCell ref="M101:P101"/>
    <mergeCell ref="Q101:W101"/>
    <mergeCell ref="C103:F103"/>
    <mergeCell ref="O103:V103"/>
    <mergeCell ref="A95:W95"/>
    <mergeCell ref="A97:B97"/>
    <mergeCell ref="C97:W97"/>
    <mergeCell ref="A99:B99"/>
    <mergeCell ref="E99:F99"/>
    <mergeCell ref="G99:J99"/>
    <mergeCell ref="M99:P99"/>
    <mergeCell ref="Q99:W99"/>
    <mergeCell ref="A87:V87"/>
    <mergeCell ref="A89:E89"/>
    <mergeCell ref="F89:W89"/>
    <mergeCell ref="A90:W90"/>
    <mergeCell ref="A91:W91"/>
    <mergeCell ref="A93:B93"/>
    <mergeCell ref="C93:W93"/>
    <mergeCell ref="A84:B84"/>
    <mergeCell ref="C84:D84"/>
    <mergeCell ref="F84:H84"/>
    <mergeCell ref="W84:W85"/>
    <mergeCell ref="A85:B85"/>
    <mergeCell ref="C85:D85"/>
    <mergeCell ref="F85:H85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A39:B39"/>
    <mergeCell ref="E39:F39"/>
    <mergeCell ref="G39:J39"/>
    <mergeCell ref="M39:P39"/>
    <mergeCell ref="Q39:W39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A23:W23"/>
    <mergeCell ref="A24:W24"/>
    <mergeCell ref="A25:W25"/>
    <mergeCell ref="A26:W26"/>
    <mergeCell ref="A29:W29"/>
    <mergeCell ref="A31:B31"/>
    <mergeCell ref="C31:W31"/>
    <mergeCell ref="A18:C18"/>
    <mergeCell ref="D18:W18"/>
    <mergeCell ref="A19:C19"/>
    <mergeCell ref="D19:W19"/>
    <mergeCell ref="A21:W21"/>
    <mergeCell ref="A22:W22"/>
    <mergeCell ref="A27:W27"/>
    <mergeCell ref="A28:W28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A11:C11"/>
    <mergeCell ref="A12:B12"/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D11:G11"/>
    <mergeCell ref="H11:Q11"/>
    <mergeCell ref="D12:G12"/>
    <mergeCell ref="H12:Q12"/>
  </mergeCells>
  <conditionalFormatting sqref="Y48:Y49">
    <cfRule type="cellIs" dxfId="17" priority="84" operator="equal">
      <formula>"Incorrecto existen números que no son fijos"</formula>
    </cfRule>
  </conditionalFormatting>
  <conditionalFormatting sqref="Y53:Y54">
    <cfRule type="cellIs" dxfId="16" priority="83" operator="equal">
      <formula>"Incorrecto existen números que no son fijos"</formula>
    </cfRule>
  </conditionalFormatting>
  <conditionalFormatting sqref="Y84:Y85">
    <cfRule type="cellIs" dxfId="15" priority="77" operator="equal">
      <formula>"Incorrecto existen números que no son fijos"</formula>
    </cfRule>
  </conditionalFormatting>
  <conditionalFormatting sqref="Y79:Y80">
    <cfRule type="cellIs" dxfId="14" priority="78" operator="equal">
      <formula>"Incorrecto existen números que no son fijos"</formula>
    </cfRule>
  </conditionalFormatting>
  <conditionalFormatting sqref="Y110:Y111">
    <cfRule type="cellIs" dxfId="13" priority="72" operator="equal">
      <formula>"Incorrecto existen números que no son fijos"</formula>
    </cfRule>
  </conditionalFormatting>
  <conditionalFormatting sqref="Y115:Y116">
    <cfRule type="cellIs" dxfId="12" priority="71" operator="equal">
      <formula>"Incorrecto existen números que no son fijos"</formula>
    </cfRule>
  </conditionalFormatting>
  <conditionalFormatting sqref="W48">
    <cfRule type="cellIs" dxfId="11" priority="29" operator="equal">
      <formula>"Favor de indicar el tipo de fórmula"</formula>
    </cfRule>
    <cfRule type="cellIs" dxfId="10" priority="30" operator="equal">
      <formula>"Favor de proporcionar valores al calendario de las 2 variables en lo programado"</formula>
    </cfRule>
  </conditionalFormatting>
  <conditionalFormatting sqref="W53">
    <cfRule type="cellIs" dxfId="9" priority="27" operator="equal">
      <formula>"Favor de indicar el tipo de fórmula"</formula>
    </cfRule>
    <cfRule type="cellIs" dxfId="8" priority="28" operator="equal">
      <formula>"Favor de proporcionar valores al calendario de las 2 variables en lo programado"</formula>
    </cfRule>
  </conditionalFormatting>
  <conditionalFormatting sqref="W79">
    <cfRule type="cellIs" dxfId="7" priority="25" operator="equal">
      <formula>"Favor de indicar el tipo de fórmula"</formula>
    </cfRule>
    <cfRule type="cellIs" dxfId="6" priority="26" operator="equal">
      <formula>"Favor de proporcionar valores al calendario de las 2 variables en lo programado"</formula>
    </cfRule>
  </conditionalFormatting>
  <conditionalFormatting sqref="W84">
    <cfRule type="cellIs" dxfId="5" priority="23" operator="equal">
      <formula>"Favor de indicar el tipo de fórmula"</formula>
    </cfRule>
    <cfRule type="cellIs" dxfId="4" priority="24" operator="equal">
      <formula>"Favor de proporcionar valores al calendario de las 2 variables en lo programado"</formula>
    </cfRule>
  </conditionalFormatting>
  <conditionalFormatting sqref="W110">
    <cfRule type="cellIs" dxfId="3" priority="21" operator="equal">
      <formula>"Favor de indicar el tipo de fórmula"</formula>
    </cfRule>
    <cfRule type="cellIs" dxfId="2" priority="22" operator="equal">
      <formula>"Favor de proporcionar valores al calendario de las 2 variables en lo programado"</formula>
    </cfRule>
  </conditionalFormatting>
  <conditionalFormatting sqref="W115">
    <cfRule type="cellIs" dxfId="1" priority="17" operator="equal">
      <formula>"Favor de indicar el tipo de fórmula"</formula>
    </cfRule>
    <cfRule type="cellIs" dxfId="0" priority="18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9 C70 C101" xr:uid="{00000000-0002-0000-0800-000000000000}">
      <formula1>"Estratégico, Gestión"</formula1>
    </dataValidation>
    <dataValidation type="list" allowBlank="1" showInputMessage="1" showErrorMessage="1" sqref="C37 W36 C68 W67 W38 C99 W98 W69 W100" xr:uid="{00000000-0002-0000-0800-000001000000}">
      <formula1>"Eficiencia, Eficacia, Economía, Calidad"</formula1>
    </dataValidation>
    <dataValidation type="list" allowBlank="1" showInputMessage="1" showErrorMessage="1" sqref="Q101:W101 Q70:W70 Q39:W39" xr:uid="{00000000-0002-0000-0800-000002000000}">
      <formula1>"Ascendente, Descendente, Regular, Nominal"</formula1>
    </dataValidation>
    <dataValidation type="list" allowBlank="1" showInputMessage="1" showErrorMessage="1" sqref="G101:J101 G39:J39 G70:J70" xr:uid="{00000000-0002-0000-0800-000003000000}">
      <formula1>"Porcentaje, Variación Porcentual,Promedio, Otras"</formula1>
    </dataValidation>
  </dataValidations>
  <printOptions horizontalCentered="1"/>
  <pageMargins left="0" right="0" top="0.31496062992125984" bottom="0.31496062992125984" header="0.19685039370078741" footer="3.937007874015748E-2"/>
  <pageSetup scale="63" fitToHeight="0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rowBreaks count="2" manualBreakCount="2">
    <brk id="59" max="22" man="1"/>
    <brk id="119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8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8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800-000006000000}">
          <x14:formula1>
            <xm:f>Hoja1!$F$2:$F$112</xm:f>
          </x14:formula1>
          <xm:sqref>D18</xm:sqref>
        </x14:dataValidation>
        <x14:dataValidation type="list" allowBlank="1" showInputMessage="1" showErrorMessage="1" xr:uid="{00000000-0002-0000-0800-000007000000}">
          <x14:formula1>
            <xm:f>Hoja1!$G$2:$G$10</xm:f>
          </x14:formula1>
          <xm:sqref>A22:W22</xm:sqref>
        </x14:dataValidation>
        <x14:dataValidation type="list" allowBlank="1" showInputMessage="1" showErrorMessage="1" xr:uid="{00000000-0002-0000-0800-000008000000}">
          <x14:formula1>
            <xm:f>Hoja2!$A$1:$A$4</xm:f>
          </x14:formula1>
          <xm:sqref>D11</xm:sqref>
        </x14:dataValidation>
        <x14:dataValidation type="list" allowBlank="1" showInputMessage="1" showErrorMessage="1" xr:uid="{00000000-0002-0000-0800-000009000000}">
          <x14:formula1>
            <xm:f>Hoja2!$C$1:$C$4</xm:f>
          </x14:formula1>
          <xm:sqref>H11</xm:sqref>
        </x14:dataValidation>
        <x14:dataValidation type="list" allowBlank="1" showInputMessage="1" showErrorMessage="1" xr:uid="{00000000-0002-0000-0800-00000A000000}">
          <x14:formula1>
            <xm:f>Hoja3!$A$1:$A$17</xm:f>
          </x14:formula1>
          <xm:sqref>A28:W28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663300"/>
  </sheetPr>
  <dimension ref="A1:C4"/>
  <sheetViews>
    <sheetView workbookViewId="0">
      <selection activeCell="C4" sqref="C4"/>
    </sheetView>
  </sheetViews>
  <sheetFormatPr baseColWidth="10" defaultRowHeight="15"/>
  <cols>
    <col min="1" max="1" width="39.28515625" style="46" customWidth="1"/>
    <col min="3" max="3" width="42.28515625" customWidth="1"/>
  </cols>
  <sheetData>
    <row r="1" spans="1:3" ht="15.75" thickBot="1">
      <c r="A1" s="120" t="s">
        <v>1037</v>
      </c>
      <c r="C1" s="121" t="s">
        <v>1040</v>
      </c>
    </row>
    <row r="2" spans="1:3" ht="15.75" thickBot="1">
      <c r="A2" s="120" t="s">
        <v>1038</v>
      </c>
      <c r="C2" s="121" t="s">
        <v>1041</v>
      </c>
    </row>
    <row r="3" spans="1:3" ht="15.75" thickBot="1">
      <c r="A3" s="301" t="s">
        <v>1039</v>
      </c>
      <c r="C3" s="121" t="s">
        <v>1042</v>
      </c>
    </row>
    <row r="4" spans="1:3" ht="15.75" thickBot="1">
      <c r="A4" s="302"/>
      <c r="C4" s="122" t="s">
        <v>1043</v>
      </c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11</vt:i4>
      </vt:variant>
    </vt:vector>
  </HeadingPairs>
  <TitlesOfParts>
    <vt:vector size="17" baseType="lpstr">
      <vt:lpstr>general</vt:lpstr>
      <vt:lpstr>Instructivo de llenado-Formato</vt:lpstr>
      <vt:lpstr>Hoja1</vt:lpstr>
      <vt:lpstr>Hoja3</vt:lpstr>
      <vt:lpstr>Programa 8</vt:lpstr>
      <vt:lpstr>Hoja2</vt:lpstr>
      <vt:lpstr>'Instructivo de llenado-Formato'!Área_de_impresión</vt:lpstr>
      <vt:lpstr>'Programa 8'!Área_de_impresión</vt:lpstr>
      <vt:lpstr>'Programa 8'!finalidad</vt:lpstr>
      <vt:lpstr>'Programa 8'!funcion1</vt:lpstr>
      <vt:lpstr>'Programa 8'!funcion2</vt:lpstr>
      <vt:lpstr>'Programa 8'!funcion3</vt:lpstr>
      <vt:lpstr>'Programa 8'!funcion4</vt:lpstr>
      <vt:lpstr>'Programa 8'!Rfinalidad</vt:lpstr>
      <vt:lpstr>'Programa 8'!Rfuncion1</vt:lpstr>
      <vt:lpstr>'Programa 8'!Rfuncion3</vt:lpstr>
      <vt:lpstr>'Programa 8'!Títulos_a_imprimir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2022-07-25T21:35:00Z</cp:lastPrinted>
  <dcterms:created xsi:type="dcterms:W3CDTF">2012-07-03T15:10:24Z</dcterms:created>
  <dcterms:modified xsi:type="dcterms:W3CDTF">2022-10-19T21:42:00Z</dcterms:modified>
</cp:coreProperties>
</file>