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6FF493D3-2B0D-47E6-873B-3AAC1E6A2B09}" xr6:coauthVersionLast="47" xr6:coauthVersionMax="47" xr10:uidLastSave="{00000000-0000-0000-0000-000000000000}"/>
  <bookViews>
    <workbookView xWindow="-120" yWindow="-120" windowWidth="29040" windowHeight="15840" tabRatio="645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13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13'!$A$1:$W$358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13'!$A$235:$A$238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13'!$A$242:$A$249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13'!$A$250:$A$256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13'!$A$257:$A$265</definedName>
    <definedName name="funcion3">#REF!</definedName>
    <definedName name="funcion4" localSheetId="1">'Instructivo de llenado-Formato'!#REF!</definedName>
    <definedName name="funcion4" localSheetId="4">'Programa 13'!$A$266:$A$269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13'!$A$235:$B$238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13'!$A$242:$B$249</definedName>
    <definedName name="Rfuncion1">#REF!</definedName>
    <definedName name="Rfuncion3" localSheetId="1">'Instructivo de llenado-Formato'!#REF!</definedName>
    <definedName name="Rfuncion3" localSheetId="4">'Programa 13'!$A$257:$B$265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13'!$1:$10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57" l="1"/>
  <c r="V193" i="57"/>
  <c r="E174" i="57" l="1"/>
  <c r="C174" i="57"/>
  <c r="E173" i="57"/>
  <c r="C173" i="57"/>
  <c r="E145" i="57"/>
  <c r="C145" i="57"/>
  <c r="E144" i="57"/>
  <c r="C144" i="57"/>
  <c r="E116" i="57"/>
  <c r="C116" i="57"/>
  <c r="E115" i="57"/>
  <c r="C115" i="57"/>
  <c r="V174" i="57"/>
  <c r="V173" i="57"/>
  <c r="V169" i="57"/>
  <c r="V168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V54" i="57" l="1"/>
  <c r="V53" i="57"/>
  <c r="V49" i="57"/>
  <c r="V48" i="57"/>
  <c r="W48" i="57" s="1"/>
  <c r="F3" i="57"/>
  <c r="W168" i="57" l="1"/>
  <c r="W139" i="57" l="1"/>
  <c r="W110" i="57"/>
  <c r="W79" i="57"/>
  <c r="W53" i="57"/>
  <c r="W56" i="57" l="1"/>
  <c r="V205" i="57"/>
  <c r="V204" i="57"/>
  <c r="V203" i="57"/>
  <c r="V202" i="57"/>
  <c r="V201" i="57"/>
  <c r="V200" i="57"/>
  <c r="V199" i="57"/>
  <c r="V198" i="57"/>
  <c r="V197" i="57"/>
  <c r="V196" i="57"/>
  <c r="V195" i="57"/>
  <c r="V194" i="57"/>
  <c r="V192" i="57"/>
  <c r="W192" i="57" s="1"/>
  <c r="V191" i="57"/>
  <c r="V190" i="57"/>
  <c r="V189" i="57"/>
  <c r="V188" i="57"/>
  <c r="V187" i="57"/>
  <c r="V186" i="57"/>
  <c r="V185" i="57"/>
  <c r="V184" i="57"/>
  <c r="U174" i="57"/>
  <c r="W173" i="57"/>
  <c r="U169" i="57"/>
  <c r="U145" i="57"/>
  <c r="W144" i="57"/>
  <c r="U140" i="57"/>
  <c r="U116" i="57"/>
  <c r="W115" i="57"/>
  <c r="U111" i="57"/>
  <c r="U85" i="57"/>
  <c r="U80" i="57"/>
  <c r="U54" i="57"/>
  <c r="U49" i="57"/>
  <c r="W184" i="57" l="1"/>
  <c r="W204" i="57"/>
  <c r="W200" i="57"/>
  <c r="W196" i="57"/>
  <c r="W188" i="57"/>
  <c r="W186" i="57"/>
  <c r="W194" i="57"/>
  <c r="W198" i="57"/>
  <c r="W202" i="57"/>
  <c r="W190" i="57"/>
  <c r="W84" i="57"/>
  <c r="W87" i="57" s="1"/>
  <c r="W176" i="57"/>
  <c r="W147" i="57"/>
  <c r="W118" i="57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<sst xmlns="http://schemas.openxmlformats.org/spreadsheetml/2006/main" count="2443" uniqueCount="1142">
  <si>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</si>
  <si>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</si>
  <si>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</si>
  <si>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</si>
  <si>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</si>
  <si>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</si>
  <si>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</si>
  <si>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</si>
  <si>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</si>
  <si>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</si>
  <si>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</si>
  <si>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</si>
  <si>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</si>
  <si>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</si>
  <si>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</si>
  <si>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</si>
  <si>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</si>
  <si>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</si>
  <si>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</si>
  <si>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</si>
  <si>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</si>
  <si>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</si>
  <si>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</si>
  <si>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</si>
  <si>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</si>
  <si>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</si>
  <si>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</si>
  <si>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</si>
  <si>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</si>
  <si>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</si>
  <si>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</si>
  <si>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</si>
  <si>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</si>
  <si>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</si>
  <si>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</si>
  <si>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</si>
  <si>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</si>
  <si>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</si>
  <si>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</si>
  <si>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</si>
  <si>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</si>
  <si>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</si>
  <si>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</si>
  <si>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</si>
  <si>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</si>
  <si>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</si>
  <si>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</si>
  <si>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</si>
  <si>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</si>
  <si>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</si>
  <si>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</si>
  <si>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</si>
  <si>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</si>
  <si>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</si>
  <si>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</si>
  <si>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</si>
  <si>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</si>
  <si>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</si>
  <si>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</si>
  <si>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</si>
  <si>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</si>
  <si>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</si>
  <si>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</si>
  <si>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</si>
  <si>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</si>
  <si>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</si>
  <si>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</si>
  <si>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</si>
  <si>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</si>
  <si>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</si>
  <si>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</si>
  <si>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</si>
  <si>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</si>
  <si>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</si>
  <si>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</si>
  <si>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</si>
  <si>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</si>
  <si>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</si>
  <si>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</si>
  <si>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</si>
  <si>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</si>
  <si>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</si>
  <si>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</si>
  <si>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</si>
  <si>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</si>
  <si>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</si>
  <si>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</si>
  <si>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</si>
  <si>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</si>
  <si>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</si>
  <si>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</si>
  <si>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</si>
  <si>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</si>
  <si>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</si>
  <si>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</si>
  <si>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</si>
  <si>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</si>
  <si>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</si>
  <si>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</si>
  <si>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</si>
  <si>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</si>
  <si>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</si>
  <si>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</si>
  <si>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</si>
  <si>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</si>
  <si>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</si>
  <si>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</si>
  <si>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</si>
  <si>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</si>
  <si>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</si>
  <si>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</si>
  <si>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</si>
  <si>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</si>
  <si>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</si>
  <si>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</si>
  <si>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</si>
  <si>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</si>
  <si>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</si>
  <si>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</si>
  <si>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</si>
  <si>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</si>
  <si>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</si>
  <si>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</si>
  <si>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</si>
  <si>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</si>
  <si>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</si>
  <si>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</si>
  <si>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</si>
  <si>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</si>
  <si>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</si>
  <si>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</si>
  <si>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</si>
  <si>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</si>
  <si>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</si>
  <si>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</si>
  <si>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</si>
  <si>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</si>
  <si>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</si>
  <si>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</si>
  <si>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</si>
  <si>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</si>
  <si>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</si>
  <si>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</si>
  <si>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</si>
  <si>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</si>
  <si>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</si>
  <si>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</si>
  <si>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</si>
  <si>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</si>
  <si>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</si>
  <si>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</si>
  <si>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</si>
  <si>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</si>
  <si>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</si>
  <si>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</si>
  <si>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</si>
  <si>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</si>
  <si>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</si>
  <si>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</si>
  <si>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</si>
  <si>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</si>
  <si>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</si>
  <si>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</si>
  <si>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</si>
  <si>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</si>
  <si>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</si>
  <si>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</si>
  <si>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</si>
  <si>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</si>
  <si>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</si>
  <si>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</si>
  <si>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</si>
  <si>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</si>
  <si>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</si>
  <si>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</si>
  <si>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</si>
  <si>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</si>
  <si>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</si>
  <si>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</si>
  <si>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</si>
  <si>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</si>
  <si>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</si>
  <si>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</si>
  <si>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</si>
  <si>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</si>
  <si>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</si>
  <si>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</si>
  <si>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</si>
  <si>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</si>
  <si>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</si>
  <si>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</si>
  <si>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</si>
  <si>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</si>
  <si>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</si>
  <si>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</si>
  <si>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</si>
  <si>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</si>
  <si>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</si>
  <si>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</si>
  <si>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</si>
  <si>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</si>
  <si>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</si>
  <si>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</si>
  <si>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</si>
  <si>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</si>
  <si>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</si>
  <si>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</si>
  <si>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</si>
  <si>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</si>
  <si>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</si>
  <si>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</si>
  <si>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</si>
  <si>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</si>
  <si>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</si>
  <si>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</si>
  <si>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</si>
  <si>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</si>
  <si>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</si>
  <si>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</si>
  <si>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</si>
  <si>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</si>
  <si>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</si>
  <si>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</si>
  <si>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</si>
  <si>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</si>
  <si>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</si>
  <si>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</si>
  <si>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</si>
  <si>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</si>
  <si>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</si>
  <si>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</si>
  <si>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</si>
  <si>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</si>
  <si>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</si>
  <si>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</si>
  <si>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</si>
  <si>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</si>
  <si>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</si>
  <si>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</si>
  <si>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</si>
  <si>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</si>
  <si>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</si>
  <si>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</si>
  <si>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</si>
  <si>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</si>
  <si>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</si>
  <si>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</si>
  <si>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</si>
  <si>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</si>
  <si>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</si>
  <si>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</si>
  <si>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</si>
  <si>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</si>
  <si>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</si>
  <si>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</si>
  <si>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</si>
  <si>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</si>
  <si>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</si>
  <si>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</si>
  <si>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</si>
  <si>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</si>
  <si>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</si>
  <si>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</si>
  <si>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</si>
  <si>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</si>
  <si>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</si>
  <si>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</si>
  <si>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</si>
  <si>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</si>
  <si>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</si>
  <si>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</si>
  <si>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</si>
  <si>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</si>
  <si>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</si>
  <si>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</si>
  <si>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</si>
  <si>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</si>
  <si>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</si>
  <si>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</si>
  <si>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</si>
  <si>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</si>
  <si>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</si>
  <si>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</si>
  <si>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</si>
  <si>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</si>
  <si>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</si>
  <si>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</si>
  <si>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</si>
  <si>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</si>
  <si>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</si>
  <si>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</si>
  <si>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</si>
  <si>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</si>
  <si>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</si>
  <si>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</si>
  <si>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</si>
  <si>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</si>
  <si>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</si>
  <si>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</si>
  <si>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</si>
  <si>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</si>
  <si>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</si>
  <si>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</si>
  <si>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</si>
  <si>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C3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</si>
  <si>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</si>
  <si>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</si>
  <si>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</si>
  <si>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</si>
  <si>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</si>
  <si>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</si>
  <si>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</si>
  <si>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</si>
  <si>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</si>
  <si>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</si>
  <si>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</si>
  <si>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</si>
  <si>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</si>
  <si>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</si>
  <si>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</si>
  <si>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</si>
  <si>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</si>
  <si>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</si>
  <si>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</si>
  <si>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</si>
  <si>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</si>
  <si>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</si>
  <si>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</si>
  <si>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</si>
  <si>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</si>
  <si>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</si>
  <si>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</si>
  <si>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</si>
  <si>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</si>
  <si>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</si>
  <si>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</si>
  <si>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</si>
  <si>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</si>
  <si>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</si>
  <si>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</si>
  <si>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</si>
  <si>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</si>
  <si>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</si>
  <si>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</si>
  <si>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</si>
  <si>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</si>
  <si>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</si>
  <si>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</si>
  <si>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</si>
  <si>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</si>
  <si>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</si>
  <si>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</si>
  <si>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</si>
  <si>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</si>
  <si>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</si>
  <si>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</si>
  <si>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</si>
  <si>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</si>
  <si>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</si>
  <si>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</si>
  <si>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</si>
  <si>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</si>
  <si>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</si>
  <si>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</si>
  <si>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</si>
  <si>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</si>
  <si>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</si>
  <si>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</si>
  <si>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</si>
  <si>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</si>
  <si>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</si>
  <si>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</si>
  <si>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</si>
  <si>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</si>
  <si>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</si>
  <si>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</si>
  <si>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</si>
  <si>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</si>
  <si>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</si>
  <si>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</si>
  <si>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</si>
  <si>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</si>
  <si>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</si>
  <si>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</si>
  <si>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</si>
  <si>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</si>
  <si>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</si>
  <si>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</si>
  <si>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</si>
  <si>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</si>
  <si>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</si>
  <si>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</si>
  <si>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</si>
  <si>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</si>
  <si>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</si>
  <si>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</si>
  <si>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</si>
  <si>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</si>
  <si>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</si>
  <si>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</si>
  <si>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</si>
  <si>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</si>
  <si>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</si>
  <si>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</si>
  <si>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</si>
  <si>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</si>
  <si>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</si>
  <si>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</si>
  <si>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</si>
  <si>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</si>
  <si>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</si>
  <si>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</si>
  <si>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</si>
  <si>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</si>
  <si>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</si>
  <si>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</si>
  <si>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</si>
  <si>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</si>
  <si>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</si>
  <si>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</si>
  <si>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</si>
  <si>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</si>
  <si>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</si>
  <si>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</si>
  <si>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</si>
  <si>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</si>
  <si>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</si>
  <si>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</si>
  <si>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</si>
  <si>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</si>
  <si>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</si>
  <si>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</si>
  <si>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</si>
  <si>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</si>
  <si>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</si>
  <si>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</si>
  <si>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</si>
  <si>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</si>
  <si>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</si>
  <si>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</si>
  <si>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</si>
  <si>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</si>
  <si>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</si>
  <si>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</si>
  <si>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</si>
  <si>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</si>
  <si>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</si>
  <si>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</si>
  <si>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</si>
  <si>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</si>
  <si>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</si>
  <si>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</si>
  <si>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</si>
  <si>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</si>
  <si>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</si>
  <si>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</si>
  <si>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</si>
  <si>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</si>
  <si>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</si>
  <si>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</si>
  <si>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</si>
  <si>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</si>
  <si>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</si>
  <si>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</si>
  <si>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</si>
  <si>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</si>
  <si>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</si>
  <si>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</si>
  <si>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</si>
  <si>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</si>
  <si>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</si>
  <si>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</si>
  <si>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</si>
  <si>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</si>
  <si>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</si>
  <si>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</si>
  <si>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</si>
  <si>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</si>
  <si>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</si>
  <si>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</si>
  <si>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</si>
  <si>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</si>
  <si>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</si>
  <si>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</si>
  <si>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</si>
  <si>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</si>
  <si>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</si>
  <si>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</si>
  <si>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</si>
  <si>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</si>
  <si>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</si>
  <si>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</si>
  <si>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</si>
  <si>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</si>
  <si>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</si>
  <si>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</si>
  <si>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</si>
  <si>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</si>
  <si>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</si>
  <si>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</si>
  <si>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</si>
  <si>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</si>
  <si>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</si>
  <si>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</si>
  <si>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</si>
  <si>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</si>
  <si>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</si>
  <si>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</si>
  <si>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</si>
  <si>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</si>
  <si>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</si>
  <si>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</si>
  <si>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</si>
  <si>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</si>
  <si>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</si>
  <si>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</si>
  <si>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</si>
  <si>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</si>
  <si>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</si>
  <si>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</si>
  <si>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</si>
  <si>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</si>
  <si>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</si>
  <si>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</si>
  <si>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</si>
  <si>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</si>
  <si>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</si>
  <si>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</si>
  <si>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</si>
  <si>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</si>
  <si>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</si>
  <si>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</si>
  <si>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</si>
  <si>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</si>
  <si>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</si>
  <si>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</si>
  <si>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</si>
  <si>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</si>
  <si>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</si>
  <si>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</si>
  <si>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</si>
  <si>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</si>
  <si>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</si>
  <si>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</si>
  <si>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</si>
  <si>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</si>
  <si>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</si>
  <si>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</si>
  <si>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</si>
  <si>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</si>
  <si>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</si>
  <si>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</si>
  <si>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</si>
  <si>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</si>
  <si>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</si>
  <si>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</si>
  <si>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</si>
  <si>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</si>
  <si>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</si>
  <si>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</si>
  <si>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</si>
  <si>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</si>
  <si>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</si>
  <si>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</si>
  <si>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</si>
  <si>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</si>
  <si>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</si>
  <si>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</si>
  <si>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</si>
  <si>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</si>
  <si>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</si>
  <si>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</si>
  <si>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</si>
  <si>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</si>
  <si>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</si>
  <si>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</si>
  <si>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</si>
  <si>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</si>
  <si>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</si>
  <si>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</si>
  <si>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</si>
  <si>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</si>
  <si>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</si>
  <si>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</si>
  <si>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</si>
  <si>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</si>
  <si>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</si>
  <si>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</si>
  <si>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</si>
  <si>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</si>
  <si>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</si>
  <si>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</si>
  <si>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</si>
  <si>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</si>
  <si>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</si>
  <si>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</si>
  <si>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</si>
  <si>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</si>
  <si>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</si>
  <si>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</si>
  <si>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</si>
  <si>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</si>
  <si>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</si>
  <si>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</si>
  <si>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</si>
  <si>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</si>
  <si>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</si>
  <si>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</si>
  <si>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</si>
  <si>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</si>
  <si>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</si>
  <si>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</si>
  <si>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</si>
  <si>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</si>
  <si>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</si>
  <si>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</si>
  <si>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</si>
  <si>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</si>
  <si>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</si>
  <si>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</si>
  <si>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</si>
  <si>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</si>
  <si>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</si>
  <si>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</si>
  <si>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</si>
  <si>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</si>
  <si>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</si>
  <si>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</si>
  <si>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</si>
  <si>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</si>
  <si>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</si>
  <si>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</si>
  <si>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</si>
  <si>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</si>
  <si>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</si>
  <si>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</si>
  <si>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</si>
  <si>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</si>
  <si>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</si>
  <si>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</si>
  <si>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</si>
  <si>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</si>
  <si>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</si>
  <si>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</si>
  <si>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</si>
  <si>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</si>
  <si>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</si>
  <si>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</si>
  <si>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</si>
  <si>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</si>
  <si>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</si>
  <si>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</si>
  <si>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</si>
  <si>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</si>
  <si>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</si>
  <si>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</si>
  <si>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</si>
  <si>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</si>
  <si>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</si>
  <si>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</si>
  <si>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</si>
  <si>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</si>
  <si>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</si>
  <si>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</si>
  <si>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</si>
  <si>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</si>
  <si>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</si>
  <si>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</si>
  <si>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</si>
  <si>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</si>
  <si>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</si>
  <si>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</si>
  <si>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</si>
  <si>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</si>
  <si>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</si>
  <si>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</si>
  <si>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</si>
  <si>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</si>
  <si>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</si>
  <si>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</si>
  <si>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</si>
  <si>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</si>
  <si>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</si>
  <si>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</si>
  <si>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</si>
  <si>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</si>
  <si>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</si>
  <si>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</si>
  <si>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</si>
  <si>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</si>
  <si>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</si>
  <si>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</si>
  <si>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</si>
  <si>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</si>
  <si>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</si>
  <si>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</si>
  <si>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</si>
  <si>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</si>
  <si>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</si>
  <si>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</si>
  <si>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</si>
  <si>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</si>
  <si>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</si>
  <si>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</si>
  <si>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</si>
  <si>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</si>
  <si>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</si>
  <si>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</si>
  <si>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</si>
  <si>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</si>
  <si>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</si>
  <si>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</si>
  <si>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</si>
  <si>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</si>
  <si>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</si>
  <si>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</si>
  <si>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</si>
  <si>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</si>
  <si>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</si>
  <si>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</si>
  <si>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</si>
  <si>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</si>
  <si>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</si>
  <si>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</si>
  <si>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</si>
  <si>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</si>
  <si>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</si>
  <si>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</si>
  <si>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</si>
  <si>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</si>
  <si>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</si>
  <si>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</si>
  <si>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</si>
  <si>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</si>
  <si>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</si>
  <si>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</si>
  <si>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</si>
  <si>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</si>
  <si>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</si>
  <si>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</si>
  <si>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</si>
  <si>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</si>
  <si>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</si>
  <si>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</si>
  <si>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</si>
  <si>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</si>
  <si>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</si>
  <si>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</si>
  <si>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</si>
  <si>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</si>
  <si>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</si>
  <si>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</si>
  <si>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</si>
  <si>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</si>
  <si>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</si>
  <si>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</si>
  <si>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</si>
  <si>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</si>
  <si>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</si>
  <si>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</si>
  <si>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</si>
  <si>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</si>
  <si>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</si>
  <si>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</si>
  <si>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</si>
  <si>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</si>
  <si>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</si>
  <si>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</si>
  <si>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</si>
  <si>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</si>
  <si>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</si>
  <si>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</si>
  <si>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</si>
  <si>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</si>
  <si>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</si>
  <si>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</si>
  <si>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</si>
  <si>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</si>
  <si>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</si>
  <si>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</si>
  <si>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</si>
  <si>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</si>
  <si>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</si>
  <si>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</si>
  <si>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</si>
  <si>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</si>
  <si>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</si>
  <si>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</si>
  <si>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</si>
  <si>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</si>
  <si>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</si>
  <si>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</si>
  <si>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</si>
  <si>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</si>
  <si>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</si>
  <si>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</si>
  <si>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</si>
  <si>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</si>
  <si>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</si>
  <si>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</si>
  <si>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</si>
  <si>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</si>
  <si>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</si>
  <si>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</si>
  <si>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</si>
  <si>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</si>
  <si>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</si>
  <si>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</si>
  <si>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</si>
  <si>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</si>
  <si>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</si>
  <si>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</si>
  <si>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</si>
  <si>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</si>
  <si>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</si>
  <si>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</si>
  <si>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</si>
  <si>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</si>
  <si>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</si>
  <si>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</si>
  <si>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</si>
  <si>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</si>
  <si>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</si>
  <si>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</si>
  <si>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</si>
  <si>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</si>
  <si>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</si>
  <si>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</si>
  <si>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</si>
  <si>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</si>
  <si>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</si>
  <si>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</si>
  <si>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</si>
  <si>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</si>
  <si>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</si>
  <si>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</si>
  <si>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</si>
  <si>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</si>
  <si>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</si>
  <si>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</si>
  <si>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</si>
  <si>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</si>
  <si>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</si>
  <si>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</si>
  <si>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</si>
  <si>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</si>
  <si>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</si>
  <si>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</si>
  <si>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</si>
  <si>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</si>
  <si>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</si>
  <si>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</si>
  <si>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</si>
  <si>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</si>
  <si>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</si>
  <si>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</si>
  <si>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</si>
  <si>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</si>
  <si>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</si>
  <si>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</si>
  <si>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</si>
  <si>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</si>
  <si>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</si>
  <si>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</si>
  <si>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</si>
  <si>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</si>
  <si>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</si>
  <si>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</si>
  <si>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</si>
  <si>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</si>
  <si>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</si>
  <si>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</si>
  <si>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</si>
  <si>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</si>
  <si>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</si>
  <si>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</si>
  <si>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</si>
  <si>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</si>
  <si>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</si>
  <si>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</si>
  <si>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</si>
  <si>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</si>
  <si>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</si>
  <si>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</si>
  <si>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</si>
  <si>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</si>
  <si>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</si>
  <si>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</si>
  <si>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</si>
  <si>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</si>
  <si>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</si>
  <si>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</si>
  <si>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</si>
  <si>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</si>
  <si>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</si>
  <si>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</si>
  <si>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</si>
  <si>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</si>
  <si>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</si>
  <si>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</si>
  <si>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</si>
  <si>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</si>
  <si>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</si>
  <si>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</si>
  <si>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</si>
  <si>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</si>
  <si>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</si>
  <si>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</si>
  <si>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</si>
  <si>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</si>
  <si>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</si>
  <si>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</si>
  <si>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</si>
  <si>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</si>
  <si>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</si>
  <si>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</si>
  <si>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</si>
  <si>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</si>
  <si>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</si>
  <si>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</si>
  <si>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</si>
  <si>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</si>
  <si>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</si>
  <si>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</si>
  <si>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</si>
  <si>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</si>
  <si>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</si>
  <si>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</si>
  <si>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</si>
  <si>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</si>
  <si>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</si>
  <si>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</si>
  <si>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</si>
  <si>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</si>
  <si>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</si>
  <si>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</si>
  <si>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</si>
  <si>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</si>
  <si>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</si>
  <si>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</si>
  <si>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</si>
  <si>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</si>
  <si>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</si>
  <si>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</si>
  <si>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</si>
  <si>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</si>
  <si>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</si>
  <si>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</si>
  <si>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</si>
  <si>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</si>
  <si>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</si>
  <si>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</si>
  <si>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</si>
  <si>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</si>
  <si>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</si>
  <si>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</si>
  <si>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</si>
  <si>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</si>
  <si>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</si>
  <si>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</si>
  <si>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</si>
  <si>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</si>
  <si>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</si>
  <si>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</si>
  <si>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</si>
  <si>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</si>
  <si>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</si>
  <si>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</si>
  <si>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</si>
  <si>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</si>
  <si>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</si>
  <si>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</si>
  <si>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</si>
  <si>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</si>
  <si>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</si>
  <si>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</si>
  <si>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</si>
  <si>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</si>
  <si>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</si>
  <si>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</si>
  <si>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</si>
  <si>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</si>
  <si>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</si>
  <si>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</si>
  <si>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</si>
  <si>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</si>
  <si>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</si>
  <si>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</si>
  <si>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</si>
  <si>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</si>
  <si>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</si>
  <si>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</si>
  <si>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</si>
  <si>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</si>
  <si>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</si>
  <si>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</si>
  <si>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</si>
  <si>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</si>
  <si>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</si>
  <si>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</si>
  <si>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</si>
  <si>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</si>
  <si>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</si>
  <si>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</si>
  <si>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</si>
  <si>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</si>
  <si>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</si>
  <si>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</si>
  <si>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 xml:space="preserve">COMPONENTE 3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</si>
  <si>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</si>
  <si>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</si>
  <si>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</si>
  <si>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</si>
  <si>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</si>
  <si>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</si>
  <si>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</si>
  <si>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</si>
  <si>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</si>
  <si>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</si>
  <si>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</si>
  <si>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</si>
  <si>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</si>
  <si>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</si>
  <si>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</si>
  <si>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</si>
  <si>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</si>
  <si>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</si>
  <si>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</si>
  <si>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</si>
  <si>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</si>
  <si>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</si>
  <si>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</si>
  <si>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</si>
  <si>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</si>
  <si>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</si>
  <si>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</si>
  <si>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</si>
  <si>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</si>
  <si>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</si>
  <si>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</si>
  <si>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</si>
  <si>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</si>
  <si>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</si>
  <si>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</si>
  <si>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</si>
  <si>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</si>
  <si>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</si>
  <si>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</si>
  <si>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</si>
  <si>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</si>
  <si>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</si>
  <si>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</si>
  <si>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</si>
  <si>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</si>
  <si>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</si>
  <si>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</si>
  <si>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</si>
  <si>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</si>
  <si>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</si>
  <si>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</si>
  <si>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</si>
  <si>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</si>
  <si>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</si>
  <si>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</si>
  <si>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</si>
  <si>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</si>
  <si>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</si>
  <si>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</si>
  <si>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</si>
  <si>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</si>
  <si>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</si>
  <si>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</si>
  <si>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</si>
  <si>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Planeación Urbana y Administración del Territorio</t>
  </si>
  <si>
    <t xml:space="preserve">Dirección de Catastro y Dirección de Desarrollo Urbano </t>
  </si>
  <si>
    <t>Eje: Infraestructura para un Municipio Sostenible</t>
  </si>
  <si>
    <t>Objetivo. Regular el crecimiento del Municipio, ordenar los usos de suelo, uso eficiente del espacio público y garantizar la reducción de los tiempos de traslado</t>
  </si>
  <si>
    <t xml:space="preserve">Contribuir a mejorar el ordenamiento territorial mediante regularización de predios </t>
  </si>
  <si>
    <t xml:space="preserve">Variación porcentual de predios regularizados </t>
  </si>
  <si>
    <t>Eficacia</t>
  </si>
  <si>
    <t>Estratégico</t>
  </si>
  <si>
    <t>Anual</t>
  </si>
  <si>
    <t>Variación Porcentual</t>
  </si>
  <si>
    <t>((Predios regularizados 2022/Predios regularizados 2021)-1)*100</t>
  </si>
  <si>
    <t>Regular</t>
  </si>
  <si>
    <t>Predios regularizados 2022</t>
  </si>
  <si>
    <t>Predios regularizados 2021</t>
  </si>
  <si>
    <t>Predios</t>
  </si>
  <si>
    <t xml:space="preserve">La población de Cuautlancingo que realiza una operación de Desarrollo Urbano cuenta con sus permisos </t>
  </si>
  <si>
    <t>(Licencias otorgadas/Licencias a otorgar)*100</t>
  </si>
  <si>
    <t>Porcentaje</t>
  </si>
  <si>
    <t>Índice de permisos otorgados</t>
  </si>
  <si>
    <t>Licencias otorgadas</t>
  </si>
  <si>
    <t>Licencias a otorgar</t>
  </si>
  <si>
    <t>Licencias</t>
  </si>
  <si>
    <t>Tiempo de entrega en trámites logrado</t>
  </si>
  <si>
    <t>((Tiempo logrado/Tiempo real)-1)*100</t>
  </si>
  <si>
    <t xml:space="preserve">Variación porcentual de tiempo de entrega de un trámite </t>
  </si>
  <si>
    <t>Gestión</t>
  </si>
  <si>
    <t>Semestral</t>
  </si>
  <si>
    <t>Descendente</t>
  </si>
  <si>
    <t>Tiempo logrado</t>
  </si>
  <si>
    <t>Tiempo real</t>
  </si>
  <si>
    <t>Días</t>
  </si>
  <si>
    <t>Operaciones regularizadas</t>
  </si>
  <si>
    <t>Porcentaje de operaciones regularizadas</t>
  </si>
  <si>
    <t>(Operaciones regularizadas/Operaciones irregulares)*100</t>
  </si>
  <si>
    <t>Ascendente</t>
  </si>
  <si>
    <t>Operaciones irregulares</t>
  </si>
  <si>
    <t>Operaciones</t>
  </si>
  <si>
    <t>Avalúos catastrales aumentados</t>
  </si>
  <si>
    <t>Variación porcentual de avalúos catastrales</t>
  </si>
  <si>
    <t>((Avalúos catastrales 2022/Avalúos catastrales 2021)-1)*100</t>
  </si>
  <si>
    <t>Avalúos catastrales 2022</t>
  </si>
  <si>
    <t>Avalúos catastrales 2021</t>
  </si>
  <si>
    <t>Avalúos</t>
  </si>
  <si>
    <t>Realizar 5, 000 avalúos catastrales</t>
  </si>
  <si>
    <t xml:space="preserve">Realizar 4 etapas de notificaciones para invitar a actualizar predios </t>
  </si>
  <si>
    <t xml:space="preserve">Actualizar 1 padrón catastral </t>
  </si>
  <si>
    <t xml:space="preserve">Realizar 4 campañas para informar los trámites que realiza catastro </t>
  </si>
  <si>
    <t xml:space="preserve">Actualizar 1 catálogo de empresas del corredor empresarial de Cuautlancingo </t>
  </si>
  <si>
    <t xml:space="preserve">Actualizar 1 tabla de valores catastrales </t>
  </si>
  <si>
    <t xml:space="preserve">Etapas </t>
  </si>
  <si>
    <t xml:space="preserve">Padrón </t>
  </si>
  <si>
    <t>Campañas</t>
  </si>
  <si>
    <t xml:space="preserve">Catálogo </t>
  </si>
  <si>
    <t>Tabla</t>
  </si>
  <si>
    <t xml:space="preserve">Realizar 1000 inspecciones para verificar permisos de operación de Desarrollo Urbano </t>
  </si>
  <si>
    <t>Inspecciones</t>
  </si>
  <si>
    <t>Realizar 1 actualización del Plan de Desarrollo Urbano</t>
  </si>
  <si>
    <t>Otorgar 1360 alineamientos y número oficial</t>
  </si>
  <si>
    <t>Otorgar 1900 licencias de Desarrollo Urbano (Bajo demanda)</t>
  </si>
  <si>
    <t>Realizar 2 acciones de mejora de servicio y atención</t>
  </si>
  <si>
    <t>Plan</t>
  </si>
  <si>
    <t>Alineamientos y número oficial</t>
  </si>
  <si>
    <t xml:space="preserve">Licencias </t>
  </si>
  <si>
    <t>Acciones</t>
  </si>
  <si>
    <t>DIRECTOR DEL SISTEMA DE EVALUACIÓN AL DESEMPEÑO</t>
  </si>
  <si>
    <t>C. EVA SÁNCHEZ MENDIETA</t>
  </si>
  <si>
    <t>CONTRALORA MUNICIPAL</t>
  </si>
  <si>
    <t xml:space="preserve">La Direccion de Desarrollo Urbano no realizó la medición del indicador de este componente </t>
  </si>
  <si>
    <t xml:space="preserve">La Dirección de Desarrollo Urbano no realizó la medición del indicador de este componente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</si>
</sst>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28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2" fillId="0" borderId="0" xfId="2" applyFont="1" applyBorder="1" applyAlignment="1" applyProtection="1">
      <alignment vertical="center" wrapText="1"/>
      <protection hidden="1"/>
    </xf>
    <xf numFmtId="0" fontId="1" fillId="0" borderId="0" xfId="2" applyBorder="1" applyAlignment="1" applyProtection="1">
      <alignment horizontal="center"/>
      <protection hidden="1"/>
    </xf>
    <xf numFmtId="0" fontId="1" fillId="0" borderId="0" xfId="2" applyFont="1" applyProtection="1">
      <protection hidden="1"/>
    </xf>
    <xf numFmtId="0" fontId="6" fillId="2" borderId="0" xfId="2" applyFont="1" applyFill="1" applyBorder="1" applyAlignment="1" applyProtection="1">
      <alignment horizontal="center" vertical="center" wrapText="1"/>
      <protection hidden="1"/>
    </xf>
    <xf numFmtId="0" fontId="7" fillId="0" borderId="0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1" fillId="3" borderId="1" xfId="2" applyFont="1" applyFill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hidden="1"/>
    </xf>
    <xf numFmtId="0" fontId="11" fillId="3" borderId="0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Font="1" applyBorder="1" applyAlignment="1" applyProtection="1">
      <alignment horizontal="left" vertical="center" wrapText="1"/>
      <protection locked="0" hidden="1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2" xfId="2" applyFont="1" applyFill="1" applyBorder="1" applyAlignment="1" applyProtection="1">
      <alignment horizontal="left" vertical="center" wrapText="1"/>
      <protection locked="0" hidden="1"/>
    </xf>
    <xf numFmtId="0" fontId="7" fillId="0" borderId="2" xfId="2" applyFont="1" applyFill="1" applyBorder="1" applyAlignment="1" applyProtection="1">
      <alignment vertical="center" wrapText="1"/>
      <protection locked="0" hidden="1"/>
    </xf>
    <xf numFmtId="0" fontId="7" fillId="0" borderId="1" xfId="2" applyFont="1" applyFill="1" applyBorder="1" applyAlignment="1" applyProtection="1">
      <alignment horizontal="left" vertical="center" wrapText="1"/>
      <protection locked="0" hidden="1"/>
    </xf>
    <xf numFmtId="0" fontId="7" fillId="0" borderId="1" xfId="2" applyFont="1" applyFill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0" fillId="0" borderId="0" xfId="0" applyFill="1"/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Border="1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center" vertical="center"/>
    </xf>
    <xf numFmtId="49" fontId="17" fillId="5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49" fontId="17" fillId="7" borderId="0" xfId="0" applyNumberFormat="1" applyFont="1" applyFill="1" applyBorder="1" applyAlignment="1">
      <alignment horizontal="center" vertical="center"/>
    </xf>
    <xf numFmtId="0" fontId="1" fillId="0" borderId="5" xfId="2" applyFont="1" applyBorder="1" applyAlignment="1" applyProtection="1">
      <alignment horizontal="center" vertical="center" wrapText="1"/>
      <protection locked="0" hidden="1"/>
    </xf>
    <xf numFmtId="0" fontId="1" fillId="2" borderId="0" xfId="2" applyFill="1" applyBorder="1" applyProtection="1">
      <protection hidden="1"/>
    </xf>
    <xf numFmtId="0" fontId="1" fillId="2" borderId="0" xfId="2" applyFill="1" applyBorder="1" applyAlignment="1" applyProtection="1">
      <alignment horizontal="center"/>
      <protection hidden="1"/>
    </xf>
    <xf numFmtId="0" fontId="1" fillId="0" borderId="0" xfId="2" applyBorder="1" applyProtection="1">
      <protection hidden="1"/>
    </xf>
    <xf numFmtId="0" fontId="1" fillId="0" borderId="0" xfId="2" applyFill="1" applyBorder="1" applyProtection="1">
      <protection hidden="1"/>
    </xf>
    <xf numFmtId="0" fontId="1" fillId="0" borderId="0" xfId="2" applyFill="1" applyBorder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Fill="1" applyBorder="1" applyAlignment="1" applyProtection="1">
      <alignment horizontal="left" vertical="center" wrapText="1"/>
      <protection locked="0" hidden="1"/>
    </xf>
    <xf numFmtId="0" fontId="13" fillId="0" borderId="0" xfId="2" applyFont="1" applyFill="1" applyBorder="1" applyAlignment="1" applyProtection="1">
      <alignment horizontal="center" vertical="center" wrapText="1"/>
      <protection locked="0"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13" fillId="0" borderId="0" xfId="2" applyFont="1" applyBorder="1" applyAlignment="1" applyProtection="1">
      <alignment horizontal="center" vertical="center" wrapText="1"/>
      <protection locked="0" hidden="1"/>
    </xf>
    <xf numFmtId="0" fontId="13" fillId="0" borderId="0" xfId="2" applyFont="1" applyBorder="1" applyAlignment="1" applyProtection="1">
      <alignment horizontal="center" vertical="center"/>
      <protection locked="0" hidden="1"/>
    </xf>
    <xf numFmtId="0" fontId="13" fillId="3" borderId="0" xfId="2" applyFont="1" applyFill="1" applyBorder="1" applyAlignment="1" applyProtection="1">
      <alignment horizontal="center" vertical="center"/>
      <protection locked="0" hidden="1"/>
    </xf>
    <xf numFmtId="1" fontId="5" fillId="0" borderId="0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2" applyFont="1" applyBorder="1" applyProtection="1">
      <protection hidden="1"/>
    </xf>
    <xf numFmtId="0" fontId="5" fillId="2" borderId="0" xfId="2" applyFont="1" applyFill="1" applyBorder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Border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Border="1" applyAlignment="1" applyProtection="1">
      <alignment vertical="center" wrapText="1"/>
      <protection hidden="1"/>
    </xf>
    <xf numFmtId="0" fontId="0" fillId="0" borderId="0" xfId="0" applyBorder="1"/>
    <xf numFmtId="0" fontId="22" fillId="2" borderId="0" xfId="2" applyFont="1" applyFill="1" applyBorder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Fill="1" applyBorder="1" applyAlignment="1" applyProtection="1">
      <alignment horizontal="center" vertical="center" wrapText="1"/>
      <protection locked="0" hidden="1"/>
    </xf>
    <xf numFmtId="0" fontId="24" fillId="0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Alignment="1" applyProtection="1">
      <alignment horizontal="center"/>
      <protection hidden="1"/>
    </xf>
    <xf numFmtId="0" fontId="5" fillId="0" borderId="0" xfId="2" applyFont="1" applyBorder="1" applyAlignment="1" applyProtection="1">
      <alignment horizontal="center" vertical="center" wrapText="1"/>
      <protection locked="0" hidden="1"/>
    </xf>
    <xf numFmtId="0" fontId="27" fillId="2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4" xfId="2" applyFont="1" applyFill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Font="1" applyBorder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 applyFill="1"/>
    <xf numFmtId="0" fontId="3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/>
    <xf numFmtId="0" fontId="36" fillId="0" borderId="1" xfId="0" applyFont="1" applyFill="1" applyBorder="1" applyAlignment="1">
      <alignment horizontal="justify" vertical="center"/>
    </xf>
    <xf numFmtId="0" fontId="36" fillId="0" borderId="1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/>
    <xf numFmtId="0" fontId="34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Font="1" applyBorder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0" borderId="0" xfId="2" applyFont="1" applyAlignment="1" applyProtection="1">
      <alignment horizontal="center" vertical="center"/>
      <protection hidden="1"/>
    </xf>
    <xf numFmtId="3" fontId="5" fillId="0" borderId="0" xfId="2" applyNumberFormat="1" applyFont="1" applyAlignment="1" applyProtection="1">
      <alignment horizontal="center" vertical="center" wrapText="1"/>
      <protection hidden="1"/>
    </xf>
    <xf numFmtId="9" fontId="5" fillId="0" borderId="0" xfId="3" applyFont="1" applyFill="1" applyBorder="1" applyAlignment="1" applyProtection="1">
      <alignment horizontal="center" vertical="center" wrapText="1"/>
      <protection hidden="1"/>
    </xf>
    <xf numFmtId="9" fontId="1" fillId="0" borderId="0" xfId="3" applyFont="1" applyBorder="1" applyAlignment="1" applyProtection="1">
      <alignment horizontal="center" vertical="center" wrapText="1"/>
      <protection locked="0" hidden="1"/>
    </xf>
    <xf numFmtId="9" fontId="13" fillId="2" borderId="1" xfId="2" applyNumberFormat="1" applyFont="1" applyFill="1" applyBorder="1" applyAlignment="1" applyProtection="1">
      <alignment horizontal="center" vertical="center"/>
      <protection locked="0" hidden="1"/>
    </xf>
    <xf numFmtId="9" fontId="13" fillId="2" borderId="1" xfId="3" applyFont="1" applyFill="1" applyBorder="1" applyAlignment="1" applyProtection="1">
      <alignment horizontal="center" vertical="center"/>
      <protection locked="0" hidden="1"/>
    </xf>
    <xf numFmtId="3" fontId="13" fillId="0" borderId="1" xfId="2" applyNumberFormat="1" applyFont="1" applyBorder="1" applyAlignment="1" applyProtection="1">
      <alignment horizontal="center" vertical="center"/>
      <protection locked="0" hidden="1"/>
    </xf>
    <xf numFmtId="0" fontId="13" fillId="0" borderId="1" xfId="2" applyFont="1" applyFill="1" applyBorder="1" applyAlignment="1" applyProtection="1">
      <alignment horizontal="center" vertical="center"/>
      <protection locked="0"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Fill="1" applyBorder="1" applyAlignment="1" applyProtection="1">
      <alignment horizontal="center" vertical="center" wrapText="1"/>
      <protection hidden="1"/>
    </xf>
    <xf numFmtId="0" fontId="8" fillId="0" borderId="4" xfId="2" applyFont="1" applyFill="1" applyBorder="1" applyAlignment="1" applyProtection="1">
      <alignment horizontal="center" vertical="center" wrapText="1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1" fillId="0" borderId="9" xfId="2" applyFont="1" applyBorder="1" applyAlignment="1" applyProtection="1">
      <alignment horizontal="center" vertical="center" wrapText="1"/>
      <protection locked="0" hidden="1"/>
    </xf>
    <xf numFmtId="0" fontId="1" fillId="0" borderId="3" xfId="2" applyFont="1" applyBorder="1" applyAlignment="1" applyProtection="1">
      <alignment horizontal="center" vertical="center" wrapText="1"/>
      <protection locked="0" hidden="1"/>
    </xf>
    <xf numFmtId="0" fontId="1" fillId="0" borderId="4" xfId="2" applyFont="1" applyBorder="1" applyAlignment="1" applyProtection="1">
      <alignment horizontal="center" vertical="center" wrapText="1"/>
      <protection locked="0" hidden="1"/>
    </xf>
    <xf numFmtId="0" fontId="9" fillId="0" borderId="9" xfId="2" applyFont="1" applyFill="1" applyBorder="1" applyAlignment="1" applyProtection="1">
      <alignment horizontal="center" vertical="center" wrapText="1"/>
      <protection locked="0" hidden="1"/>
    </xf>
    <xf numFmtId="0" fontId="9" fillId="0" borderId="3" xfId="2" applyFont="1" applyFill="1" applyBorder="1" applyAlignment="1" applyProtection="1">
      <alignment horizontal="center" vertical="center" wrapText="1"/>
      <protection locked="0" hidden="1"/>
    </xf>
    <xf numFmtId="0" fontId="9" fillId="0" borderId="4" xfId="2" applyFont="1" applyFill="1" applyBorder="1" applyAlignment="1" applyProtection="1">
      <alignment horizontal="center" vertical="center" wrapText="1"/>
      <protection locked="0"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Font="1" applyFill="1" applyBorder="1" applyAlignment="1" applyProtection="1">
      <alignment horizontal="left" vertical="center" wrapText="1"/>
      <protection locked="0" hidden="1"/>
    </xf>
    <xf numFmtId="0" fontId="1" fillId="0" borderId="3" xfId="2" applyFont="1" applyFill="1" applyBorder="1" applyAlignment="1" applyProtection="1">
      <alignment horizontal="left" vertical="center" wrapText="1"/>
      <protection locked="0" hidden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Font="1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Fill="1" applyBorder="1" applyAlignment="1" applyProtection="1">
      <alignment horizontal="left" vertical="center" wrapText="1"/>
      <protection locked="0" hidden="1"/>
    </xf>
    <xf numFmtId="0" fontId="24" fillId="0" borderId="6" xfId="0" applyFont="1" applyFill="1" applyBorder="1" applyAlignment="1" applyProtection="1">
      <alignment horizontal="left" vertical="center" wrapText="1"/>
      <protection locked="0" hidden="1"/>
    </xf>
    <xf numFmtId="0" fontId="24" fillId="0" borderId="7" xfId="0" applyFont="1" applyFill="1" applyBorder="1" applyAlignment="1" applyProtection="1">
      <alignment horizontal="left" vertical="center" wrapText="1"/>
      <protection locked="0" hidden="1"/>
    </xf>
    <xf numFmtId="0" fontId="24" fillId="0" borderId="8" xfId="0" applyFont="1" applyFill="1" applyBorder="1" applyAlignment="1" applyProtection="1">
      <alignment horizontal="left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0" fontId="1" fillId="8" borderId="11" xfId="2" applyFill="1" applyBorder="1" applyAlignment="1" applyProtection="1">
      <alignment horizontal="center"/>
      <protection hidden="1"/>
    </xf>
    <xf numFmtId="0" fontId="1" fillId="8" borderId="14" xfId="2" applyFill="1" applyBorder="1" applyAlignment="1" applyProtection="1">
      <alignment horizontal="center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0" fontId="1" fillId="8" borderId="14" xfId="2" applyFont="1" applyFill="1" applyBorder="1" applyAlignment="1" applyProtection="1">
      <alignment horizontal="center" vertical="top" wrapText="1"/>
      <protection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13" fillId="0" borderId="1" xfId="2" applyFont="1" applyFill="1" applyBorder="1" applyAlignment="1" applyProtection="1">
      <alignment horizontal="center" vertical="center" wrapText="1"/>
      <protection hidden="1"/>
    </xf>
    <xf numFmtId="0" fontId="1" fillId="0" borderId="3" xfId="2" applyBorder="1" applyAlignment="1" applyProtection="1">
      <alignment horizontal="center" vertical="center"/>
      <protection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9" fontId="1" fillId="0" borderId="3" xfId="3" applyFont="1" applyBorder="1" applyAlignment="1" applyProtection="1">
      <alignment horizontal="center" vertical="center" wrapText="1"/>
      <protection locked="0" hidden="1"/>
    </xf>
    <xf numFmtId="1" fontId="1" fillId="0" borderId="3" xfId="2" applyNumberFormat="1" applyFont="1" applyBorder="1" applyAlignment="1" applyProtection="1">
      <alignment horizontal="center" vertical="center" wrapText="1"/>
      <protection locked="0" hidden="1"/>
    </xf>
    <xf numFmtId="0" fontId="2" fillId="0" borderId="0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" fillId="0" borderId="10" xfId="2" applyFont="1" applyBorder="1" applyAlignment="1" applyProtection="1">
      <alignment horizontal="left" vertical="center" wrapText="1"/>
      <protection hidden="1"/>
    </xf>
    <xf numFmtId="165" fontId="1" fillId="0" borderId="10" xfId="2" applyNumberFormat="1" applyFon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Font="1" applyBorder="1" applyAlignment="1" applyProtection="1">
      <alignment horizontal="center" vertical="center" wrapText="1"/>
      <protection locked="0"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43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114833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114833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114833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114833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179</xdr:row>
      <xdr:rowOff>0</xdr:rowOff>
    </xdr:from>
    <xdr:to>
      <xdr:col>13</xdr:col>
      <xdr:colOff>104775</xdr:colOff>
      <xdr:row>179</xdr:row>
      <xdr:rowOff>143408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726801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191033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91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191033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91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162458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162458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162458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162458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114833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114833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114833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143408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143408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143408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143408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143408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143408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162458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162458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143408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143408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143408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143408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143408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143408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143408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143408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143408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143408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143408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143408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181508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181508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143408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143408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143408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143408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143408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143408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143408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143408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43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181508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181508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179</xdr:row>
      <xdr:rowOff>0</xdr:rowOff>
    </xdr:from>
    <xdr:to>
      <xdr:col>13</xdr:col>
      <xdr:colOff>104775</xdr:colOff>
      <xdr:row>179</xdr:row>
      <xdr:rowOff>152933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72680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181508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181508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171983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179</xdr:row>
      <xdr:rowOff>0</xdr:rowOff>
    </xdr:from>
    <xdr:to>
      <xdr:col>13</xdr:col>
      <xdr:colOff>104775</xdr:colOff>
      <xdr:row>179</xdr:row>
      <xdr:rowOff>152933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72680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200558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152933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152933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48986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01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48986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01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200558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595227" y="40342984"/>
          <a:ext cx="85725" cy="200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152933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152933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76200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181508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81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152933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152933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152933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171983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76200" cy="171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162458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62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181510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1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114833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114833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114833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114833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114833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114833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114833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114833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14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171985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801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48986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01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48986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01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152933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123528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58511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101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40475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596331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40475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5988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40475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40342984"/>
          <a:ext cx="85725" cy="670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152933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909859" y="40342984"/>
          <a:ext cx="85725" cy="15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160389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60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160389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60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150863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5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150863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50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150864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5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150864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5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162631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62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162631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62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158708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5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158708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40342984"/>
          <a:ext cx="85725" cy="15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150</xdr:row>
      <xdr:rowOff>428625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171</xdr:row>
      <xdr:rowOff>66675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178</xdr:row>
      <xdr:rowOff>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165</xdr:row>
      <xdr:rowOff>47625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165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170</xdr:row>
      <xdr:rowOff>47625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170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178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178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178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171</xdr:row>
      <xdr:rowOff>85725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178</xdr:row>
      <xdr:rowOff>0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178</xdr:row>
      <xdr:rowOff>0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ColWidth="11.42578125" defaultRowHeight="12"/>
  <cols>
    <col min="1" max="1" width="7.28515625" style="130" customWidth="1"/>
    <col min="2" max="2" width="9.42578125" style="120" customWidth="1"/>
    <col min="3" max="3" width="29.42578125" style="131" customWidth="1"/>
    <col min="4" max="16384" width="11.42578125" style="118"/>
  </cols>
  <sheetData>
    <row r="1" spans="1:3" ht="33" customHeight="1">
      <c r="A1" s="117" t="s">
        <v>1016</v>
      </c>
      <c r="B1" s="117" t="s">
        <v>1017</v>
      </c>
      <c r="C1" s="117" t="s">
        <v>1018</v>
      </c>
    </row>
    <row r="2" spans="1:3" ht="16.5" customHeight="1">
      <c r="A2" s="119">
        <v>1</v>
      </c>
      <c r="B2" s="120" t="s">
        <v>342</v>
      </c>
      <c r="C2" s="121" t="s">
        <v>343</v>
      </c>
    </row>
    <row r="3" spans="1:3" ht="16.5" customHeight="1">
      <c r="A3" s="119">
        <v>2</v>
      </c>
      <c r="B3" s="120" t="s">
        <v>344</v>
      </c>
      <c r="C3" s="121" t="s">
        <v>345</v>
      </c>
    </row>
    <row r="4" spans="1:3" ht="29.25" customHeight="1">
      <c r="A4" s="119">
        <v>3</v>
      </c>
      <c r="B4" s="120" t="s">
        <v>346</v>
      </c>
      <c r="C4" s="121" t="s">
        <v>347</v>
      </c>
    </row>
    <row r="5" spans="1:3" ht="16.5" customHeight="1">
      <c r="A5" s="119">
        <v>4</v>
      </c>
      <c r="B5" s="120" t="s">
        <v>348</v>
      </c>
      <c r="C5" s="121" t="s">
        <v>349</v>
      </c>
    </row>
    <row r="6" spans="1:3" ht="29.25" customHeight="1">
      <c r="A6" s="119">
        <v>5</v>
      </c>
      <c r="B6" s="120" t="s">
        <v>350</v>
      </c>
      <c r="C6" s="121" t="s">
        <v>351</v>
      </c>
    </row>
    <row r="7" spans="1:3" ht="29.25" customHeight="1">
      <c r="A7" s="119">
        <v>6</v>
      </c>
      <c r="B7" s="120" t="s">
        <v>352</v>
      </c>
      <c r="C7" s="121" t="s">
        <v>353</v>
      </c>
    </row>
    <row r="8" spans="1:3" ht="29.25" customHeight="1">
      <c r="A8" s="119">
        <v>7</v>
      </c>
      <c r="B8" s="120" t="s">
        <v>830</v>
      </c>
      <c r="C8" s="121" t="s">
        <v>354</v>
      </c>
    </row>
    <row r="9" spans="1:3" ht="29.25" customHeight="1">
      <c r="A9" s="119">
        <v>8</v>
      </c>
      <c r="B9" s="120" t="s">
        <v>355</v>
      </c>
      <c r="C9" s="121" t="s">
        <v>356</v>
      </c>
    </row>
    <row r="10" spans="1:3" ht="29.25" customHeight="1">
      <c r="A10" s="119">
        <v>9</v>
      </c>
      <c r="B10" s="120" t="s">
        <v>357</v>
      </c>
      <c r="C10" s="121" t="s">
        <v>358</v>
      </c>
    </row>
    <row r="11" spans="1:3" ht="29.25" customHeight="1">
      <c r="A11" s="119">
        <v>10</v>
      </c>
      <c r="B11" s="120" t="s">
        <v>359</v>
      </c>
      <c r="C11" s="121" t="s">
        <v>360</v>
      </c>
    </row>
    <row r="12" spans="1:3" ht="28.5" customHeight="1">
      <c r="A12" s="119">
        <v>11</v>
      </c>
      <c r="B12" s="120" t="s">
        <v>831</v>
      </c>
      <c r="C12" s="121" t="s">
        <v>361</v>
      </c>
    </row>
    <row r="13" spans="1:3" ht="29.25" customHeight="1">
      <c r="A13" s="119">
        <v>12</v>
      </c>
      <c r="B13" s="120" t="s">
        <v>362</v>
      </c>
      <c r="C13" s="121" t="s">
        <v>363</v>
      </c>
    </row>
    <row r="14" spans="1:3" ht="29.25" customHeight="1">
      <c r="A14" s="119">
        <v>13</v>
      </c>
      <c r="B14" s="120" t="s">
        <v>364</v>
      </c>
      <c r="C14" s="121" t="s">
        <v>365</v>
      </c>
    </row>
    <row r="15" spans="1:3" ht="29.25" customHeight="1">
      <c r="A15" s="119">
        <v>14</v>
      </c>
      <c r="B15" s="120" t="s">
        <v>366</v>
      </c>
      <c r="C15" s="121" t="s">
        <v>367</v>
      </c>
    </row>
    <row r="16" spans="1:3" ht="39.75" customHeight="1">
      <c r="A16" s="119">
        <v>15</v>
      </c>
      <c r="B16" s="120" t="s">
        <v>368</v>
      </c>
      <c r="C16" s="121" t="s">
        <v>369</v>
      </c>
    </row>
    <row r="17" spans="1:3" ht="29.25" customHeight="1">
      <c r="A17" s="119">
        <v>16</v>
      </c>
      <c r="B17" s="120" t="s">
        <v>370</v>
      </c>
      <c r="C17" s="121" t="s">
        <v>371</v>
      </c>
    </row>
    <row r="18" spans="1:3" ht="29.25" customHeight="1">
      <c r="A18" s="119">
        <v>17</v>
      </c>
      <c r="B18" s="120" t="s">
        <v>372</v>
      </c>
      <c r="C18" s="121" t="s">
        <v>373</v>
      </c>
    </row>
    <row r="19" spans="1:3" ht="29.25" customHeight="1">
      <c r="A19" s="119">
        <v>18</v>
      </c>
      <c r="B19" s="120" t="s">
        <v>374</v>
      </c>
      <c r="C19" s="121" t="s">
        <v>375</v>
      </c>
    </row>
    <row r="20" spans="1:3" ht="29.25" customHeight="1">
      <c r="A20" s="119">
        <v>19</v>
      </c>
      <c r="B20" s="120" t="s">
        <v>376</v>
      </c>
      <c r="C20" s="121" t="s">
        <v>377</v>
      </c>
    </row>
    <row r="21" spans="1:3" ht="29.25" customHeight="1">
      <c r="A21" s="119">
        <v>20</v>
      </c>
      <c r="B21" s="120" t="s">
        <v>378</v>
      </c>
      <c r="C21" s="121" t="s">
        <v>379</v>
      </c>
    </row>
    <row r="22" spans="1:3" ht="29.25" customHeight="1">
      <c r="A22" s="119">
        <v>21</v>
      </c>
      <c r="B22" s="120" t="s">
        <v>380</v>
      </c>
      <c r="C22" s="121" t="s">
        <v>381</v>
      </c>
    </row>
    <row r="23" spans="1:3" ht="29.25" customHeight="1">
      <c r="A23" s="119">
        <v>22</v>
      </c>
      <c r="B23" s="120" t="s">
        <v>832</v>
      </c>
      <c r="C23" s="121" t="s">
        <v>382</v>
      </c>
    </row>
    <row r="24" spans="1:3" ht="16.5" customHeight="1">
      <c r="A24" s="119">
        <v>23</v>
      </c>
      <c r="B24" s="120" t="s">
        <v>383</v>
      </c>
      <c r="C24" s="121" t="s">
        <v>384</v>
      </c>
    </row>
    <row r="25" spans="1:3" ht="16.5" customHeight="1">
      <c r="A25" s="119">
        <v>24</v>
      </c>
      <c r="B25" s="120" t="s">
        <v>385</v>
      </c>
      <c r="C25" s="121" t="s">
        <v>386</v>
      </c>
    </row>
    <row r="26" spans="1:3" ht="16.5" customHeight="1">
      <c r="A26" s="119">
        <v>25</v>
      </c>
      <c r="B26" s="120" t="s">
        <v>387</v>
      </c>
      <c r="C26" s="121" t="s">
        <v>388</v>
      </c>
    </row>
    <row r="27" spans="1:3" ht="16.5" customHeight="1">
      <c r="A27" s="119">
        <v>26</v>
      </c>
      <c r="B27" s="120" t="s">
        <v>389</v>
      </c>
      <c r="C27" s="121" t="s">
        <v>390</v>
      </c>
    </row>
    <row r="28" spans="1:3" ht="16.5" customHeight="1">
      <c r="A28" s="119">
        <v>27</v>
      </c>
      <c r="B28" s="120" t="s">
        <v>391</v>
      </c>
      <c r="C28" s="121" t="s">
        <v>392</v>
      </c>
    </row>
    <row r="29" spans="1:3" ht="16.5" customHeight="1">
      <c r="A29" s="119">
        <v>28</v>
      </c>
      <c r="B29" s="120" t="s">
        <v>393</v>
      </c>
      <c r="C29" s="121" t="s">
        <v>394</v>
      </c>
    </row>
    <row r="30" spans="1:3" ht="16.5" customHeight="1">
      <c r="A30" s="119">
        <v>29</v>
      </c>
      <c r="B30" s="120" t="s">
        <v>395</v>
      </c>
      <c r="C30" s="121" t="s">
        <v>396</v>
      </c>
    </row>
    <row r="31" spans="1:3" ht="16.5" customHeight="1">
      <c r="A31" s="119">
        <v>30</v>
      </c>
      <c r="B31" s="120" t="s">
        <v>397</v>
      </c>
      <c r="C31" s="121" t="s">
        <v>398</v>
      </c>
    </row>
    <row r="32" spans="1:3" ht="16.5" customHeight="1">
      <c r="A32" s="119">
        <v>31</v>
      </c>
      <c r="B32" s="120" t="s">
        <v>399</v>
      </c>
      <c r="C32" s="121" t="s">
        <v>400</v>
      </c>
    </row>
    <row r="33" spans="1:3" ht="16.5" customHeight="1">
      <c r="A33" s="119">
        <v>32</v>
      </c>
      <c r="B33" s="120" t="s">
        <v>401</v>
      </c>
      <c r="C33" s="121" t="s">
        <v>402</v>
      </c>
    </row>
    <row r="34" spans="1:3" ht="16.5" customHeight="1">
      <c r="A34" s="119">
        <v>33</v>
      </c>
      <c r="B34" s="120" t="s">
        <v>403</v>
      </c>
      <c r="C34" s="121" t="s">
        <v>404</v>
      </c>
    </row>
    <row r="35" spans="1:3" ht="16.5" customHeight="1">
      <c r="A35" s="119">
        <v>34</v>
      </c>
      <c r="B35" s="120" t="s">
        <v>833</v>
      </c>
      <c r="C35" s="121" t="s">
        <v>405</v>
      </c>
    </row>
    <row r="36" spans="1:3" ht="16.5" customHeight="1">
      <c r="A36" s="119">
        <v>35</v>
      </c>
      <c r="B36" s="120" t="s">
        <v>406</v>
      </c>
      <c r="C36" s="121" t="s">
        <v>407</v>
      </c>
    </row>
    <row r="37" spans="1:3" ht="16.5" customHeight="1">
      <c r="A37" s="119">
        <v>36</v>
      </c>
      <c r="B37" s="120" t="s">
        <v>408</v>
      </c>
      <c r="C37" s="121" t="s">
        <v>409</v>
      </c>
    </row>
    <row r="38" spans="1:3" ht="29.25" customHeight="1">
      <c r="A38" s="119">
        <v>37</v>
      </c>
      <c r="B38" s="120" t="s">
        <v>410</v>
      </c>
      <c r="C38" s="121" t="s">
        <v>411</v>
      </c>
    </row>
    <row r="39" spans="1:3" ht="29.25" customHeight="1">
      <c r="A39" s="119">
        <v>38</v>
      </c>
      <c r="B39" s="120" t="s">
        <v>412</v>
      </c>
      <c r="C39" s="121" t="s">
        <v>413</v>
      </c>
    </row>
    <row r="40" spans="1:3" ht="29.25" customHeight="1">
      <c r="A40" s="119">
        <v>39</v>
      </c>
      <c r="B40" s="120" t="s">
        <v>414</v>
      </c>
      <c r="C40" s="121" t="s">
        <v>415</v>
      </c>
    </row>
    <row r="41" spans="1:3" ht="29.25" customHeight="1">
      <c r="A41" s="119">
        <v>40</v>
      </c>
      <c r="B41" s="120" t="s">
        <v>416</v>
      </c>
      <c r="C41" s="121" t="s">
        <v>417</v>
      </c>
    </row>
    <row r="42" spans="1:3" ht="29.25" customHeight="1">
      <c r="A42" s="119">
        <v>41</v>
      </c>
      <c r="B42" s="120" t="s">
        <v>418</v>
      </c>
      <c r="C42" s="121" t="s">
        <v>419</v>
      </c>
    </row>
    <row r="43" spans="1:3" ht="29.25" customHeight="1">
      <c r="A43" s="119">
        <v>42</v>
      </c>
      <c r="B43" s="120" t="s">
        <v>420</v>
      </c>
      <c r="C43" s="121" t="s">
        <v>421</v>
      </c>
    </row>
    <row r="44" spans="1:3" ht="16.5" customHeight="1">
      <c r="A44" s="119">
        <v>43</v>
      </c>
      <c r="B44" s="120" t="s">
        <v>422</v>
      </c>
      <c r="C44" s="121" t="s">
        <v>423</v>
      </c>
    </row>
    <row r="45" spans="1:3" ht="16.5" customHeight="1">
      <c r="A45" s="119">
        <v>44</v>
      </c>
      <c r="B45" s="120" t="s">
        <v>424</v>
      </c>
      <c r="C45" s="121" t="s">
        <v>425</v>
      </c>
    </row>
    <row r="46" spans="1:3" ht="29.25" customHeight="1">
      <c r="A46" s="119">
        <v>45</v>
      </c>
      <c r="B46" s="120" t="s">
        <v>426</v>
      </c>
      <c r="C46" s="121" t="s">
        <v>427</v>
      </c>
    </row>
    <row r="47" spans="1:3" ht="29.25" customHeight="1">
      <c r="A47" s="119">
        <v>46</v>
      </c>
      <c r="B47" s="120" t="s">
        <v>428</v>
      </c>
      <c r="C47" s="121" t="s">
        <v>429</v>
      </c>
    </row>
    <row r="48" spans="1:3" ht="16.5" customHeight="1">
      <c r="A48" s="119">
        <v>47</v>
      </c>
      <c r="B48" s="120" t="s">
        <v>430</v>
      </c>
      <c r="C48" s="121" t="s">
        <v>431</v>
      </c>
    </row>
    <row r="49" spans="1:4" ht="29.25" customHeight="1">
      <c r="A49" s="119">
        <v>48</v>
      </c>
      <c r="B49" s="120" t="s">
        <v>432</v>
      </c>
      <c r="C49" s="121" t="s">
        <v>433</v>
      </c>
    </row>
    <row r="50" spans="1:4" ht="29.25" customHeight="1">
      <c r="A50" s="119">
        <v>49</v>
      </c>
      <c r="B50" s="120" t="s">
        <v>434</v>
      </c>
      <c r="C50" s="121" t="s">
        <v>435</v>
      </c>
    </row>
    <row r="51" spans="1:4" ht="29.25" customHeight="1">
      <c r="A51" s="119">
        <v>50</v>
      </c>
      <c r="B51" s="120" t="s">
        <v>436</v>
      </c>
      <c r="C51" s="121" t="s">
        <v>437</v>
      </c>
      <c r="D51" s="118" t="s">
        <v>1019</v>
      </c>
    </row>
    <row r="52" spans="1:4" ht="29.25" customHeight="1">
      <c r="A52" s="119">
        <v>51</v>
      </c>
      <c r="B52" s="120" t="s">
        <v>438</v>
      </c>
      <c r="C52" s="121" t="s">
        <v>439</v>
      </c>
    </row>
    <row r="53" spans="1:4" ht="29.25" customHeight="1">
      <c r="A53" s="119">
        <v>52</v>
      </c>
      <c r="B53" s="120" t="s">
        <v>440</v>
      </c>
      <c r="C53" s="121" t="s">
        <v>441</v>
      </c>
    </row>
    <row r="54" spans="1:4" ht="29.25" customHeight="1">
      <c r="A54" s="119">
        <v>53</v>
      </c>
      <c r="B54" s="120" t="s">
        <v>442</v>
      </c>
      <c r="C54" s="121" t="s">
        <v>443</v>
      </c>
    </row>
    <row r="55" spans="1:4" ht="29.25" customHeight="1">
      <c r="A55" s="119">
        <v>54</v>
      </c>
      <c r="B55" s="120" t="s">
        <v>444</v>
      </c>
      <c r="C55" s="121" t="s">
        <v>445</v>
      </c>
    </row>
    <row r="56" spans="1:4" ht="16.5" customHeight="1">
      <c r="A56" s="119">
        <v>55</v>
      </c>
      <c r="B56" s="120" t="s">
        <v>446</v>
      </c>
      <c r="C56" s="121" t="s">
        <v>447</v>
      </c>
    </row>
    <row r="57" spans="1:4" ht="16.5" customHeight="1">
      <c r="A57" s="119">
        <v>56</v>
      </c>
      <c r="B57" s="120" t="s">
        <v>448</v>
      </c>
      <c r="C57" s="121" t="s">
        <v>449</v>
      </c>
    </row>
    <row r="58" spans="1:4" ht="16.5" customHeight="1">
      <c r="A58" s="119">
        <v>57</v>
      </c>
      <c r="B58" s="120" t="s">
        <v>450</v>
      </c>
      <c r="C58" s="121" t="s">
        <v>451</v>
      </c>
    </row>
    <row r="59" spans="1:4" ht="16.5" customHeight="1">
      <c r="A59" s="119">
        <v>58</v>
      </c>
      <c r="B59" s="120" t="s">
        <v>452</v>
      </c>
      <c r="C59" s="121" t="s">
        <v>453</v>
      </c>
    </row>
    <row r="60" spans="1:4" ht="16.5" customHeight="1">
      <c r="A60" s="119">
        <v>59</v>
      </c>
      <c r="B60" s="120" t="s">
        <v>454</v>
      </c>
      <c r="C60" s="121" t="s">
        <v>455</v>
      </c>
    </row>
    <row r="61" spans="1:4" ht="16.5" customHeight="1">
      <c r="A61" s="119">
        <v>60</v>
      </c>
      <c r="B61" s="120" t="s">
        <v>456</v>
      </c>
      <c r="C61" s="121" t="s">
        <v>457</v>
      </c>
    </row>
    <row r="62" spans="1:4" ht="16.5" customHeight="1">
      <c r="A62" s="119">
        <v>61</v>
      </c>
      <c r="B62" s="120" t="s">
        <v>458</v>
      </c>
      <c r="C62" s="121" t="s">
        <v>459</v>
      </c>
    </row>
    <row r="63" spans="1:4" ht="16.5" customHeight="1">
      <c r="A63" s="119">
        <v>62</v>
      </c>
      <c r="B63" s="120" t="s">
        <v>460</v>
      </c>
      <c r="C63" s="121" t="s">
        <v>461</v>
      </c>
    </row>
    <row r="64" spans="1:4" ht="29.25" customHeight="1">
      <c r="A64" s="119">
        <v>63</v>
      </c>
      <c r="B64" s="120" t="s">
        <v>462</v>
      </c>
      <c r="C64" s="121" t="s">
        <v>463</v>
      </c>
    </row>
    <row r="65" spans="1:3" ht="29.25" customHeight="1">
      <c r="A65" s="119">
        <v>64</v>
      </c>
      <c r="B65" s="120" t="s">
        <v>464</v>
      </c>
      <c r="C65" s="121" t="s">
        <v>465</v>
      </c>
    </row>
    <row r="66" spans="1:3" ht="29.25" customHeight="1">
      <c r="A66" s="119">
        <v>65</v>
      </c>
      <c r="B66" s="120" t="s">
        <v>466</v>
      </c>
      <c r="C66" s="121" t="s">
        <v>467</v>
      </c>
    </row>
    <row r="67" spans="1:3" ht="29.25" customHeight="1">
      <c r="A67" s="119">
        <v>66</v>
      </c>
      <c r="B67" s="120" t="s">
        <v>468</v>
      </c>
      <c r="C67" s="121" t="s">
        <v>469</v>
      </c>
    </row>
    <row r="68" spans="1:3" ht="16.5" customHeight="1">
      <c r="A68" s="119">
        <v>67</v>
      </c>
      <c r="B68" s="120" t="s">
        <v>470</v>
      </c>
      <c r="C68" s="121" t="s">
        <v>471</v>
      </c>
    </row>
    <row r="69" spans="1:3" ht="29.25" customHeight="1">
      <c r="A69" s="119">
        <v>68</v>
      </c>
      <c r="B69" s="120" t="s">
        <v>472</v>
      </c>
      <c r="C69" s="121" t="s">
        <v>473</v>
      </c>
    </row>
    <row r="70" spans="1:3" ht="29.25" customHeight="1">
      <c r="A70" s="119">
        <v>69</v>
      </c>
      <c r="B70" s="120" t="s">
        <v>474</v>
      </c>
      <c r="C70" s="121" t="s">
        <v>475</v>
      </c>
    </row>
    <row r="71" spans="1:3" ht="29.25" customHeight="1">
      <c r="A71" s="119">
        <v>70</v>
      </c>
      <c r="B71" s="120" t="s">
        <v>476</v>
      </c>
      <c r="C71" s="121" t="s">
        <v>477</v>
      </c>
    </row>
    <row r="72" spans="1:3" ht="29.25" customHeight="1">
      <c r="A72" s="119">
        <v>71</v>
      </c>
      <c r="B72" s="120" t="s">
        <v>478</v>
      </c>
      <c r="C72" s="121" t="s">
        <v>479</v>
      </c>
    </row>
    <row r="73" spans="1:3" ht="29.25" customHeight="1">
      <c r="A73" s="119">
        <v>72</v>
      </c>
      <c r="B73" s="120" t="s">
        <v>480</v>
      </c>
      <c r="C73" s="121" t="s">
        <v>481</v>
      </c>
    </row>
    <row r="74" spans="1:3" ht="29.25" customHeight="1">
      <c r="A74" s="119">
        <v>73</v>
      </c>
      <c r="B74" s="120" t="s">
        <v>482</v>
      </c>
      <c r="C74" s="121" t="s">
        <v>483</v>
      </c>
    </row>
    <row r="75" spans="1:3" ht="29.25" customHeight="1">
      <c r="A75" s="119">
        <v>74</v>
      </c>
      <c r="B75" s="120" t="s">
        <v>484</v>
      </c>
      <c r="C75" s="121" t="s">
        <v>485</v>
      </c>
    </row>
    <row r="76" spans="1:3" ht="29.25" customHeight="1">
      <c r="A76" s="119">
        <v>75</v>
      </c>
      <c r="B76" s="120" t="s">
        <v>486</v>
      </c>
      <c r="C76" s="121" t="s">
        <v>487</v>
      </c>
    </row>
    <row r="77" spans="1:3" ht="29.25" customHeight="1">
      <c r="A77" s="119">
        <v>76</v>
      </c>
      <c r="B77" s="120" t="s">
        <v>488</v>
      </c>
      <c r="C77" s="121" t="s">
        <v>489</v>
      </c>
    </row>
    <row r="78" spans="1:3" ht="29.25" customHeight="1">
      <c r="A78" s="119">
        <v>77</v>
      </c>
      <c r="B78" s="120" t="s">
        <v>490</v>
      </c>
      <c r="C78" s="121" t="s">
        <v>491</v>
      </c>
    </row>
    <row r="79" spans="1:3" ht="29.25" customHeight="1">
      <c r="A79" s="119">
        <v>78</v>
      </c>
      <c r="B79" s="120" t="s">
        <v>492</v>
      </c>
      <c r="C79" s="121" t="s">
        <v>493</v>
      </c>
    </row>
    <row r="80" spans="1:3" ht="29.25" customHeight="1">
      <c r="A80" s="119">
        <v>79</v>
      </c>
      <c r="B80" s="120" t="s">
        <v>494</v>
      </c>
      <c r="C80" s="121" t="s">
        <v>495</v>
      </c>
    </row>
    <row r="81" spans="1:3" ht="29.25" customHeight="1">
      <c r="A81" s="119">
        <v>80</v>
      </c>
      <c r="B81" s="120" t="s">
        <v>496</v>
      </c>
      <c r="C81" s="121" t="s">
        <v>497</v>
      </c>
    </row>
    <row r="82" spans="1:3" ht="29.25" customHeight="1">
      <c r="A82" s="119">
        <v>81</v>
      </c>
      <c r="B82" s="120" t="s">
        <v>498</v>
      </c>
      <c r="C82" s="121" t="s">
        <v>499</v>
      </c>
    </row>
    <row r="83" spans="1:3" ht="29.25" customHeight="1">
      <c r="A83" s="119">
        <v>82</v>
      </c>
      <c r="B83" s="120" t="s">
        <v>500</v>
      </c>
      <c r="C83" s="121" t="s">
        <v>501</v>
      </c>
    </row>
    <row r="84" spans="1:3" ht="29.25" customHeight="1">
      <c r="A84" s="119">
        <v>83</v>
      </c>
      <c r="B84" s="120" t="s">
        <v>502</v>
      </c>
      <c r="C84" s="121" t="s">
        <v>503</v>
      </c>
    </row>
    <row r="85" spans="1:3" ht="29.25" customHeight="1">
      <c r="A85" s="119">
        <v>84</v>
      </c>
      <c r="B85" s="120" t="s">
        <v>504</v>
      </c>
      <c r="C85" s="121" t="s">
        <v>505</v>
      </c>
    </row>
    <row r="86" spans="1:3" ht="29.25" customHeight="1">
      <c r="A86" s="119">
        <v>85</v>
      </c>
      <c r="B86" s="120" t="s">
        <v>506</v>
      </c>
      <c r="C86" s="121" t="s">
        <v>507</v>
      </c>
    </row>
    <row r="87" spans="1:3" ht="29.25" customHeight="1">
      <c r="A87" s="119">
        <v>86</v>
      </c>
      <c r="B87" s="120" t="s">
        <v>508</v>
      </c>
      <c r="C87" s="121" t="s">
        <v>509</v>
      </c>
    </row>
    <row r="88" spans="1:3" ht="29.25" customHeight="1">
      <c r="A88" s="119">
        <v>87</v>
      </c>
      <c r="B88" s="120" t="s">
        <v>510</v>
      </c>
      <c r="C88" s="121" t="s">
        <v>511</v>
      </c>
    </row>
    <row r="89" spans="1:3" ht="29.25" customHeight="1">
      <c r="A89" s="119">
        <v>88</v>
      </c>
      <c r="B89" s="120" t="s">
        <v>512</v>
      </c>
      <c r="C89" s="121" t="s">
        <v>513</v>
      </c>
    </row>
    <row r="90" spans="1:3" ht="29.25" customHeight="1">
      <c r="A90" s="119">
        <v>89</v>
      </c>
      <c r="B90" s="120" t="s">
        <v>514</v>
      </c>
      <c r="C90" s="121" t="s">
        <v>515</v>
      </c>
    </row>
    <row r="91" spans="1:3" ht="29.25" customHeight="1">
      <c r="A91" s="119">
        <v>90</v>
      </c>
      <c r="B91" s="120" t="s">
        <v>516</v>
      </c>
      <c r="C91" s="121" t="s">
        <v>517</v>
      </c>
    </row>
    <row r="92" spans="1:3" ht="29.25" customHeight="1">
      <c r="A92" s="119">
        <v>91</v>
      </c>
      <c r="B92" s="120" t="s">
        <v>518</v>
      </c>
      <c r="C92" s="121" t="s">
        <v>519</v>
      </c>
    </row>
    <row r="93" spans="1:3" ht="29.25" customHeight="1">
      <c r="A93" s="119">
        <v>92</v>
      </c>
      <c r="B93" s="120" t="s">
        <v>520</v>
      </c>
      <c r="C93" s="121" t="s">
        <v>521</v>
      </c>
    </row>
    <row r="94" spans="1:3" ht="29.25" customHeight="1">
      <c r="A94" s="119">
        <v>93</v>
      </c>
      <c r="B94" s="120" t="s">
        <v>522</v>
      </c>
      <c r="C94" s="121" t="s">
        <v>523</v>
      </c>
    </row>
    <row r="95" spans="1:3" ht="29.25" customHeight="1">
      <c r="A95" s="119">
        <v>94</v>
      </c>
      <c r="B95" s="120" t="s">
        <v>524</v>
      </c>
      <c r="C95" s="121" t="s">
        <v>525</v>
      </c>
    </row>
    <row r="96" spans="1:3" ht="29.25" customHeight="1">
      <c r="A96" s="119">
        <v>95</v>
      </c>
      <c r="B96" s="120" t="s">
        <v>526</v>
      </c>
      <c r="C96" s="121" t="s">
        <v>527</v>
      </c>
    </row>
    <row r="97" spans="1:3" ht="29.25" customHeight="1">
      <c r="A97" s="119">
        <v>96</v>
      </c>
      <c r="B97" s="120" t="s">
        <v>528</v>
      </c>
      <c r="C97" s="121" t="s">
        <v>529</v>
      </c>
    </row>
    <row r="98" spans="1:3" ht="29.25" customHeight="1">
      <c r="A98" s="119">
        <v>97</v>
      </c>
      <c r="B98" s="120" t="s">
        <v>530</v>
      </c>
      <c r="C98" s="121" t="s">
        <v>531</v>
      </c>
    </row>
    <row r="99" spans="1:3" ht="29.25" customHeight="1">
      <c r="A99" s="119">
        <v>98</v>
      </c>
      <c r="B99" s="120" t="s">
        <v>532</v>
      </c>
      <c r="C99" s="121" t="s">
        <v>533</v>
      </c>
    </row>
    <row r="100" spans="1:3" ht="29.25" customHeight="1">
      <c r="A100" s="119">
        <v>99</v>
      </c>
      <c r="B100" s="120" t="s">
        <v>534</v>
      </c>
      <c r="C100" s="121" t="s">
        <v>535</v>
      </c>
    </row>
    <row r="101" spans="1:3" ht="29.25" customHeight="1">
      <c r="A101" s="119">
        <v>100</v>
      </c>
      <c r="B101" s="120" t="s">
        <v>536</v>
      </c>
      <c r="C101" s="121" t="s">
        <v>537</v>
      </c>
    </row>
    <row r="102" spans="1:3" ht="29.25" customHeight="1">
      <c r="A102" s="119">
        <v>101</v>
      </c>
      <c r="B102" s="120" t="s">
        <v>538</v>
      </c>
      <c r="C102" s="121" t="s">
        <v>539</v>
      </c>
    </row>
    <row r="103" spans="1:3" ht="29.25" customHeight="1">
      <c r="A103" s="119">
        <v>102</v>
      </c>
      <c r="B103" s="120" t="s">
        <v>540</v>
      </c>
      <c r="C103" s="121" t="s">
        <v>541</v>
      </c>
    </row>
    <row r="104" spans="1:3" ht="29.25" customHeight="1">
      <c r="A104" s="119">
        <v>103</v>
      </c>
      <c r="B104" s="120" t="s">
        <v>542</v>
      </c>
      <c r="C104" s="121" t="s">
        <v>543</v>
      </c>
    </row>
    <row r="105" spans="1:3" ht="29.25" customHeight="1">
      <c r="A105" s="119">
        <v>104</v>
      </c>
      <c r="B105" s="120" t="s">
        <v>544</v>
      </c>
      <c r="C105" s="121" t="s">
        <v>545</v>
      </c>
    </row>
    <row r="106" spans="1:3" ht="29.25" customHeight="1">
      <c r="A106" s="119">
        <v>105</v>
      </c>
      <c r="B106" s="120" t="s">
        <v>546</v>
      </c>
      <c r="C106" s="121" t="s">
        <v>547</v>
      </c>
    </row>
    <row r="107" spans="1:3" ht="29.25" customHeight="1">
      <c r="A107" s="119">
        <v>106</v>
      </c>
      <c r="B107" s="120" t="s">
        <v>548</v>
      </c>
      <c r="C107" s="121" t="s">
        <v>549</v>
      </c>
    </row>
    <row r="108" spans="1:3" ht="29.25" customHeight="1">
      <c r="A108" s="119">
        <v>107</v>
      </c>
      <c r="B108" s="120" t="s">
        <v>550</v>
      </c>
      <c r="C108" s="121" t="s">
        <v>551</v>
      </c>
    </row>
    <row r="109" spans="1:3" ht="29.25" customHeight="1">
      <c r="A109" s="119">
        <v>108</v>
      </c>
      <c r="B109" s="120" t="s">
        <v>552</v>
      </c>
      <c r="C109" s="121" t="s">
        <v>553</v>
      </c>
    </row>
    <row r="110" spans="1:3" ht="29.25" customHeight="1">
      <c r="A110" s="119">
        <v>109</v>
      </c>
      <c r="B110" s="120" t="s">
        <v>554</v>
      </c>
      <c r="C110" s="121" t="s">
        <v>555</v>
      </c>
    </row>
    <row r="111" spans="1:3" ht="16.5" customHeight="1">
      <c r="A111" s="119">
        <v>110</v>
      </c>
      <c r="B111" s="120" t="s">
        <v>556</v>
      </c>
      <c r="C111" s="121" t="s">
        <v>557</v>
      </c>
    </row>
    <row r="112" spans="1:3" ht="16.5" customHeight="1">
      <c r="A112" s="119">
        <v>111</v>
      </c>
      <c r="B112" s="120" t="s">
        <v>558</v>
      </c>
      <c r="C112" s="121" t="s">
        <v>559</v>
      </c>
    </row>
    <row r="113" spans="1:3 16351:16355" ht="16.5" customHeight="1">
      <c r="A113" s="119">
        <v>112</v>
      </c>
      <c r="B113" s="120" t="s">
        <v>560</v>
      </c>
      <c r="C113" s="121" t="s">
        <v>561</v>
      </c>
    </row>
    <row r="114" spans="1:3 16351:16355" ht="16.5" customHeight="1">
      <c r="A114" s="119">
        <v>113</v>
      </c>
      <c r="B114" s="120" t="s">
        <v>562</v>
      </c>
      <c r="C114" s="121" t="s">
        <v>563</v>
      </c>
      <c r="XDW114" s="119"/>
      <c r="XDX114" s="120"/>
      <c r="XDY114" s="121"/>
      <c r="XDZ114" s="125"/>
      <c r="XEA114" s="124"/>
    </row>
    <row r="115" spans="1:3 16351:16355" ht="29.25" customHeight="1">
      <c r="A115" s="119">
        <v>114</v>
      </c>
      <c r="B115" s="120" t="s">
        <v>564</v>
      </c>
      <c r="C115" s="121" t="s">
        <v>565</v>
      </c>
    </row>
    <row r="116" spans="1:3 16351:16355" ht="16.5" customHeight="1">
      <c r="A116" s="119">
        <v>115</v>
      </c>
      <c r="B116" s="120" t="s">
        <v>566</v>
      </c>
      <c r="C116" s="121" t="s">
        <v>567</v>
      </c>
    </row>
    <row r="117" spans="1:3 16351:16355" ht="16.5" customHeight="1">
      <c r="A117" s="119">
        <v>116</v>
      </c>
      <c r="B117" s="120" t="s">
        <v>568</v>
      </c>
      <c r="C117" s="121" t="s">
        <v>569</v>
      </c>
    </row>
    <row r="118" spans="1:3 16351:16355" ht="16.5" customHeight="1">
      <c r="A118" s="119">
        <v>117</v>
      </c>
      <c r="B118" s="120" t="s">
        <v>570</v>
      </c>
      <c r="C118" s="121" t="s">
        <v>571</v>
      </c>
    </row>
    <row r="119" spans="1:3 16351:16355" ht="16.5" customHeight="1">
      <c r="A119" s="119">
        <v>118</v>
      </c>
      <c r="B119" s="120" t="s">
        <v>572</v>
      </c>
      <c r="C119" s="121" t="s">
        <v>573</v>
      </c>
    </row>
    <row r="120" spans="1:3 16351:16355" ht="16.5" customHeight="1">
      <c r="A120" s="119">
        <v>119</v>
      </c>
      <c r="B120" s="120" t="s">
        <v>574</v>
      </c>
      <c r="C120" s="121" t="s">
        <v>575</v>
      </c>
    </row>
    <row r="121" spans="1:3 16351:16355" ht="16.5" customHeight="1">
      <c r="A121" s="119">
        <v>120</v>
      </c>
      <c r="B121" s="120" t="s">
        <v>576</v>
      </c>
      <c r="C121" s="121" t="s">
        <v>1020</v>
      </c>
    </row>
    <row r="122" spans="1:3 16351:16355" ht="16.5" customHeight="1">
      <c r="A122" s="119">
        <v>121</v>
      </c>
      <c r="B122" s="120" t="s">
        <v>577</v>
      </c>
      <c r="C122" s="121" t="s">
        <v>578</v>
      </c>
    </row>
    <row r="123" spans="1:3 16351:16355" ht="16.5" customHeight="1">
      <c r="A123" s="119">
        <v>122</v>
      </c>
      <c r="B123" s="120" t="s">
        <v>579</v>
      </c>
      <c r="C123" s="121" t="s">
        <v>580</v>
      </c>
    </row>
    <row r="124" spans="1:3 16351:16355" ht="16.5" customHeight="1">
      <c r="A124" s="119">
        <v>123</v>
      </c>
      <c r="B124" s="120" t="s">
        <v>581</v>
      </c>
      <c r="C124" s="121" t="s">
        <v>582</v>
      </c>
    </row>
    <row r="125" spans="1:3 16351:16355" ht="16.5" customHeight="1">
      <c r="A125" s="119">
        <v>124</v>
      </c>
      <c r="B125" s="120" t="s">
        <v>583</v>
      </c>
      <c r="C125" s="121" t="s">
        <v>584</v>
      </c>
    </row>
    <row r="126" spans="1:3 16351:16355" ht="16.5" customHeight="1">
      <c r="A126" s="119">
        <v>125</v>
      </c>
      <c r="B126" s="120" t="s">
        <v>585</v>
      </c>
      <c r="C126" s="121" t="s">
        <v>586</v>
      </c>
    </row>
    <row r="127" spans="1:3 16351:16355" ht="16.5" customHeight="1">
      <c r="A127" s="119">
        <v>126</v>
      </c>
      <c r="B127" s="120" t="s">
        <v>587</v>
      </c>
      <c r="C127" s="121" t="s">
        <v>588</v>
      </c>
    </row>
    <row r="128" spans="1:3 16351:16355" ht="16.5" customHeight="1">
      <c r="A128" s="119">
        <v>127</v>
      </c>
      <c r="B128" s="120" t="s">
        <v>589</v>
      </c>
      <c r="C128" s="121" t="s">
        <v>590</v>
      </c>
    </row>
    <row r="129" spans="1:3" ht="16.5" customHeight="1">
      <c r="A129" s="119">
        <v>128</v>
      </c>
      <c r="B129" s="120" t="s">
        <v>591</v>
      </c>
      <c r="C129" s="121" t="s">
        <v>592</v>
      </c>
    </row>
    <row r="130" spans="1:3" ht="16.5" customHeight="1">
      <c r="A130" s="119">
        <v>129</v>
      </c>
      <c r="B130" s="120" t="s">
        <v>593</v>
      </c>
      <c r="C130" s="121" t="s">
        <v>594</v>
      </c>
    </row>
    <row r="131" spans="1:3" ht="16.5" customHeight="1">
      <c r="A131" s="119">
        <v>130</v>
      </c>
      <c r="B131" s="120" t="s">
        <v>834</v>
      </c>
      <c r="C131" s="121" t="s">
        <v>595</v>
      </c>
    </row>
    <row r="132" spans="1:3" ht="16.5" customHeight="1">
      <c r="A132" s="119">
        <v>131</v>
      </c>
      <c r="B132" s="120" t="s">
        <v>596</v>
      </c>
      <c r="C132" s="121" t="s">
        <v>597</v>
      </c>
    </row>
    <row r="133" spans="1:3" ht="16.5" customHeight="1">
      <c r="A133" s="119">
        <v>132</v>
      </c>
      <c r="B133" s="120" t="s">
        <v>598</v>
      </c>
      <c r="C133" s="121" t="s">
        <v>599</v>
      </c>
    </row>
    <row r="134" spans="1:3" ht="16.5" customHeight="1">
      <c r="A134" s="119">
        <v>133</v>
      </c>
      <c r="B134" s="120" t="s">
        <v>600</v>
      </c>
      <c r="C134" s="121" t="s">
        <v>601</v>
      </c>
    </row>
    <row r="135" spans="1:3" ht="16.5" customHeight="1">
      <c r="A135" s="119">
        <v>134</v>
      </c>
      <c r="B135" s="120" t="s">
        <v>602</v>
      </c>
      <c r="C135" s="121" t="s">
        <v>603</v>
      </c>
    </row>
    <row r="136" spans="1:3" ht="16.5" customHeight="1">
      <c r="A136" s="119">
        <v>135</v>
      </c>
      <c r="B136" s="120" t="s">
        <v>604</v>
      </c>
      <c r="C136" s="121" t="s">
        <v>605</v>
      </c>
    </row>
    <row r="137" spans="1:3" ht="16.5" customHeight="1">
      <c r="A137" s="119">
        <v>136</v>
      </c>
      <c r="B137" s="120" t="s">
        <v>606</v>
      </c>
      <c r="C137" s="121" t="s">
        <v>607</v>
      </c>
    </row>
    <row r="138" spans="1:3" ht="16.5" customHeight="1">
      <c r="A138" s="119">
        <v>137</v>
      </c>
      <c r="B138" s="120" t="s">
        <v>608</v>
      </c>
      <c r="C138" s="121" t="s">
        <v>609</v>
      </c>
    </row>
    <row r="139" spans="1:3" ht="29.25" customHeight="1">
      <c r="A139" s="119">
        <v>138</v>
      </c>
      <c r="B139" s="120" t="s">
        <v>610</v>
      </c>
      <c r="C139" s="121" t="s">
        <v>611</v>
      </c>
    </row>
    <row r="140" spans="1:3" ht="29.25" customHeight="1">
      <c r="A140" s="119">
        <v>139</v>
      </c>
      <c r="B140" s="120" t="s">
        <v>612</v>
      </c>
      <c r="C140" s="121" t="s">
        <v>613</v>
      </c>
    </row>
    <row r="141" spans="1:3" ht="29.25" customHeight="1">
      <c r="A141" s="119">
        <v>140</v>
      </c>
      <c r="B141" s="120" t="s">
        <v>835</v>
      </c>
      <c r="C141" s="121" t="s">
        <v>614</v>
      </c>
    </row>
    <row r="142" spans="1:3" ht="29.25" customHeight="1">
      <c r="A142" s="119">
        <v>141</v>
      </c>
      <c r="B142" s="120" t="s">
        <v>615</v>
      </c>
      <c r="C142" s="121" t="s">
        <v>616</v>
      </c>
    </row>
    <row r="143" spans="1:3" ht="29.25" customHeight="1">
      <c r="A143" s="119">
        <v>142</v>
      </c>
      <c r="B143" s="120" t="s">
        <v>617</v>
      </c>
      <c r="C143" s="121" t="s">
        <v>618</v>
      </c>
    </row>
    <row r="144" spans="1:3" ht="29.25" customHeight="1">
      <c r="A144" s="119">
        <v>143</v>
      </c>
      <c r="B144" s="120" t="s">
        <v>619</v>
      </c>
      <c r="C144" s="121" t="s">
        <v>620</v>
      </c>
    </row>
    <row r="145" spans="1:3" ht="29.25" customHeight="1">
      <c r="A145" s="119">
        <v>144</v>
      </c>
      <c r="B145" s="120" t="s">
        <v>621</v>
      </c>
      <c r="C145" s="121" t="s">
        <v>622</v>
      </c>
    </row>
    <row r="146" spans="1:3" ht="29.25" customHeight="1">
      <c r="A146" s="119">
        <v>145</v>
      </c>
      <c r="B146" s="120" t="s">
        <v>836</v>
      </c>
      <c r="C146" s="121" t="s">
        <v>623</v>
      </c>
    </row>
    <row r="147" spans="1:3" ht="29.25" customHeight="1">
      <c r="A147" s="119">
        <v>146</v>
      </c>
      <c r="B147" s="120" t="s">
        <v>624</v>
      </c>
      <c r="C147" s="121" t="s">
        <v>625</v>
      </c>
    </row>
    <row r="148" spans="1:3" ht="29.25" customHeight="1">
      <c r="A148" s="119">
        <v>147</v>
      </c>
      <c r="B148" s="120" t="s">
        <v>626</v>
      </c>
      <c r="C148" s="121" t="s">
        <v>627</v>
      </c>
    </row>
    <row r="149" spans="1:3" ht="29.25" customHeight="1">
      <c r="A149" s="119">
        <v>148</v>
      </c>
      <c r="B149" s="120" t="s">
        <v>628</v>
      </c>
      <c r="C149" s="121" t="s">
        <v>629</v>
      </c>
    </row>
    <row r="150" spans="1:3" ht="29.25" customHeight="1">
      <c r="A150" s="119">
        <v>149</v>
      </c>
      <c r="B150" s="120" t="s">
        <v>630</v>
      </c>
      <c r="C150" s="121" t="s">
        <v>631</v>
      </c>
    </row>
    <row r="151" spans="1:3" ht="29.25" customHeight="1">
      <c r="A151" s="119">
        <v>150</v>
      </c>
      <c r="B151" s="120" t="s">
        <v>632</v>
      </c>
      <c r="C151" s="121" t="s">
        <v>633</v>
      </c>
    </row>
    <row r="152" spans="1:3" ht="29.25" customHeight="1">
      <c r="A152" s="119">
        <v>151</v>
      </c>
      <c r="B152" s="120" t="s">
        <v>634</v>
      </c>
      <c r="C152" s="121" t="s">
        <v>635</v>
      </c>
    </row>
    <row r="153" spans="1:3" ht="29.25" customHeight="1">
      <c r="A153" s="119">
        <v>152</v>
      </c>
      <c r="B153" s="120" t="s">
        <v>636</v>
      </c>
      <c r="C153" s="121" t="s">
        <v>637</v>
      </c>
    </row>
    <row r="154" spans="1:3" ht="29.25" customHeight="1">
      <c r="A154" s="119">
        <v>153</v>
      </c>
      <c r="B154" s="120" t="s">
        <v>638</v>
      </c>
      <c r="C154" s="121" t="s">
        <v>639</v>
      </c>
    </row>
    <row r="155" spans="1:3" ht="29.25" customHeight="1">
      <c r="A155" s="119">
        <v>154</v>
      </c>
      <c r="B155" s="120" t="s">
        <v>640</v>
      </c>
      <c r="C155" s="121" t="s">
        <v>641</v>
      </c>
    </row>
    <row r="156" spans="1:3" ht="29.25" customHeight="1">
      <c r="A156" s="119">
        <v>155</v>
      </c>
      <c r="B156" s="120" t="s">
        <v>642</v>
      </c>
      <c r="C156" s="121" t="s">
        <v>643</v>
      </c>
    </row>
    <row r="157" spans="1:3" ht="29.25" customHeight="1">
      <c r="A157" s="119">
        <v>156</v>
      </c>
      <c r="B157" s="120" t="s">
        <v>644</v>
      </c>
      <c r="C157" s="121" t="s">
        <v>645</v>
      </c>
    </row>
    <row r="158" spans="1:3" ht="29.25" customHeight="1">
      <c r="A158" s="119">
        <v>157</v>
      </c>
      <c r="B158" s="120" t="s">
        <v>646</v>
      </c>
      <c r="C158" s="121" t="s">
        <v>647</v>
      </c>
    </row>
    <row r="159" spans="1:3" ht="29.25" customHeight="1">
      <c r="A159" s="119">
        <v>158</v>
      </c>
      <c r="B159" s="120" t="s">
        <v>648</v>
      </c>
      <c r="C159" s="121" t="s">
        <v>649</v>
      </c>
    </row>
    <row r="160" spans="1:3" ht="29.25" customHeight="1">
      <c r="A160" s="119">
        <v>159</v>
      </c>
      <c r="B160" s="120" t="s">
        <v>837</v>
      </c>
      <c r="C160" s="121" t="s">
        <v>650</v>
      </c>
    </row>
    <row r="161" spans="1:3" ht="29.25" customHeight="1">
      <c r="A161" s="119">
        <v>160</v>
      </c>
      <c r="B161" s="120" t="s">
        <v>651</v>
      </c>
      <c r="C161" s="121" t="s">
        <v>652</v>
      </c>
    </row>
    <row r="162" spans="1:3" ht="29.25" customHeight="1">
      <c r="A162" s="119">
        <v>161</v>
      </c>
      <c r="B162" s="120" t="s">
        <v>653</v>
      </c>
      <c r="C162" s="121" t="s">
        <v>654</v>
      </c>
    </row>
    <row r="163" spans="1:3" ht="29.25" customHeight="1">
      <c r="A163" s="119">
        <v>162</v>
      </c>
      <c r="B163" s="120" t="s">
        <v>655</v>
      </c>
      <c r="C163" s="121" t="s">
        <v>656</v>
      </c>
    </row>
    <row r="164" spans="1:3" ht="29.25" customHeight="1">
      <c r="A164" s="119">
        <v>163</v>
      </c>
      <c r="B164" s="120" t="s">
        <v>657</v>
      </c>
      <c r="C164" s="121" t="s">
        <v>658</v>
      </c>
    </row>
    <row r="165" spans="1:3" ht="29.25" customHeight="1">
      <c r="A165" s="119">
        <v>164</v>
      </c>
      <c r="B165" s="120" t="s">
        <v>659</v>
      </c>
      <c r="C165" s="121" t="s">
        <v>660</v>
      </c>
    </row>
    <row r="166" spans="1:3" ht="29.25" customHeight="1">
      <c r="A166" s="119">
        <v>165</v>
      </c>
      <c r="B166" s="120" t="s">
        <v>838</v>
      </c>
      <c r="C166" s="121" t="s">
        <v>661</v>
      </c>
    </row>
    <row r="167" spans="1:3" ht="29.25" customHeight="1">
      <c r="A167" s="119">
        <v>166</v>
      </c>
      <c r="B167" s="120" t="s">
        <v>662</v>
      </c>
      <c r="C167" s="121" t="s">
        <v>663</v>
      </c>
    </row>
    <row r="168" spans="1:3" ht="29.25" customHeight="1">
      <c r="A168" s="119">
        <v>167</v>
      </c>
      <c r="B168" s="120" t="s">
        <v>664</v>
      </c>
      <c r="C168" s="121" t="s">
        <v>665</v>
      </c>
    </row>
    <row r="169" spans="1:3" ht="29.25" customHeight="1">
      <c r="A169" s="119">
        <v>168</v>
      </c>
      <c r="B169" s="120" t="s">
        <v>666</v>
      </c>
      <c r="C169" s="121" t="s">
        <v>667</v>
      </c>
    </row>
    <row r="170" spans="1:3" ht="29.25" customHeight="1">
      <c r="A170" s="119">
        <v>169</v>
      </c>
      <c r="B170" s="120" t="s">
        <v>668</v>
      </c>
      <c r="C170" s="121" t="s">
        <v>669</v>
      </c>
    </row>
    <row r="171" spans="1:3" ht="29.25" customHeight="1">
      <c r="A171" s="119">
        <v>170</v>
      </c>
      <c r="B171" s="120" t="s">
        <v>670</v>
      </c>
      <c r="C171" s="121" t="s">
        <v>671</v>
      </c>
    </row>
    <row r="172" spans="1:3" ht="29.25" customHeight="1">
      <c r="A172" s="119">
        <v>171</v>
      </c>
      <c r="B172" s="120" t="s">
        <v>839</v>
      </c>
      <c r="C172" s="121" t="s">
        <v>672</v>
      </c>
    </row>
    <row r="173" spans="1:3" ht="29.25" customHeight="1">
      <c r="A173" s="119">
        <v>172</v>
      </c>
      <c r="B173" s="120" t="s">
        <v>673</v>
      </c>
      <c r="C173" s="121" t="s">
        <v>674</v>
      </c>
    </row>
    <row r="174" spans="1:3" ht="29.25" customHeight="1">
      <c r="A174" s="119">
        <v>173</v>
      </c>
      <c r="B174" s="120" t="s">
        <v>675</v>
      </c>
      <c r="C174" s="121" t="s">
        <v>676</v>
      </c>
    </row>
    <row r="175" spans="1:3" ht="29.25" customHeight="1">
      <c r="A175" s="119">
        <v>174</v>
      </c>
      <c r="B175" s="120" t="s">
        <v>677</v>
      </c>
      <c r="C175" s="121" t="s">
        <v>678</v>
      </c>
    </row>
    <row r="176" spans="1:3" ht="16.5" customHeight="1">
      <c r="A176" s="119">
        <v>175</v>
      </c>
      <c r="B176" s="120" t="s">
        <v>679</v>
      </c>
      <c r="C176" s="121" t="s">
        <v>680</v>
      </c>
    </row>
    <row r="177" spans="1:3 16271:16355" ht="16.5" customHeight="1">
      <c r="A177" s="119">
        <v>176</v>
      </c>
      <c r="B177" s="120" t="s">
        <v>681</v>
      </c>
      <c r="C177" s="121" t="s">
        <v>682</v>
      </c>
      <c r="XDM177" s="119"/>
      <c r="XDN177" s="120"/>
      <c r="XDO177" s="121"/>
      <c r="XDP177" s="125"/>
      <c r="XDQ177" s="124"/>
      <c r="XDW177" s="119"/>
      <c r="XDX177" s="120"/>
      <c r="XDY177" s="121"/>
      <c r="XDZ177" s="122"/>
      <c r="XEA177" s="122"/>
    </row>
    <row r="178" spans="1:3 16271:16355" ht="16.5" customHeight="1">
      <c r="A178" s="119">
        <v>177</v>
      </c>
      <c r="B178" s="120" t="s">
        <v>683</v>
      </c>
      <c r="C178" s="121" t="s">
        <v>684</v>
      </c>
      <c r="XDW178" s="119"/>
      <c r="XDX178" s="120"/>
      <c r="XDY178" s="121"/>
      <c r="XDZ178" s="125"/>
      <c r="XEA178" s="124"/>
    </row>
    <row r="179" spans="1:3 16271:16355" ht="16.5" customHeight="1">
      <c r="A179" s="119">
        <v>178</v>
      </c>
      <c r="B179" s="120" t="s">
        <v>685</v>
      </c>
      <c r="C179" s="121" t="s">
        <v>686</v>
      </c>
      <c r="XDM179" s="119"/>
      <c r="XDN179" s="120"/>
      <c r="XDO179" s="121"/>
      <c r="XDP179" s="125"/>
      <c r="XDQ179" s="124"/>
      <c r="XDW179" s="119"/>
      <c r="XDX179" s="120"/>
      <c r="XDY179" s="121"/>
      <c r="XDZ179" s="122"/>
      <c r="XEA179" s="122"/>
    </row>
    <row r="180" spans="1:3 16271:16355" ht="16.5" customHeight="1">
      <c r="A180" s="119">
        <v>179</v>
      </c>
      <c r="B180" s="120" t="s">
        <v>687</v>
      </c>
      <c r="C180" s="121" t="s">
        <v>688</v>
      </c>
      <c r="XDC180" s="119"/>
      <c r="XDD180" s="120"/>
      <c r="XDE180" s="121"/>
      <c r="XDF180" s="125"/>
      <c r="XDG180" s="124"/>
      <c r="XDM180" s="119"/>
      <c r="XDN180" s="120"/>
      <c r="XDO180" s="121"/>
      <c r="XDP180" s="122"/>
      <c r="XDQ180" s="122"/>
      <c r="XDW180" s="119"/>
      <c r="XDX180" s="120"/>
      <c r="XDY180" s="121"/>
    </row>
    <row r="181" spans="1:3 16271:16355" ht="16.5" customHeight="1">
      <c r="A181" s="119">
        <v>180</v>
      </c>
      <c r="B181" s="120" t="s">
        <v>689</v>
      </c>
      <c r="C181" s="121" t="s">
        <v>690</v>
      </c>
      <c r="XCS181" s="119"/>
      <c r="XCT181" s="120"/>
      <c r="XCU181" s="121"/>
      <c r="XCV181" s="125"/>
      <c r="XCW181" s="124"/>
      <c r="XDC181" s="119"/>
      <c r="XDD181" s="120"/>
      <c r="XDE181" s="121"/>
      <c r="XDF181" s="122"/>
      <c r="XDG181" s="122"/>
      <c r="XDM181" s="119"/>
      <c r="XDN181" s="120"/>
      <c r="XDO181" s="121"/>
      <c r="XDW181" s="119"/>
      <c r="XDX181" s="120"/>
      <c r="XDY181" s="121"/>
      <c r="XDZ181" s="122"/>
    </row>
    <row r="182" spans="1:3 16271:16355" ht="16.5" customHeight="1">
      <c r="A182" s="119">
        <v>181</v>
      </c>
      <c r="B182" s="120" t="s">
        <v>691</v>
      </c>
      <c r="C182" s="121" t="s">
        <v>692</v>
      </c>
      <c r="XCI182" s="119"/>
      <c r="XCJ182" s="120"/>
      <c r="XCK182" s="121"/>
      <c r="XCL182" s="125"/>
      <c r="XCM182" s="124"/>
      <c r="XCS182" s="119"/>
      <c r="XCT182" s="120"/>
      <c r="XCU182" s="121"/>
      <c r="XCV182" s="122"/>
      <c r="XCW182" s="122"/>
      <c r="XDC182" s="119"/>
      <c r="XDD182" s="120"/>
      <c r="XDE182" s="121"/>
      <c r="XDM182" s="119"/>
      <c r="XDN182" s="120"/>
      <c r="XDO182" s="121"/>
      <c r="XDP182" s="122"/>
      <c r="XDW182" s="119"/>
      <c r="XDX182" s="120"/>
      <c r="XDY182" s="121"/>
      <c r="XDZ182" s="123"/>
      <c r="XEA182" s="123"/>
    </row>
    <row r="183" spans="1:3 16271:16355" ht="16.5" customHeight="1">
      <c r="A183" s="119">
        <v>182</v>
      </c>
      <c r="B183" s="120" t="s">
        <v>693</v>
      </c>
      <c r="C183" s="121" t="s">
        <v>694</v>
      </c>
      <c r="XBY183" s="119"/>
      <c r="XBZ183" s="120"/>
      <c r="XCA183" s="121"/>
      <c r="XCB183" s="125"/>
      <c r="XCC183" s="124"/>
      <c r="XCI183" s="119"/>
      <c r="XCJ183" s="120"/>
      <c r="XCK183" s="121"/>
      <c r="XCL183" s="122"/>
      <c r="XCM183" s="122"/>
      <c r="XCS183" s="119"/>
      <c r="XCT183" s="120"/>
      <c r="XCU183" s="121"/>
      <c r="XDC183" s="119"/>
      <c r="XDD183" s="120"/>
      <c r="XDE183" s="121"/>
      <c r="XDF183" s="122"/>
      <c r="XDM183" s="119"/>
      <c r="XDN183" s="120"/>
      <c r="XDO183" s="121"/>
      <c r="XDP183" s="123"/>
      <c r="XDQ183" s="123"/>
      <c r="XDW183" s="119"/>
      <c r="XDX183" s="120"/>
      <c r="XDY183" s="121"/>
      <c r="XDZ183" s="123"/>
      <c r="XEA183" s="123"/>
    </row>
    <row r="184" spans="1:3 16271:16355" ht="16.5" customHeight="1">
      <c r="A184" s="119">
        <v>183</v>
      </c>
      <c r="B184" s="120" t="s">
        <v>695</v>
      </c>
      <c r="C184" s="121" t="s">
        <v>696</v>
      </c>
      <c r="XBO184" s="119"/>
      <c r="XBP184" s="120"/>
      <c r="XBQ184" s="121"/>
      <c r="XBR184" s="125"/>
      <c r="XBS184" s="124"/>
      <c r="XBY184" s="119"/>
      <c r="XBZ184" s="120"/>
      <c r="XCA184" s="121"/>
      <c r="XCB184" s="122"/>
      <c r="XCC184" s="122"/>
      <c r="XCI184" s="119"/>
      <c r="XCJ184" s="120"/>
      <c r="XCK184" s="121"/>
      <c r="XCS184" s="119"/>
      <c r="XCT184" s="120"/>
      <c r="XCU184" s="121"/>
      <c r="XCV184" s="122"/>
      <c r="XDC184" s="119"/>
      <c r="XDD184" s="120"/>
      <c r="XDE184" s="121"/>
      <c r="XDF184" s="123"/>
      <c r="XDG184" s="123"/>
      <c r="XDM184" s="119"/>
      <c r="XDN184" s="120"/>
      <c r="XDO184" s="121"/>
      <c r="XDP184" s="123"/>
      <c r="XDQ184" s="123"/>
      <c r="XDW184" s="119"/>
      <c r="XDX184" s="120"/>
      <c r="XDY184" s="121"/>
    </row>
    <row r="185" spans="1:3 16271:16355" ht="16.5" customHeight="1">
      <c r="A185" s="119">
        <v>184</v>
      </c>
      <c r="B185" s="120" t="s">
        <v>697</v>
      </c>
      <c r="C185" s="121" t="s">
        <v>698</v>
      </c>
      <c r="XBE185" s="119"/>
      <c r="XBF185" s="120"/>
      <c r="XBG185" s="121"/>
      <c r="XBH185" s="125"/>
      <c r="XBI185" s="124"/>
      <c r="XBO185" s="119"/>
      <c r="XBP185" s="120"/>
      <c r="XBQ185" s="121"/>
      <c r="XBR185" s="122"/>
      <c r="XBS185" s="122"/>
      <c r="XBY185" s="119"/>
      <c r="XBZ185" s="120"/>
      <c r="XCA185" s="121"/>
      <c r="XCI185" s="119"/>
      <c r="XCJ185" s="120"/>
      <c r="XCK185" s="121"/>
      <c r="XCL185" s="122"/>
      <c r="XCS185" s="119"/>
      <c r="XCT185" s="120"/>
      <c r="XCU185" s="121"/>
      <c r="XCV185" s="123"/>
      <c r="XCW185" s="123"/>
      <c r="XDC185" s="119"/>
      <c r="XDD185" s="120"/>
      <c r="XDE185" s="121"/>
      <c r="XDF185" s="123"/>
      <c r="XDG185" s="123"/>
      <c r="XDM185" s="119"/>
      <c r="XDN185" s="120"/>
      <c r="XDO185" s="121"/>
      <c r="XDW185" s="119"/>
      <c r="XDX185" s="120"/>
      <c r="XDY185" s="121"/>
    </row>
    <row r="186" spans="1:3 16271:16355" ht="16.5" customHeight="1">
      <c r="A186" s="119">
        <v>185</v>
      </c>
      <c r="B186" s="120" t="s">
        <v>699</v>
      </c>
      <c r="C186" s="121" t="s">
        <v>700</v>
      </c>
      <c r="XAU186" s="119"/>
      <c r="XAV186" s="120"/>
      <c r="XAW186" s="121"/>
      <c r="XAX186" s="125"/>
      <c r="XAY186" s="124"/>
      <c r="XBE186" s="119"/>
      <c r="XBF186" s="120"/>
      <c r="XBG186" s="121"/>
      <c r="XBH186" s="122"/>
      <c r="XBI186" s="122"/>
      <c r="XBO186" s="119"/>
      <c r="XBP186" s="120"/>
      <c r="XBQ186" s="121"/>
      <c r="XBY186" s="119"/>
      <c r="XBZ186" s="120"/>
      <c r="XCA186" s="121"/>
      <c r="XCB186" s="122"/>
      <c r="XCI186" s="119"/>
      <c r="XCJ186" s="120"/>
      <c r="XCK186" s="121"/>
      <c r="XCL186" s="123"/>
      <c r="XCM186" s="123"/>
      <c r="XCS186" s="119"/>
      <c r="XCT186" s="120"/>
      <c r="XCU186" s="121"/>
      <c r="XCV186" s="123"/>
      <c r="XCW186" s="123"/>
      <c r="XDC186" s="119"/>
      <c r="XDD186" s="120"/>
      <c r="XDE186" s="121"/>
      <c r="XDM186" s="119"/>
      <c r="XDN186" s="120"/>
      <c r="XDO186" s="121"/>
      <c r="XDW186" s="119"/>
      <c r="XDX186" s="120"/>
      <c r="XDY186" s="121"/>
    </row>
    <row r="187" spans="1:3 16271:16355" ht="16.5" customHeight="1">
      <c r="A187" s="119">
        <v>186</v>
      </c>
      <c r="B187" s="120" t="s">
        <v>701</v>
      </c>
      <c r="C187" s="121" t="s">
        <v>702</v>
      </c>
    </row>
    <row r="188" spans="1:3 16271:16355" ht="16.5" customHeight="1">
      <c r="A188" s="119">
        <v>187</v>
      </c>
      <c r="B188" s="120" t="s">
        <v>703</v>
      </c>
      <c r="C188" s="121" t="s">
        <v>704</v>
      </c>
    </row>
    <row r="189" spans="1:3 16271:16355" ht="16.5" customHeight="1">
      <c r="A189" s="119">
        <v>188</v>
      </c>
      <c r="B189" s="120" t="s">
        <v>705</v>
      </c>
      <c r="C189" s="121" t="s">
        <v>706</v>
      </c>
      <c r="XBE189" s="119"/>
      <c r="XBF189" s="120"/>
      <c r="XBG189" s="121"/>
      <c r="XBH189" s="125"/>
      <c r="XBI189" s="124"/>
      <c r="XBO189" s="119"/>
      <c r="XBP189" s="120"/>
      <c r="XBQ189" s="121"/>
      <c r="XBR189" s="122"/>
      <c r="XBS189" s="122"/>
      <c r="XBY189" s="119"/>
      <c r="XBZ189" s="120"/>
      <c r="XCA189" s="121"/>
      <c r="XCI189" s="119"/>
      <c r="XCJ189" s="120"/>
      <c r="XCK189" s="121"/>
      <c r="XCL189" s="122"/>
      <c r="XCS189" s="119"/>
      <c r="XCT189" s="120"/>
      <c r="XCU189" s="121"/>
      <c r="XCV189" s="123"/>
      <c r="XCW189" s="123"/>
      <c r="XDC189" s="119"/>
      <c r="XDD189" s="120"/>
      <c r="XDE189" s="121"/>
      <c r="XDF189" s="123"/>
      <c r="XDG189" s="123"/>
      <c r="XDM189" s="119"/>
      <c r="XDN189" s="120"/>
      <c r="XDO189" s="121"/>
      <c r="XDW189" s="119"/>
      <c r="XDX189" s="120"/>
      <c r="XDY189" s="121"/>
    </row>
    <row r="190" spans="1:3 16271:16355" ht="16.5" customHeight="1">
      <c r="A190" s="119">
        <v>189</v>
      </c>
      <c r="B190" s="120" t="s">
        <v>707</v>
      </c>
      <c r="C190" s="121" t="s">
        <v>708</v>
      </c>
    </row>
    <row r="191" spans="1:3 16271:16355" ht="16.5" customHeight="1">
      <c r="A191" s="119">
        <v>190</v>
      </c>
      <c r="B191" s="120" t="s">
        <v>709</v>
      </c>
      <c r="C191" s="121" t="s">
        <v>710</v>
      </c>
    </row>
    <row r="192" spans="1:3 16271:16355" ht="16.5" customHeight="1">
      <c r="A192" s="119">
        <v>191</v>
      </c>
      <c r="B192" s="120" t="s">
        <v>711</v>
      </c>
      <c r="C192" s="121" t="s">
        <v>712</v>
      </c>
      <c r="XBO192" s="119"/>
      <c r="XBP192" s="120"/>
      <c r="XBQ192" s="121"/>
      <c r="XBR192" s="125"/>
      <c r="XBS192" s="124"/>
      <c r="XBY192" s="119"/>
      <c r="XBZ192" s="120"/>
      <c r="XCA192" s="121"/>
      <c r="XCB192" s="122"/>
      <c r="XCC192" s="122"/>
      <c r="XCI192" s="119"/>
      <c r="XCJ192" s="120"/>
      <c r="XCK192" s="121"/>
      <c r="XCS192" s="119"/>
      <c r="XCT192" s="120"/>
      <c r="XCU192" s="121"/>
      <c r="XCV192" s="122"/>
      <c r="XDC192" s="119"/>
      <c r="XDD192" s="120"/>
      <c r="XDE192" s="121"/>
      <c r="XDF192" s="123"/>
      <c r="XDG192" s="123"/>
      <c r="XDM192" s="119"/>
      <c r="XDN192" s="120"/>
      <c r="XDO192" s="121"/>
      <c r="XDP192" s="123"/>
      <c r="XDQ192" s="123"/>
      <c r="XDW192" s="119"/>
      <c r="XDX192" s="120"/>
      <c r="XDY192" s="121"/>
    </row>
    <row r="193" spans="1:3 16321:16354" ht="16.5" customHeight="1">
      <c r="A193" s="119">
        <v>192</v>
      </c>
      <c r="B193" s="120" t="s">
        <v>713</v>
      </c>
      <c r="C193" s="121" t="s">
        <v>714</v>
      </c>
    </row>
    <row r="194" spans="1:3 16321:16354" ht="16.5" customHeight="1">
      <c r="A194" s="119">
        <v>193</v>
      </c>
      <c r="B194" s="120" t="s">
        <v>715</v>
      </c>
      <c r="C194" s="121" t="s">
        <v>716</v>
      </c>
    </row>
    <row r="195" spans="1:3 16321:16354" ht="16.5" customHeight="1">
      <c r="A195" s="119">
        <v>194</v>
      </c>
      <c r="B195" s="120" t="s">
        <v>717</v>
      </c>
      <c r="C195" s="121" t="s">
        <v>718</v>
      </c>
      <c r="XCS195" s="119"/>
      <c r="XCT195" s="120"/>
      <c r="XCU195" s="121"/>
      <c r="XCV195" s="125"/>
      <c r="XCW195" s="124"/>
      <c r="XDC195" s="119"/>
      <c r="XDD195" s="120"/>
      <c r="XDE195" s="121"/>
      <c r="XDF195" s="122"/>
      <c r="XDG195" s="122"/>
      <c r="XDM195" s="119"/>
      <c r="XDN195" s="120"/>
      <c r="XDO195" s="121"/>
      <c r="XDW195" s="119"/>
      <c r="XDX195" s="120"/>
      <c r="XDY195" s="121"/>
      <c r="XDZ195" s="122"/>
    </row>
    <row r="196" spans="1:3 16321:16354" ht="16.5" customHeight="1">
      <c r="A196" s="119">
        <v>195</v>
      </c>
      <c r="B196" s="120" t="s">
        <v>719</v>
      </c>
      <c r="C196" s="121" t="s">
        <v>720</v>
      </c>
    </row>
    <row r="197" spans="1:3 16321:16354" ht="29.25" customHeight="1">
      <c r="A197" s="119">
        <v>196</v>
      </c>
      <c r="B197" s="120" t="s">
        <v>721</v>
      </c>
      <c r="C197" s="121" t="s">
        <v>722</v>
      </c>
    </row>
    <row r="198" spans="1:3 16321:16354" ht="29.25" customHeight="1">
      <c r="A198" s="119">
        <v>197</v>
      </c>
      <c r="B198" s="120" t="s">
        <v>723</v>
      </c>
      <c r="C198" s="121" t="s">
        <v>724</v>
      </c>
    </row>
    <row r="199" spans="1:3 16321:16354" ht="29.25" customHeight="1">
      <c r="A199" s="119">
        <v>198</v>
      </c>
      <c r="B199" s="120" t="s">
        <v>725</v>
      </c>
      <c r="C199" s="121" t="s">
        <v>726</v>
      </c>
    </row>
    <row r="200" spans="1:3 16321:16354" ht="29.25" customHeight="1">
      <c r="A200" s="119">
        <v>199</v>
      </c>
      <c r="B200" s="120" t="s">
        <v>727</v>
      </c>
      <c r="C200" s="121" t="s">
        <v>728</v>
      </c>
    </row>
    <row r="201" spans="1:3 16321:16354" ht="29.25" customHeight="1">
      <c r="A201" s="119">
        <v>200</v>
      </c>
      <c r="B201" s="120" t="s">
        <v>729</v>
      </c>
      <c r="C201" s="121" t="s">
        <v>730</v>
      </c>
    </row>
    <row r="202" spans="1:3 16321:16354" ht="29.25" customHeight="1">
      <c r="A202" s="119">
        <v>201</v>
      </c>
      <c r="B202" s="120" t="s">
        <v>731</v>
      </c>
      <c r="C202" s="121" t="s">
        <v>732</v>
      </c>
    </row>
    <row r="203" spans="1:3 16321:16354" ht="29.25" customHeight="1">
      <c r="A203" s="119">
        <v>202</v>
      </c>
      <c r="B203" s="120" t="s">
        <v>733</v>
      </c>
      <c r="C203" s="121" t="s">
        <v>734</v>
      </c>
    </row>
    <row r="204" spans="1:3 16321:16354" ht="29.25" customHeight="1">
      <c r="A204" s="119">
        <v>203</v>
      </c>
      <c r="B204" s="120" t="s">
        <v>735</v>
      </c>
      <c r="C204" s="121" t="s">
        <v>736</v>
      </c>
    </row>
    <row r="205" spans="1:3 16321:16354" ht="29.25" customHeight="1">
      <c r="A205" s="119">
        <v>204</v>
      </c>
      <c r="B205" s="120" t="s">
        <v>737</v>
      </c>
      <c r="C205" s="121" t="s">
        <v>738</v>
      </c>
    </row>
    <row r="206" spans="1:3 16321:16354" ht="29.25" customHeight="1">
      <c r="A206" s="119">
        <v>205</v>
      </c>
      <c r="B206" s="120" t="s">
        <v>739</v>
      </c>
      <c r="C206" s="121" t="s">
        <v>740</v>
      </c>
    </row>
    <row r="207" spans="1:3 16321:16354" ht="29.25" customHeight="1">
      <c r="A207" s="119">
        <v>206</v>
      </c>
      <c r="B207" s="120" t="s">
        <v>741</v>
      </c>
      <c r="C207" s="121" t="s">
        <v>742</v>
      </c>
    </row>
    <row r="208" spans="1:3 16321:16354" ht="29.25" customHeight="1">
      <c r="A208" s="119">
        <v>207</v>
      </c>
      <c r="B208" s="120" t="s">
        <v>743</v>
      </c>
      <c r="C208" s="121" t="s">
        <v>744</v>
      </c>
    </row>
    <row r="209" spans="1:3" ht="29.25" customHeight="1">
      <c r="A209" s="119">
        <v>208</v>
      </c>
      <c r="B209" s="120" t="s">
        <v>745</v>
      </c>
      <c r="C209" s="121" t="s">
        <v>746</v>
      </c>
    </row>
    <row r="210" spans="1:3" ht="29.25" customHeight="1">
      <c r="A210" s="119">
        <v>209</v>
      </c>
      <c r="B210" s="120" t="s">
        <v>747</v>
      </c>
      <c r="C210" s="121" t="s">
        <v>748</v>
      </c>
    </row>
    <row r="211" spans="1:3" ht="29.25" customHeight="1">
      <c r="A211" s="119">
        <v>210</v>
      </c>
      <c r="B211" s="120" t="s">
        <v>840</v>
      </c>
      <c r="C211" s="121" t="s">
        <v>749</v>
      </c>
    </row>
    <row r="212" spans="1:3" ht="29.25" customHeight="1">
      <c r="A212" s="119">
        <v>211</v>
      </c>
      <c r="B212" s="120" t="s">
        <v>843</v>
      </c>
      <c r="C212" s="121" t="s">
        <v>750</v>
      </c>
    </row>
    <row r="213" spans="1:3" ht="29.25" customHeight="1">
      <c r="A213" s="119">
        <v>212</v>
      </c>
      <c r="B213" s="120" t="s">
        <v>751</v>
      </c>
      <c r="C213" s="121" t="s">
        <v>752</v>
      </c>
    </row>
    <row r="214" spans="1:3" ht="29.25" customHeight="1">
      <c r="A214" s="119">
        <v>213</v>
      </c>
      <c r="B214" s="120" t="s">
        <v>841</v>
      </c>
      <c r="C214" s="121" t="s">
        <v>753</v>
      </c>
    </row>
    <row r="215" spans="1:3" ht="29.25" customHeight="1">
      <c r="A215" s="119">
        <v>214</v>
      </c>
      <c r="B215" s="120" t="s">
        <v>754</v>
      </c>
      <c r="C215" s="121" t="s">
        <v>755</v>
      </c>
    </row>
    <row r="216" spans="1:3" ht="29.25" customHeight="1">
      <c r="A216" s="119">
        <v>215</v>
      </c>
      <c r="B216" s="120" t="s">
        <v>756</v>
      </c>
      <c r="C216" s="121" t="s">
        <v>757</v>
      </c>
    </row>
    <row r="217" spans="1:3" ht="29.25" customHeight="1">
      <c r="A217" s="119">
        <v>216</v>
      </c>
      <c r="B217" s="120" t="s">
        <v>758</v>
      </c>
      <c r="C217" s="121" t="s">
        <v>759</v>
      </c>
    </row>
    <row r="218" spans="1:3" ht="29.25" customHeight="1">
      <c r="A218" s="119">
        <v>217</v>
      </c>
      <c r="B218" s="120" t="s">
        <v>760</v>
      </c>
      <c r="C218" s="121" t="s">
        <v>761</v>
      </c>
    </row>
    <row r="219" spans="1:3" ht="16.5" customHeight="1">
      <c r="A219" s="119">
        <v>218</v>
      </c>
      <c r="B219" s="120" t="s">
        <v>762</v>
      </c>
      <c r="C219" s="121" t="s">
        <v>1021</v>
      </c>
    </row>
    <row r="220" spans="1:3" ht="29.25" customHeight="1">
      <c r="A220" s="119">
        <v>219</v>
      </c>
      <c r="B220" s="120" t="s">
        <v>764</v>
      </c>
      <c r="C220" s="121" t="s">
        <v>765</v>
      </c>
    </row>
    <row r="221" spans="1:3" ht="29.25" customHeight="1">
      <c r="A221" s="119">
        <v>220</v>
      </c>
      <c r="B221" s="120" t="s">
        <v>766</v>
      </c>
      <c r="C221" s="121" t="s">
        <v>767</v>
      </c>
    </row>
    <row r="222" spans="1:3" ht="29.25" customHeight="1">
      <c r="A222" s="119">
        <v>221</v>
      </c>
      <c r="B222" s="120" t="s">
        <v>844</v>
      </c>
      <c r="C222" s="121" t="s">
        <v>768</v>
      </c>
    </row>
    <row r="223" spans="1:3" ht="29.25" customHeight="1">
      <c r="A223" s="119">
        <v>222</v>
      </c>
      <c r="B223" s="120" t="s">
        <v>769</v>
      </c>
      <c r="C223" s="121" t="s">
        <v>770</v>
      </c>
    </row>
    <row r="224" spans="1:3" ht="42.75" customHeight="1">
      <c r="A224" s="119">
        <v>223</v>
      </c>
      <c r="B224" s="120" t="s">
        <v>771</v>
      </c>
      <c r="C224" s="121" t="s">
        <v>772</v>
      </c>
    </row>
    <row r="225" spans="1:3" ht="16.5" customHeight="1">
      <c r="A225" s="119">
        <v>224</v>
      </c>
      <c r="B225" s="120" t="s">
        <v>773</v>
      </c>
      <c r="C225" s="121" t="s">
        <v>1022</v>
      </c>
    </row>
    <row r="226" spans="1:3" ht="16.5" customHeight="1">
      <c r="A226" s="119">
        <v>225</v>
      </c>
      <c r="B226" s="120" t="s">
        <v>775</v>
      </c>
      <c r="C226" s="121" t="s">
        <v>1023</v>
      </c>
    </row>
    <row r="227" spans="1:3" ht="29.25" customHeight="1">
      <c r="A227" s="119">
        <v>226</v>
      </c>
      <c r="B227" s="120" t="s">
        <v>777</v>
      </c>
      <c r="C227" s="121" t="s">
        <v>778</v>
      </c>
    </row>
    <row r="228" spans="1:3" ht="29.25" customHeight="1">
      <c r="A228" s="119">
        <v>227</v>
      </c>
      <c r="B228" s="120" t="s">
        <v>779</v>
      </c>
      <c r="C228" s="121" t="s">
        <v>780</v>
      </c>
    </row>
    <row r="229" spans="1:3" ht="29.25" customHeight="1">
      <c r="A229" s="119">
        <v>228</v>
      </c>
      <c r="B229" s="120" t="s">
        <v>845</v>
      </c>
      <c r="C229" s="121" t="s">
        <v>781</v>
      </c>
    </row>
    <row r="230" spans="1:3" ht="29.25" customHeight="1">
      <c r="A230" s="119">
        <v>229</v>
      </c>
      <c r="B230" s="120" t="s">
        <v>782</v>
      </c>
      <c r="C230" s="121" t="s">
        <v>783</v>
      </c>
    </row>
    <row r="231" spans="1:3" ht="29.25" customHeight="1">
      <c r="A231" s="119">
        <v>230</v>
      </c>
      <c r="B231" s="120" t="s">
        <v>784</v>
      </c>
      <c r="C231" s="121" t="s">
        <v>785</v>
      </c>
    </row>
    <row r="232" spans="1:3" ht="29.25" customHeight="1">
      <c r="A232" s="119">
        <v>231</v>
      </c>
      <c r="B232" s="120" t="s">
        <v>786</v>
      </c>
      <c r="C232" s="121" t="s">
        <v>787</v>
      </c>
    </row>
    <row r="233" spans="1:3" ht="29.25" customHeight="1">
      <c r="A233" s="119">
        <v>232</v>
      </c>
      <c r="B233" s="120" t="s">
        <v>788</v>
      </c>
      <c r="C233" s="121" t="s">
        <v>789</v>
      </c>
    </row>
    <row r="234" spans="1:3" ht="29.25" customHeight="1">
      <c r="A234" s="119">
        <v>233</v>
      </c>
      <c r="B234" s="120" t="s">
        <v>790</v>
      </c>
      <c r="C234" s="121" t="s">
        <v>791</v>
      </c>
    </row>
    <row r="235" spans="1:3" ht="16.5" customHeight="1">
      <c r="A235" s="119">
        <v>234</v>
      </c>
      <c r="B235" s="120" t="s">
        <v>792</v>
      </c>
      <c r="C235" s="121" t="s">
        <v>1024</v>
      </c>
    </row>
    <row r="236" spans="1:3" ht="29.25" customHeight="1">
      <c r="A236" s="119">
        <v>235</v>
      </c>
      <c r="B236" s="120" t="s">
        <v>846</v>
      </c>
      <c r="C236" s="121" t="s">
        <v>794</v>
      </c>
    </row>
    <row r="237" spans="1:3" ht="16.5" customHeight="1">
      <c r="A237" s="119">
        <v>236</v>
      </c>
      <c r="B237" s="120" t="s">
        <v>795</v>
      </c>
      <c r="C237" s="121" t="s">
        <v>1025</v>
      </c>
    </row>
    <row r="238" spans="1:3" ht="16.5" customHeight="1">
      <c r="A238" s="119">
        <v>237</v>
      </c>
      <c r="B238" s="120" t="s">
        <v>797</v>
      </c>
      <c r="C238" s="121" t="s">
        <v>1026</v>
      </c>
    </row>
    <row r="239" spans="1:3" ht="29.25" customHeight="1">
      <c r="A239" s="119">
        <v>238</v>
      </c>
      <c r="B239" s="120" t="s">
        <v>799</v>
      </c>
      <c r="C239" s="121" t="s">
        <v>800</v>
      </c>
    </row>
    <row r="240" spans="1:3" ht="16.5" customHeight="1">
      <c r="A240" s="119">
        <v>239</v>
      </c>
      <c r="B240" s="120" t="s">
        <v>847</v>
      </c>
      <c r="C240" s="121" t="s">
        <v>1027</v>
      </c>
    </row>
    <row r="241" spans="1:3" ht="16.5" customHeight="1">
      <c r="A241" s="119">
        <v>240</v>
      </c>
      <c r="B241" s="120" t="s">
        <v>802</v>
      </c>
      <c r="C241" s="121" t="s">
        <v>1028</v>
      </c>
    </row>
    <row r="242" spans="1:3" ht="29.25" customHeight="1">
      <c r="A242" s="119">
        <v>241</v>
      </c>
      <c r="B242" s="120" t="s">
        <v>804</v>
      </c>
      <c r="C242" s="121" t="s">
        <v>805</v>
      </c>
    </row>
    <row r="243" spans="1:3" ht="16.5" customHeight="1">
      <c r="A243" s="119">
        <v>242</v>
      </c>
      <c r="B243" s="120" t="s">
        <v>806</v>
      </c>
      <c r="C243" s="121" t="s">
        <v>1029</v>
      </c>
    </row>
    <row r="244" spans="1:3" ht="29.25" customHeight="1">
      <c r="A244" s="119">
        <v>243</v>
      </c>
      <c r="B244" s="120" t="s">
        <v>808</v>
      </c>
      <c r="C244" s="121" t="s">
        <v>809</v>
      </c>
    </row>
    <row r="245" spans="1:3" ht="16.5" customHeight="1">
      <c r="A245" s="119">
        <v>244</v>
      </c>
      <c r="B245" s="120" t="s">
        <v>810</v>
      </c>
      <c r="C245" s="121" t="s">
        <v>811</v>
      </c>
    </row>
    <row r="246" spans="1:3" ht="16.5" customHeight="1">
      <c r="A246" s="119">
        <v>245</v>
      </c>
      <c r="B246" s="120" t="s">
        <v>814</v>
      </c>
      <c r="C246" s="121" t="s">
        <v>815</v>
      </c>
    </row>
    <row r="247" spans="1:3" ht="29.25" customHeight="1">
      <c r="A247" s="119">
        <v>246</v>
      </c>
      <c r="B247" s="120" t="s">
        <v>822</v>
      </c>
      <c r="C247" s="121" t="s">
        <v>823</v>
      </c>
    </row>
    <row r="248" spans="1:3" ht="29.25" customHeight="1">
      <c r="A248" s="119">
        <v>247</v>
      </c>
      <c r="B248" s="120" t="s">
        <v>818</v>
      </c>
      <c r="C248" s="121" t="s">
        <v>819</v>
      </c>
    </row>
    <row r="249" spans="1:3" ht="29.25" customHeight="1">
      <c r="A249" s="119">
        <v>248</v>
      </c>
      <c r="B249" s="120" t="s">
        <v>820</v>
      </c>
      <c r="C249" s="121" t="s">
        <v>821</v>
      </c>
    </row>
    <row r="250" spans="1:3" ht="29.25" customHeight="1">
      <c r="A250" s="119">
        <v>249</v>
      </c>
      <c r="B250" s="120" t="s">
        <v>824</v>
      </c>
      <c r="C250" s="121" t="s">
        <v>825</v>
      </c>
    </row>
    <row r="251" spans="1:3" ht="15.75" customHeight="1">
      <c r="A251" s="119">
        <v>250</v>
      </c>
      <c r="B251" s="120" t="s">
        <v>826</v>
      </c>
      <c r="C251" s="121" t="s">
        <v>827</v>
      </c>
    </row>
    <row r="252" spans="1:3" ht="31.5" customHeight="1">
      <c r="A252" s="119">
        <v>251</v>
      </c>
      <c r="B252" s="120" t="s">
        <v>816</v>
      </c>
      <c r="C252" s="121" t="s">
        <v>817</v>
      </c>
    </row>
    <row r="253" spans="1:3" s="129" customFormat="1" ht="13.5" customHeight="1">
      <c r="A253" s="126"/>
      <c r="B253" s="127"/>
      <c r="C253" s="128"/>
    </row>
    <row r="254" spans="1:3" ht="13.5" customHeight="1">
      <c r="A254" s="126"/>
      <c r="B254" s="127"/>
      <c r="C254" s="128"/>
    </row>
    <row r="255" spans="1:3" ht="13.5" customHeight="1">
      <c r="A255" s="126"/>
      <c r="B255" s="127"/>
      <c r="C255" s="128"/>
    </row>
    <row r="256" spans="1:3" ht="13.5" customHeight="1">
      <c r="A256" s="126"/>
      <c r="B256" s="127"/>
      <c r="C256" s="128"/>
    </row>
    <row r="257" spans="1:3" ht="13.5" customHeight="1">
      <c r="A257" s="126"/>
      <c r="B257" s="127"/>
      <c r="C257" s="128"/>
    </row>
    <row r="258" spans="1:3" ht="13.5" customHeight="1">
      <c r="A258" s="126"/>
      <c r="B258" s="127"/>
      <c r="C258" s="128"/>
    </row>
    <row r="259" spans="1:3" ht="13.5" customHeight="1">
      <c r="A259" s="126"/>
      <c r="B259" s="127"/>
      <c r="C259" s="128"/>
    </row>
    <row r="260" spans="1:3" ht="13.5" customHeight="1">
      <c r="A260" s="126"/>
      <c r="B260" s="127"/>
      <c r="C260" s="128"/>
    </row>
    <row r="261" spans="1:3" ht="13.5" customHeight="1">
      <c r="A261" s="126"/>
      <c r="B261" s="127"/>
      <c r="C261" s="128"/>
    </row>
    <row r="262" spans="1:3" ht="13.5" customHeight="1">
      <c r="A262" s="126"/>
      <c r="B262" s="127"/>
      <c r="C262" s="128"/>
    </row>
    <row r="263" spans="1:3" ht="13.5" customHeight="1">
      <c r="A263" s="126"/>
      <c r="B263" s="127"/>
      <c r="C263" s="128"/>
    </row>
    <row r="264" spans="1:3" ht="13.5" customHeight="1">
      <c r="A264" s="126"/>
      <c r="B264" s="127"/>
      <c r="C264" s="128"/>
    </row>
    <row r="265" spans="1:3" ht="13.5" customHeight="1">
      <c r="A265" s="126"/>
      <c r="B265" s="127"/>
      <c r="C265" s="128"/>
    </row>
    <row r="266" spans="1:3" ht="13.5" customHeight="1">
      <c r="A266" s="126"/>
      <c r="B266" s="127"/>
      <c r="C266" s="128"/>
    </row>
    <row r="267" spans="1:3" ht="13.5" customHeight="1">
      <c r="A267" s="126"/>
      <c r="B267" s="127"/>
      <c r="C267" s="128"/>
    </row>
    <row r="268" spans="1:3" ht="13.5" customHeight="1">
      <c r="A268" s="126"/>
      <c r="B268" s="127"/>
      <c r="C268" s="128"/>
    </row>
    <row r="269" spans="1:3" ht="13.5" customHeight="1">
      <c r="A269" s="126"/>
      <c r="B269" s="127"/>
      <c r="C269" s="128"/>
    </row>
    <row r="270" spans="1:3" ht="13.5" customHeight="1">
      <c r="A270" s="126"/>
      <c r="B270" s="127"/>
      <c r="C270" s="128"/>
    </row>
    <row r="271" spans="1:3" ht="13.5" customHeight="1">
      <c r="A271" s="126"/>
      <c r="B271" s="127"/>
      <c r="C271" s="128"/>
    </row>
    <row r="272" spans="1:3" ht="13.5" customHeight="1">
      <c r="A272" s="126"/>
      <c r="B272" s="127"/>
      <c r="C272" s="128"/>
    </row>
    <row r="273" spans="1:3" ht="13.5" customHeight="1">
      <c r="A273" s="126"/>
      <c r="B273" s="127"/>
      <c r="C273" s="128"/>
    </row>
    <row r="274" spans="1:3" ht="13.5" customHeight="1">
      <c r="A274" s="126"/>
      <c r="B274" s="127"/>
      <c r="C274" s="128"/>
    </row>
    <row r="275" spans="1:3" ht="13.5" customHeight="1">
      <c r="A275" s="126"/>
      <c r="B275" s="127"/>
      <c r="C275" s="128"/>
    </row>
    <row r="276" spans="1:3" ht="13.5" customHeight="1">
      <c r="A276" s="126"/>
      <c r="B276" s="127"/>
      <c r="C276" s="128"/>
    </row>
    <row r="277" spans="1:3" ht="13.5" customHeight="1">
      <c r="A277" s="126"/>
      <c r="B277" s="127"/>
      <c r="C277" s="128"/>
    </row>
    <row r="278" spans="1:3" ht="13.5" customHeight="1">
      <c r="A278" s="126"/>
      <c r="B278" s="127"/>
      <c r="C278" s="128"/>
    </row>
    <row r="279" spans="1:3" ht="13.5" customHeight="1">
      <c r="A279" s="126"/>
      <c r="B279" s="127"/>
      <c r="C279" s="128"/>
    </row>
    <row r="280" spans="1:3" ht="13.5" customHeight="1">
      <c r="A280" s="126"/>
      <c r="B280" s="127"/>
      <c r="C280" s="128"/>
    </row>
    <row r="281" spans="1:3" ht="13.5" customHeight="1">
      <c r="A281" s="126"/>
      <c r="B281" s="127"/>
      <c r="C281" s="128"/>
    </row>
    <row r="282" spans="1:3" ht="13.5" customHeight="1">
      <c r="A282" s="126"/>
      <c r="B282" s="127"/>
      <c r="C282" s="128"/>
    </row>
    <row r="283" spans="1:3" ht="13.5" customHeight="1">
      <c r="A283" s="126"/>
      <c r="B283" s="127"/>
      <c r="C283" s="128"/>
    </row>
    <row r="284" spans="1:3" ht="13.5" customHeight="1">
      <c r="A284" s="126"/>
      <c r="B284" s="127"/>
      <c r="C284" s="128"/>
    </row>
    <row r="285" spans="1:3" ht="13.5" customHeight="1">
      <c r="A285" s="126"/>
      <c r="B285" s="127"/>
      <c r="C285" s="128"/>
    </row>
    <row r="286" spans="1:3" ht="13.5" customHeight="1">
      <c r="A286" s="126"/>
      <c r="B286" s="127"/>
      <c r="C286" s="128"/>
    </row>
    <row r="287" spans="1:3" ht="13.5" customHeight="1">
      <c r="A287" s="126"/>
      <c r="B287" s="127"/>
      <c r="C287" s="128"/>
    </row>
    <row r="288" spans="1:3" ht="13.5" customHeight="1">
      <c r="A288" s="126"/>
      <c r="B288" s="127"/>
      <c r="C288" s="128"/>
    </row>
    <row r="289" spans="1:3" ht="13.5" customHeight="1">
      <c r="A289" s="126"/>
      <c r="B289" s="127"/>
      <c r="C289" s="128"/>
    </row>
    <row r="290" spans="1:3" ht="13.5" customHeight="1">
      <c r="A290" s="126"/>
      <c r="B290" s="127"/>
      <c r="C290" s="128"/>
    </row>
    <row r="291" spans="1:3" ht="13.5" customHeight="1">
      <c r="A291" s="126"/>
      <c r="B291" s="127"/>
      <c r="C291" s="128"/>
    </row>
    <row r="292" spans="1:3" ht="13.5" customHeight="1">
      <c r="A292" s="126"/>
      <c r="B292" s="127"/>
      <c r="C292" s="128"/>
    </row>
    <row r="293" spans="1:3" ht="13.5" customHeight="1">
      <c r="A293" s="126"/>
      <c r="B293" s="127"/>
      <c r="C293" s="128"/>
    </row>
    <row r="294" spans="1:3" ht="13.5" customHeight="1">
      <c r="A294" s="126"/>
      <c r="B294" s="127"/>
      <c r="C294" s="128"/>
    </row>
    <row r="295" spans="1:3" ht="13.5" customHeight="1">
      <c r="A295" s="126"/>
      <c r="B295" s="127"/>
      <c r="C295" s="128"/>
    </row>
    <row r="296" spans="1:3" ht="13.5" customHeight="1">
      <c r="A296" s="126"/>
      <c r="B296" s="127"/>
      <c r="C296" s="128"/>
    </row>
    <row r="297" spans="1:3" ht="13.5" customHeight="1">
      <c r="A297" s="126"/>
      <c r="B297" s="127"/>
      <c r="C297" s="128"/>
    </row>
    <row r="298" spans="1:3" ht="13.5" customHeight="1">
      <c r="A298" s="126"/>
      <c r="B298" s="127"/>
      <c r="C298" s="128"/>
    </row>
    <row r="299" spans="1:3" ht="13.5" customHeight="1">
      <c r="A299" s="126"/>
      <c r="B299" s="127"/>
      <c r="C299" s="128"/>
    </row>
    <row r="300" spans="1:3" ht="13.5" customHeight="1">
      <c r="A300" s="126"/>
      <c r="B300" s="127"/>
      <c r="C300" s="128"/>
    </row>
    <row r="301" spans="1:3" ht="13.5" customHeight="1">
      <c r="A301" s="126"/>
      <c r="B301" s="127"/>
      <c r="C301" s="128"/>
    </row>
    <row r="302" spans="1:3" ht="13.5" customHeight="1">
      <c r="A302" s="126"/>
      <c r="B302" s="127"/>
      <c r="C302" s="128"/>
    </row>
    <row r="303" spans="1:3" ht="13.5" customHeight="1">
      <c r="A303" s="126"/>
      <c r="B303" s="127"/>
      <c r="C303" s="128"/>
    </row>
    <row r="304" spans="1:3" ht="13.5" customHeight="1">
      <c r="A304" s="126"/>
      <c r="B304" s="127"/>
      <c r="C304" s="128"/>
    </row>
    <row r="305" spans="1:3" ht="13.5" customHeight="1">
      <c r="A305" s="126"/>
      <c r="B305" s="127"/>
      <c r="C305" s="128"/>
    </row>
    <row r="306" spans="1:3" ht="13.5" customHeight="1">
      <c r="A306" s="126"/>
      <c r="B306" s="127"/>
      <c r="C306" s="128"/>
    </row>
    <row r="307" spans="1:3" ht="13.5" customHeight="1">
      <c r="A307" s="126"/>
      <c r="B307" s="127"/>
      <c r="C307" s="128"/>
    </row>
    <row r="308" spans="1:3" ht="13.5" customHeight="1">
      <c r="A308" s="126"/>
      <c r="B308" s="127"/>
      <c r="C308" s="128"/>
    </row>
    <row r="309" spans="1:3" ht="13.5" customHeight="1">
      <c r="A309" s="126"/>
      <c r="B309" s="127"/>
      <c r="C309" s="128"/>
    </row>
    <row r="310" spans="1:3" ht="13.5" customHeight="1">
      <c r="A310" s="126"/>
      <c r="B310" s="127"/>
      <c r="C310" s="128"/>
    </row>
    <row r="311" spans="1:3" ht="13.5" customHeight="1">
      <c r="A311" s="126"/>
      <c r="B311" s="127"/>
      <c r="C311" s="128"/>
    </row>
    <row r="312" spans="1:3" ht="13.5" customHeight="1">
      <c r="A312" s="126"/>
      <c r="B312" s="127"/>
      <c r="C312" s="128"/>
    </row>
    <row r="313" spans="1:3" ht="13.5" customHeight="1">
      <c r="A313" s="126"/>
      <c r="B313" s="127"/>
      <c r="C313" s="128"/>
    </row>
    <row r="314" spans="1:3" ht="13.5" customHeight="1">
      <c r="A314" s="126"/>
      <c r="B314" s="127"/>
      <c r="C314" s="128"/>
    </row>
    <row r="315" spans="1:3" ht="13.5" customHeight="1">
      <c r="A315" s="126"/>
      <c r="B315" s="127"/>
      <c r="C315" s="128"/>
    </row>
    <row r="316" spans="1:3" ht="13.5" customHeight="1">
      <c r="A316" s="126"/>
      <c r="B316" s="127"/>
      <c r="C316" s="128"/>
    </row>
    <row r="317" spans="1:3" ht="13.5" customHeight="1">
      <c r="A317" s="126"/>
      <c r="B317" s="127"/>
      <c r="C317" s="128"/>
    </row>
    <row r="318" spans="1:3" ht="13.5" customHeight="1">
      <c r="A318" s="126"/>
      <c r="B318" s="127"/>
      <c r="C318" s="128"/>
    </row>
    <row r="319" spans="1:3" ht="13.5" customHeight="1">
      <c r="A319" s="126"/>
      <c r="B319" s="127"/>
      <c r="C319" s="128"/>
    </row>
    <row r="320" spans="1:3" ht="13.5" customHeight="1">
      <c r="A320" s="126"/>
      <c r="B320" s="127"/>
      <c r="C320" s="128"/>
    </row>
    <row r="321" spans="1:3" ht="13.5" customHeight="1">
      <c r="A321" s="126"/>
      <c r="B321" s="127"/>
      <c r="C321" s="128"/>
    </row>
    <row r="322" spans="1:3" ht="13.5" customHeight="1">
      <c r="A322" s="126"/>
      <c r="B322" s="127"/>
      <c r="C322" s="128"/>
    </row>
    <row r="323" spans="1:3" ht="13.5" customHeight="1">
      <c r="A323" s="126"/>
      <c r="B323" s="127"/>
      <c r="C323" s="128"/>
    </row>
    <row r="324" spans="1:3" ht="13.5" customHeight="1">
      <c r="A324" s="126"/>
      <c r="B324" s="127"/>
      <c r="C324" s="128"/>
    </row>
    <row r="325" spans="1:3" ht="13.5" customHeight="1">
      <c r="A325" s="126"/>
      <c r="B325" s="127"/>
      <c r="C325" s="1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214" t="s">
        <v>313</v>
      </c>
      <c r="D2" s="214"/>
      <c r="E2" s="214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5"/>
      <c r="U2" s="6"/>
      <c r="V2" s="6"/>
    </row>
    <row r="3" spans="1:22" ht="15.75" customHeight="1" thickBot="1">
      <c r="A3" s="4"/>
      <c r="B3" s="4"/>
      <c r="C3" s="4"/>
      <c r="D3" s="214" t="s">
        <v>314</v>
      </c>
      <c r="E3" s="214"/>
      <c r="F3" s="216"/>
      <c r="G3" s="216"/>
      <c r="H3" s="216"/>
      <c r="I3" s="216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217" t="s">
        <v>329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7"/>
      <c r="T5" s="7"/>
      <c r="U5" s="7"/>
      <c r="V5" s="7"/>
    </row>
    <row r="6" spans="1:22" ht="3.75" customHeight="1"/>
    <row r="7" spans="1:22" ht="25.5" customHeight="1">
      <c r="A7" s="218" t="s">
        <v>0</v>
      </c>
      <c r="B7" s="218"/>
      <c r="C7" s="218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</row>
    <row r="8" spans="1:22" ht="17.25" customHeight="1">
      <c r="A8" s="218" t="s">
        <v>18</v>
      </c>
      <c r="B8" s="218"/>
      <c r="C8" s="218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</row>
    <row r="9" spans="1:22" ht="17.25" customHeight="1">
      <c r="A9" s="218" t="s">
        <v>19</v>
      </c>
      <c r="B9" s="218"/>
      <c r="C9" s="218"/>
      <c r="D9" s="223"/>
      <c r="E9" s="223"/>
      <c r="F9" s="223"/>
      <c r="G9" s="223"/>
      <c r="H9" s="223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24.75" customHeight="1">
      <c r="A10" s="218" t="s">
        <v>334</v>
      </c>
      <c r="B10" s="218"/>
      <c r="C10" s="218"/>
      <c r="D10" s="218"/>
      <c r="E10" s="218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</row>
    <row r="11" spans="1:22" ht="5.25" customHeight="1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</row>
    <row r="12" spans="1:22" ht="24.75" customHeight="1">
      <c r="A12" s="220" t="s">
        <v>335</v>
      </c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2"/>
    </row>
    <row r="13" spans="1:22" ht="24.75" customHeight="1">
      <c r="A13" s="224" t="s">
        <v>319</v>
      </c>
      <c r="B13" s="224"/>
      <c r="C13" s="224"/>
      <c r="D13" s="225" t="s">
        <v>320</v>
      </c>
      <c r="E13" s="225"/>
      <c r="F13" s="225" t="s">
        <v>315</v>
      </c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</row>
    <row r="14" spans="1:22" ht="24.75" customHeight="1">
      <c r="A14" s="226" t="s">
        <v>321</v>
      </c>
      <c r="B14" s="226"/>
      <c r="C14" s="226"/>
      <c r="D14" s="227"/>
      <c r="E14" s="227"/>
      <c r="F14" s="228" t="str">
        <f>IF(D14="","",VLOOKUP(D14,A172:B175,2))</f>
        <v/>
      </c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</row>
    <row r="15" spans="1:22" ht="24.75" customHeight="1">
      <c r="A15" s="226" t="s">
        <v>322</v>
      </c>
      <c r="B15" s="229"/>
      <c r="C15" s="229"/>
      <c r="D15" s="230"/>
      <c r="E15" s="230"/>
      <c r="F15" s="228" t="str">
        <f>IF(C15="","",VLOOKUP(C15,#REF!,2))</f>
        <v/>
      </c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</row>
    <row r="16" spans="1:22" ht="24.75" customHeight="1">
      <c r="A16" s="226" t="s">
        <v>323</v>
      </c>
      <c r="B16" s="229"/>
      <c r="C16" s="229"/>
      <c r="D16" s="230"/>
      <c r="E16" s="230"/>
      <c r="F16" s="231" t="str">
        <f>IF(C16="","",IF(EXACT(C15,MID(C16,1,3)),VLOOKUP(C16,#REF!,2),"VERIFIQUE QUE LA SUBFUNCIÓN CORRESPONDA AL CATÁLOGO DE FUNCIONES"))</f>
        <v/>
      </c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</row>
    <row r="17" spans="1:34" ht="24.75" customHeight="1">
      <c r="A17" s="226" t="s">
        <v>324</v>
      </c>
      <c r="B17" s="229"/>
      <c r="C17" s="229"/>
      <c r="D17" s="230"/>
      <c r="E17" s="230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</row>
    <row r="18" spans="1:34" ht="6" customHeight="1">
      <c r="A18" s="30"/>
      <c r="B18" s="30"/>
      <c r="C18" s="30"/>
      <c r="D18" s="30"/>
      <c r="E18" s="30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</row>
    <row r="19" spans="1:34" ht="24.75" customHeight="1">
      <c r="A19" s="233" t="s">
        <v>325</v>
      </c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V19" s="233"/>
    </row>
    <row r="20" spans="1:34" ht="24.75" customHeight="1">
      <c r="A20" s="234"/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</row>
    <row r="21" spans="1:34" ht="24.75" customHeight="1">
      <c r="A21" s="233" t="s">
        <v>333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</row>
    <row r="22" spans="1:34" ht="24.75" customHeight="1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</row>
    <row r="23" spans="1:34" ht="24.75" customHeight="1">
      <c r="A23" s="233" t="s">
        <v>328</v>
      </c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</row>
    <row r="24" spans="1:34" s="3" customFormat="1" ht="25.5" customHeight="1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224" t="s">
        <v>20</v>
      </c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93" t="s">
        <v>5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236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203"/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211" t="s">
        <v>338</v>
      </c>
      <c r="B30" s="211"/>
      <c r="C30" s="211"/>
      <c r="D30" s="212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10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C31" s="9"/>
      <c r="D31" s="9"/>
      <c r="E31" s="9"/>
      <c r="F31" s="9"/>
      <c r="G31" s="9"/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84" t="s">
        <v>23</v>
      </c>
      <c r="B32" s="186"/>
      <c r="C32" s="203"/>
      <c r="D32" s="204"/>
      <c r="E32" s="204"/>
      <c r="F32" s="204"/>
      <c r="G32" s="205"/>
      <c r="H32" s="184" t="s">
        <v>24</v>
      </c>
      <c r="I32" s="185"/>
      <c r="J32" s="186"/>
      <c r="K32" s="206"/>
      <c r="L32" s="207"/>
      <c r="M32" s="207"/>
      <c r="N32" s="207"/>
      <c r="O32" s="207"/>
      <c r="P32" s="208"/>
      <c r="Q32" s="184" t="s">
        <v>337</v>
      </c>
      <c r="R32" s="186"/>
      <c r="S32" s="206"/>
      <c r="T32" s="207"/>
      <c r="U32" s="207"/>
      <c r="V32" s="207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97" t="s">
        <v>25</v>
      </c>
      <c r="B33" s="209"/>
      <c r="C33" s="183" t="s">
        <v>22</v>
      </c>
      <c r="D33" s="183" t="s">
        <v>3</v>
      </c>
      <c r="E33" s="183" t="s">
        <v>4</v>
      </c>
      <c r="F33" s="184" t="s">
        <v>327</v>
      </c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6"/>
      <c r="T33" s="47"/>
      <c r="U33" s="195" t="s">
        <v>27</v>
      </c>
      <c r="V33" s="197" t="s">
        <v>330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98"/>
      <c r="B34" s="210"/>
      <c r="C34" s="183"/>
      <c r="D34" s="183"/>
      <c r="E34" s="183"/>
      <c r="F34" s="201" t="s">
        <v>300</v>
      </c>
      <c r="G34" s="202"/>
      <c r="H34" s="14" t="s">
        <v>28</v>
      </c>
      <c r="I34" s="14" t="s">
        <v>7</v>
      </c>
      <c r="J34" s="14" t="s">
        <v>8</v>
      </c>
      <c r="K34" s="14" t="s">
        <v>9</v>
      </c>
      <c r="L34" s="14" t="s">
        <v>10</v>
      </c>
      <c r="M34" s="14" t="s">
        <v>11</v>
      </c>
      <c r="N34" s="14" t="s">
        <v>12</v>
      </c>
      <c r="O34" s="14" t="s">
        <v>13</v>
      </c>
      <c r="P34" s="14" t="s">
        <v>14</v>
      </c>
      <c r="Q34" s="14" t="s">
        <v>15</v>
      </c>
      <c r="R34" s="14" t="s">
        <v>16</v>
      </c>
      <c r="S34" s="14" t="s">
        <v>17</v>
      </c>
      <c r="T34" s="14"/>
      <c r="U34" s="196"/>
      <c r="V34" s="198"/>
      <c r="W34" s="15"/>
    </row>
    <row r="35" spans="1:34" ht="25.5" customHeight="1">
      <c r="A35" s="171" t="s">
        <v>1</v>
      </c>
      <c r="B35" s="171"/>
      <c r="C35" s="36"/>
      <c r="D35" s="37"/>
      <c r="E35" s="37"/>
      <c r="F35" s="183" t="s">
        <v>307</v>
      </c>
      <c r="G35" s="183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39">
        <f>SUM(H35:S35)</f>
        <v>0</v>
      </c>
      <c r="V35" s="190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  <c r="AD35" s="10"/>
      <c r="AG35" s="10"/>
      <c r="AH35" s="10"/>
    </row>
    <row r="36" spans="1:34" ht="25.5" customHeight="1">
      <c r="A36" s="171" t="s">
        <v>2</v>
      </c>
      <c r="B36" s="171"/>
      <c r="C36" s="36"/>
      <c r="D36" s="37"/>
      <c r="E36" s="37"/>
      <c r="F36" s="183" t="s">
        <v>308</v>
      </c>
      <c r="G36" s="183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>
        <f>SUM(H36:S36)</f>
        <v>0</v>
      </c>
      <c r="U36" s="40"/>
      <c r="V36" s="191"/>
      <c r="W36" s="10"/>
      <c r="X36" s="10"/>
      <c r="Y36" s="10"/>
      <c r="AD36" s="10"/>
      <c r="AG36" s="10"/>
      <c r="AH36" s="10"/>
    </row>
    <row r="37" spans="1:34" ht="5.0999999999999996" customHeight="1">
      <c r="C37" s="9"/>
      <c r="D37" s="9"/>
      <c r="E37" s="9"/>
      <c r="F37" s="9"/>
      <c r="G37" s="9"/>
      <c r="H37" s="9"/>
    </row>
    <row r="38" spans="1:34" s="3" customFormat="1" ht="15.75" customHeight="1">
      <c r="A38" s="197" t="s">
        <v>25</v>
      </c>
      <c r="B38" s="209"/>
      <c r="C38" s="183" t="s">
        <v>22</v>
      </c>
      <c r="D38" s="183" t="s">
        <v>3</v>
      </c>
      <c r="E38" s="183" t="s">
        <v>4</v>
      </c>
      <c r="F38" s="184" t="s">
        <v>326</v>
      </c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6"/>
      <c r="T38" s="48"/>
      <c r="U38" s="195" t="s">
        <v>27</v>
      </c>
      <c r="V38" s="197" t="s">
        <v>331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98"/>
      <c r="B39" s="210"/>
      <c r="C39" s="183"/>
      <c r="D39" s="183"/>
      <c r="E39" s="183"/>
      <c r="F39" s="199" t="s">
        <v>298</v>
      </c>
      <c r="G39" s="200"/>
      <c r="H39" s="13" t="s">
        <v>28</v>
      </c>
      <c r="I39" s="13" t="s">
        <v>7</v>
      </c>
      <c r="J39" s="13" t="s">
        <v>8</v>
      </c>
      <c r="K39" s="13" t="s">
        <v>9</v>
      </c>
      <c r="L39" s="13" t="s">
        <v>10</v>
      </c>
      <c r="M39" s="13" t="s">
        <v>11</v>
      </c>
      <c r="N39" s="13" t="s">
        <v>12</v>
      </c>
      <c r="O39" s="13" t="s">
        <v>13</v>
      </c>
      <c r="P39" s="13" t="s">
        <v>14</v>
      </c>
      <c r="Q39" s="13" t="s">
        <v>15</v>
      </c>
      <c r="R39" s="13" t="s">
        <v>16</v>
      </c>
      <c r="S39" s="13" t="s">
        <v>17</v>
      </c>
      <c r="T39" s="14"/>
      <c r="U39" s="196"/>
      <c r="V39" s="198"/>
      <c r="W39" s="15"/>
    </row>
    <row r="40" spans="1:34" ht="29.25" customHeight="1">
      <c r="A40" s="171" t="s">
        <v>1</v>
      </c>
      <c r="B40" s="171"/>
      <c r="C40" s="34"/>
      <c r="D40" s="35"/>
      <c r="E40" s="35"/>
      <c r="F40" s="188" t="s">
        <v>309</v>
      </c>
      <c r="G40" s="189"/>
      <c r="H40" s="18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20"/>
      <c r="U40" s="41">
        <f>SUM(H40:S40)</f>
        <v>0</v>
      </c>
      <c r="V40" s="190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  <c r="AD40" s="10"/>
      <c r="AG40" s="10"/>
      <c r="AH40" s="10"/>
    </row>
    <row r="41" spans="1:34" ht="39" customHeight="1">
      <c r="A41" s="171" t="s">
        <v>2</v>
      </c>
      <c r="B41" s="171"/>
      <c r="C41" s="36"/>
      <c r="D41" s="37"/>
      <c r="E41" s="37"/>
      <c r="F41" s="192" t="s">
        <v>310</v>
      </c>
      <c r="G41" s="192"/>
      <c r="H41" s="18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6">
        <f>SUM(H41:S41)</f>
        <v>0</v>
      </c>
      <c r="U41" s="42"/>
      <c r="V41" s="191"/>
      <c r="W41" s="10"/>
      <c r="X41" s="10"/>
      <c r="Y41" s="10"/>
      <c r="AD41" s="10"/>
      <c r="AE41" s="10"/>
      <c r="AF41" s="10"/>
      <c r="AG41" s="10"/>
      <c r="AH41" s="10"/>
    </row>
    <row r="42" spans="1:34" ht="9.75" customHeight="1">
      <c r="C42" s="9"/>
      <c r="D42" s="9"/>
      <c r="E42" s="9"/>
      <c r="F42" s="9"/>
      <c r="G42" s="9"/>
      <c r="H42" s="9"/>
    </row>
    <row r="43" spans="1:34" s="3" customFormat="1" ht="15" customHeight="1">
      <c r="A43" s="193" t="s">
        <v>6</v>
      </c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236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203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211" t="s">
        <v>339</v>
      </c>
      <c r="B46" s="211"/>
      <c r="C46" s="211"/>
      <c r="D46" s="212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10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C47" s="9"/>
      <c r="D47" s="9"/>
      <c r="E47" s="9"/>
      <c r="F47" s="9"/>
      <c r="G47" s="9"/>
      <c r="H47" s="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84" t="s">
        <v>23</v>
      </c>
      <c r="B48" s="186"/>
      <c r="C48" s="203"/>
      <c r="D48" s="204"/>
      <c r="E48" s="204"/>
      <c r="F48" s="204"/>
      <c r="G48" s="205"/>
      <c r="H48" s="184" t="s">
        <v>24</v>
      </c>
      <c r="I48" s="185"/>
      <c r="J48" s="186"/>
      <c r="K48" s="206"/>
      <c r="L48" s="207"/>
      <c r="M48" s="207"/>
      <c r="N48" s="207"/>
      <c r="O48" s="207"/>
      <c r="P48" s="208"/>
      <c r="Q48" s="184" t="s">
        <v>337</v>
      </c>
      <c r="R48" s="186"/>
      <c r="S48" s="206"/>
      <c r="T48" s="207"/>
      <c r="U48" s="207"/>
      <c r="V48" s="207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97" t="s">
        <v>25</v>
      </c>
      <c r="B49" s="209"/>
      <c r="C49" s="183" t="s">
        <v>22</v>
      </c>
      <c r="D49" s="183" t="s">
        <v>3</v>
      </c>
      <c r="E49" s="183" t="s">
        <v>4</v>
      </c>
      <c r="F49" s="184" t="s">
        <v>327</v>
      </c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6"/>
      <c r="T49" s="47"/>
      <c r="U49" s="195" t="s">
        <v>27</v>
      </c>
      <c r="V49" s="197" t="s">
        <v>330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98"/>
      <c r="B50" s="210"/>
      <c r="C50" s="183"/>
      <c r="D50" s="183"/>
      <c r="E50" s="183"/>
      <c r="F50" s="201" t="s">
        <v>300</v>
      </c>
      <c r="G50" s="202"/>
      <c r="H50" s="14" t="s">
        <v>28</v>
      </c>
      <c r="I50" s="14" t="s">
        <v>7</v>
      </c>
      <c r="J50" s="14" t="s">
        <v>8</v>
      </c>
      <c r="K50" s="14" t="s">
        <v>9</v>
      </c>
      <c r="L50" s="14" t="s">
        <v>10</v>
      </c>
      <c r="M50" s="14" t="s">
        <v>11</v>
      </c>
      <c r="N50" s="14" t="s">
        <v>12</v>
      </c>
      <c r="O50" s="14" t="s">
        <v>13</v>
      </c>
      <c r="P50" s="14" t="s">
        <v>14</v>
      </c>
      <c r="Q50" s="14" t="s">
        <v>15</v>
      </c>
      <c r="R50" s="14" t="s">
        <v>16</v>
      </c>
      <c r="S50" s="14" t="s">
        <v>17</v>
      </c>
      <c r="T50" s="14"/>
      <c r="U50" s="196"/>
      <c r="V50" s="198"/>
      <c r="W50" s="15"/>
    </row>
    <row r="51" spans="1:34" ht="25.5" customHeight="1">
      <c r="A51" s="171" t="s">
        <v>1</v>
      </c>
      <c r="B51" s="171"/>
      <c r="C51" s="36"/>
      <c r="D51" s="37"/>
      <c r="E51" s="37"/>
      <c r="F51" s="183" t="s">
        <v>307</v>
      </c>
      <c r="G51" s="183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39">
        <f>SUM(H51:S51)</f>
        <v>0</v>
      </c>
      <c r="V51" s="190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  <c r="AD51" s="10"/>
      <c r="AG51" s="10"/>
      <c r="AH51" s="10"/>
    </row>
    <row r="52" spans="1:34" ht="25.5" customHeight="1">
      <c r="A52" s="171" t="s">
        <v>2</v>
      </c>
      <c r="B52" s="171"/>
      <c r="C52" s="36"/>
      <c r="D52" s="37"/>
      <c r="E52" s="37"/>
      <c r="F52" s="183" t="s">
        <v>308</v>
      </c>
      <c r="G52" s="183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>
        <f>SUM(H52:S52)</f>
        <v>0</v>
      </c>
      <c r="U52" s="40"/>
      <c r="V52" s="191"/>
      <c r="W52" s="10"/>
      <c r="X52" s="10"/>
      <c r="Y52" s="10"/>
      <c r="AD52" s="10"/>
      <c r="AG52" s="10"/>
      <c r="AH52" s="10"/>
    </row>
    <row r="53" spans="1:34" ht="5.0999999999999996" customHeight="1">
      <c r="C53" s="9"/>
      <c r="D53" s="9"/>
      <c r="E53" s="9"/>
      <c r="F53" s="9"/>
      <c r="G53" s="9"/>
      <c r="H53" s="9"/>
    </row>
    <row r="54" spans="1:34" s="3" customFormat="1" ht="15.75" customHeight="1">
      <c r="A54" s="197" t="s">
        <v>25</v>
      </c>
      <c r="B54" s="209"/>
      <c r="C54" s="183" t="s">
        <v>22</v>
      </c>
      <c r="D54" s="183" t="s">
        <v>3</v>
      </c>
      <c r="E54" s="183" t="s">
        <v>4</v>
      </c>
      <c r="F54" s="184" t="s">
        <v>326</v>
      </c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6"/>
      <c r="T54" s="48"/>
      <c r="U54" s="195" t="s">
        <v>27</v>
      </c>
      <c r="V54" s="197" t="s">
        <v>331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98"/>
      <c r="B55" s="210"/>
      <c r="C55" s="183"/>
      <c r="D55" s="183"/>
      <c r="E55" s="183"/>
      <c r="F55" s="199" t="s">
        <v>298</v>
      </c>
      <c r="G55" s="200"/>
      <c r="H55" s="13" t="s">
        <v>28</v>
      </c>
      <c r="I55" s="13" t="s">
        <v>7</v>
      </c>
      <c r="J55" s="13" t="s">
        <v>8</v>
      </c>
      <c r="K55" s="13" t="s">
        <v>9</v>
      </c>
      <c r="L55" s="13" t="s">
        <v>10</v>
      </c>
      <c r="M55" s="13" t="s">
        <v>11</v>
      </c>
      <c r="N55" s="13" t="s">
        <v>12</v>
      </c>
      <c r="O55" s="13" t="s">
        <v>13</v>
      </c>
      <c r="P55" s="13" t="s">
        <v>14</v>
      </c>
      <c r="Q55" s="13" t="s">
        <v>15</v>
      </c>
      <c r="R55" s="13" t="s">
        <v>16</v>
      </c>
      <c r="S55" s="13" t="s">
        <v>17</v>
      </c>
      <c r="T55" s="14"/>
      <c r="U55" s="196"/>
      <c r="V55" s="198"/>
      <c r="W55" s="15"/>
    </row>
    <row r="56" spans="1:34" ht="29.25" customHeight="1">
      <c r="A56" s="171" t="s">
        <v>1</v>
      </c>
      <c r="B56" s="171"/>
      <c r="C56" s="34"/>
      <c r="D56" s="35"/>
      <c r="E56" s="35"/>
      <c r="F56" s="188" t="s">
        <v>309</v>
      </c>
      <c r="G56" s="189"/>
      <c r="H56" s="18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20"/>
      <c r="U56" s="41">
        <f>SUM(H56:S56)</f>
        <v>0</v>
      </c>
      <c r="V56" s="190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  <c r="AD56" s="10"/>
      <c r="AG56" s="10"/>
      <c r="AH56" s="10"/>
    </row>
    <row r="57" spans="1:34" ht="39" customHeight="1">
      <c r="A57" s="171" t="s">
        <v>2</v>
      </c>
      <c r="B57" s="171"/>
      <c r="C57" s="36"/>
      <c r="D57" s="37"/>
      <c r="E57" s="37"/>
      <c r="F57" s="192" t="s">
        <v>310</v>
      </c>
      <c r="G57" s="192"/>
      <c r="H57" s="18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6">
        <f>SUM(H57:S57)</f>
        <v>0</v>
      </c>
      <c r="U57" s="42"/>
      <c r="V57" s="191"/>
      <c r="W57" s="10"/>
      <c r="X57" s="10"/>
      <c r="Y57" s="10"/>
      <c r="AD57" s="10"/>
      <c r="AE57" s="10"/>
      <c r="AF57" s="10"/>
      <c r="AG57" s="10"/>
      <c r="AH57" s="10"/>
    </row>
    <row r="58" spans="1:34" s="3" customFormat="1" ht="13.5" customHeight="1">
      <c r="A58" s="1"/>
      <c r="B58" s="1"/>
      <c r="C58" s="9"/>
      <c r="D58" s="9"/>
      <c r="E58" s="9"/>
      <c r="F58" s="9"/>
      <c r="G58" s="9"/>
      <c r="H58" s="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211" t="s">
        <v>21</v>
      </c>
      <c r="B59" s="211"/>
      <c r="C59" s="211"/>
      <c r="D59" s="212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  <c r="W59" s="10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11"/>
      <c r="B60" s="11"/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0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211" t="s">
        <v>340</v>
      </c>
      <c r="B61" s="211"/>
      <c r="C61" s="211"/>
      <c r="D61" s="212"/>
      <c r="E61" s="213"/>
      <c r="F61" s="213"/>
      <c r="G61" s="213"/>
      <c r="H61" s="213"/>
      <c r="I61" s="213"/>
      <c r="J61" s="213"/>
      <c r="K61" s="213"/>
      <c r="L61" s="213"/>
      <c r="M61" s="213"/>
      <c r="N61" s="213"/>
      <c r="O61" s="213"/>
      <c r="P61" s="213"/>
      <c r="Q61" s="213"/>
      <c r="R61" s="213"/>
      <c r="S61" s="213"/>
      <c r="T61" s="213"/>
      <c r="U61" s="213"/>
      <c r="V61" s="213"/>
      <c r="W61" s="10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84" t="s">
        <v>23</v>
      </c>
      <c r="B63" s="186"/>
      <c r="C63" s="203"/>
      <c r="D63" s="204"/>
      <c r="E63" s="204"/>
      <c r="F63" s="204"/>
      <c r="G63" s="205"/>
      <c r="H63" s="184" t="s">
        <v>24</v>
      </c>
      <c r="I63" s="185"/>
      <c r="J63" s="186"/>
      <c r="K63" s="206"/>
      <c r="L63" s="207"/>
      <c r="M63" s="207"/>
      <c r="N63" s="207"/>
      <c r="O63" s="207"/>
      <c r="P63" s="208"/>
      <c r="Q63" s="184" t="s">
        <v>337</v>
      </c>
      <c r="R63" s="186"/>
      <c r="S63" s="206"/>
      <c r="T63" s="207"/>
      <c r="U63" s="207"/>
      <c r="V63" s="207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97" t="s">
        <v>25</v>
      </c>
      <c r="B64" s="209"/>
      <c r="C64" s="183" t="s">
        <v>22</v>
      </c>
      <c r="D64" s="183" t="s">
        <v>3</v>
      </c>
      <c r="E64" s="183" t="s">
        <v>4</v>
      </c>
      <c r="F64" s="184" t="s">
        <v>327</v>
      </c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6"/>
      <c r="T64" s="47"/>
      <c r="U64" s="195" t="s">
        <v>27</v>
      </c>
      <c r="V64" s="197" t="s">
        <v>330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98"/>
      <c r="B65" s="210"/>
      <c r="C65" s="183"/>
      <c r="D65" s="183"/>
      <c r="E65" s="183"/>
      <c r="F65" s="201" t="s">
        <v>300</v>
      </c>
      <c r="G65" s="202"/>
      <c r="H65" s="14" t="s">
        <v>28</v>
      </c>
      <c r="I65" s="14" t="s">
        <v>7</v>
      </c>
      <c r="J65" s="14" t="s">
        <v>8</v>
      </c>
      <c r="K65" s="14" t="s">
        <v>9</v>
      </c>
      <c r="L65" s="14" t="s">
        <v>10</v>
      </c>
      <c r="M65" s="14" t="s">
        <v>11</v>
      </c>
      <c r="N65" s="14" t="s">
        <v>12</v>
      </c>
      <c r="O65" s="14" t="s">
        <v>13</v>
      </c>
      <c r="P65" s="14" t="s">
        <v>14</v>
      </c>
      <c r="Q65" s="14" t="s">
        <v>15</v>
      </c>
      <c r="R65" s="14" t="s">
        <v>16</v>
      </c>
      <c r="S65" s="14" t="s">
        <v>17</v>
      </c>
      <c r="T65" s="14"/>
      <c r="U65" s="196"/>
      <c r="V65" s="198"/>
      <c r="W65" s="15"/>
    </row>
    <row r="66" spans="1:34" ht="25.5" customHeight="1">
      <c r="A66" s="171" t="s">
        <v>1</v>
      </c>
      <c r="B66" s="171"/>
      <c r="C66" s="36"/>
      <c r="D66" s="37"/>
      <c r="E66" s="37"/>
      <c r="F66" s="183" t="s">
        <v>307</v>
      </c>
      <c r="G66" s="183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7"/>
      <c r="U66" s="39">
        <f>SUM(H66:S66)</f>
        <v>0</v>
      </c>
      <c r="V66" s="190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  <c r="AD66" s="10"/>
      <c r="AG66" s="10"/>
      <c r="AH66" s="10"/>
    </row>
    <row r="67" spans="1:34" ht="25.5" customHeight="1">
      <c r="A67" s="171" t="s">
        <v>2</v>
      </c>
      <c r="B67" s="171"/>
      <c r="C67" s="36"/>
      <c r="D67" s="37"/>
      <c r="E67" s="37"/>
      <c r="F67" s="183" t="s">
        <v>308</v>
      </c>
      <c r="G67" s="183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>
        <f>SUM(H67:S67)</f>
        <v>0</v>
      </c>
      <c r="U67" s="40"/>
      <c r="V67" s="191"/>
      <c r="W67" s="10"/>
      <c r="X67" s="10"/>
      <c r="Y67" s="10"/>
      <c r="AD67" s="10"/>
      <c r="AG67" s="10"/>
      <c r="AH67" s="10"/>
    </row>
    <row r="68" spans="1:34" ht="5.0999999999999996" customHeight="1">
      <c r="C68" s="9"/>
      <c r="D68" s="9"/>
      <c r="E68" s="9"/>
      <c r="F68" s="9"/>
      <c r="G68" s="9"/>
      <c r="H68" s="9"/>
    </row>
    <row r="69" spans="1:34" s="3" customFormat="1" ht="15.75" customHeight="1">
      <c r="A69" s="197" t="s">
        <v>25</v>
      </c>
      <c r="B69" s="209"/>
      <c r="C69" s="183" t="s">
        <v>22</v>
      </c>
      <c r="D69" s="183" t="s">
        <v>3</v>
      </c>
      <c r="E69" s="183" t="s">
        <v>4</v>
      </c>
      <c r="F69" s="184" t="s">
        <v>326</v>
      </c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6"/>
      <c r="T69" s="48"/>
      <c r="U69" s="195" t="s">
        <v>27</v>
      </c>
      <c r="V69" s="197" t="s">
        <v>331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98"/>
      <c r="B70" s="210"/>
      <c r="C70" s="183"/>
      <c r="D70" s="183"/>
      <c r="E70" s="183"/>
      <c r="F70" s="199" t="s">
        <v>298</v>
      </c>
      <c r="G70" s="200"/>
      <c r="H70" s="13" t="s">
        <v>28</v>
      </c>
      <c r="I70" s="13" t="s">
        <v>7</v>
      </c>
      <c r="J70" s="13" t="s">
        <v>8</v>
      </c>
      <c r="K70" s="13" t="s">
        <v>9</v>
      </c>
      <c r="L70" s="13" t="s">
        <v>10</v>
      </c>
      <c r="M70" s="13" t="s">
        <v>11</v>
      </c>
      <c r="N70" s="13" t="s">
        <v>12</v>
      </c>
      <c r="O70" s="13" t="s">
        <v>13</v>
      </c>
      <c r="P70" s="13" t="s">
        <v>14</v>
      </c>
      <c r="Q70" s="13" t="s">
        <v>15</v>
      </c>
      <c r="R70" s="13" t="s">
        <v>16</v>
      </c>
      <c r="S70" s="13" t="s">
        <v>17</v>
      </c>
      <c r="T70" s="14"/>
      <c r="U70" s="196"/>
      <c r="V70" s="198"/>
      <c r="W70" s="15"/>
    </row>
    <row r="71" spans="1:34" ht="29.25" customHeight="1">
      <c r="A71" s="171" t="s">
        <v>1</v>
      </c>
      <c r="B71" s="171"/>
      <c r="C71" s="34"/>
      <c r="D71" s="35"/>
      <c r="E71" s="35"/>
      <c r="F71" s="188" t="s">
        <v>309</v>
      </c>
      <c r="G71" s="189"/>
      <c r="H71" s="18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20"/>
      <c r="U71" s="41">
        <f>SUM(H71:S71)</f>
        <v>0</v>
      </c>
      <c r="V71" s="190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  <c r="AD71" s="10"/>
      <c r="AG71" s="10"/>
      <c r="AH71" s="10"/>
    </row>
    <row r="72" spans="1:34" ht="39" customHeight="1">
      <c r="A72" s="171" t="s">
        <v>2</v>
      </c>
      <c r="B72" s="171"/>
      <c r="C72" s="36"/>
      <c r="D72" s="37"/>
      <c r="E72" s="37"/>
      <c r="F72" s="192" t="s">
        <v>310</v>
      </c>
      <c r="G72" s="192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6">
        <f>SUM(H72:S72)</f>
        <v>0</v>
      </c>
      <c r="U72" s="42"/>
      <c r="V72" s="191"/>
      <c r="W72" s="10"/>
      <c r="X72" s="10"/>
      <c r="Y72" s="10"/>
      <c r="AD72" s="10"/>
      <c r="AE72" s="10"/>
      <c r="AF72" s="10"/>
      <c r="AG72" s="10"/>
      <c r="AH72" s="10"/>
    </row>
    <row r="73" spans="1:34" ht="5.0999999999999996" customHeight="1">
      <c r="C73" s="9"/>
      <c r="D73" s="9"/>
      <c r="E73" s="9"/>
      <c r="F73" s="9"/>
      <c r="G73" s="9"/>
      <c r="H73" s="9"/>
    </row>
    <row r="74" spans="1:34" ht="5.0999999999999996" customHeight="1">
      <c r="C74" s="9"/>
      <c r="D74" s="9"/>
      <c r="E74" s="9"/>
      <c r="F74" s="9"/>
      <c r="G74" s="9"/>
      <c r="H74" s="9"/>
    </row>
    <row r="75" spans="1:34" ht="26.25" customHeight="1">
      <c r="A75" s="193" t="s">
        <v>336</v>
      </c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</row>
    <row r="76" spans="1:34" ht="4.5" customHeight="1">
      <c r="C76" s="9"/>
      <c r="D76" s="9"/>
      <c r="E76" s="9"/>
      <c r="F76" s="9"/>
      <c r="G76" s="9"/>
      <c r="H76" s="9"/>
    </row>
    <row r="77" spans="1:34" ht="19.5" customHeight="1">
      <c r="A77" s="182" t="s">
        <v>29</v>
      </c>
      <c r="B77" s="183" t="s">
        <v>30</v>
      </c>
      <c r="C77" s="183"/>
      <c r="D77" s="183"/>
      <c r="E77" s="183" t="s">
        <v>3</v>
      </c>
      <c r="F77" s="184" t="s">
        <v>26</v>
      </c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6"/>
      <c r="T77" s="47"/>
      <c r="U77" s="183" t="s">
        <v>27</v>
      </c>
      <c r="V77" s="183" t="s">
        <v>301</v>
      </c>
    </row>
    <row r="78" spans="1:34" ht="25.5" customHeight="1">
      <c r="A78" s="182"/>
      <c r="B78" s="183"/>
      <c r="C78" s="183"/>
      <c r="D78" s="183"/>
      <c r="E78" s="183"/>
      <c r="F78" s="187" t="s">
        <v>299</v>
      </c>
      <c r="G78" s="187"/>
      <c r="H78" s="13" t="s">
        <v>28</v>
      </c>
      <c r="I78" s="13" t="s">
        <v>7</v>
      </c>
      <c r="J78" s="13" t="s">
        <v>8</v>
      </c>
      <c r="K78" s="13" t="s">
        <v>9</v>
      </c>
      <c r="L78" s="13" t="s">
        <v>10</v>
      </c>
      <c r="M78" s="13" t="s">
        <v>11</v>
      </c>
      <c r="N78" s="13" t="s">
        <v>12</v>
      </c>
      <c r="O78" s="13" t="s">
        <v>13</v>
      </c>
      <c r="P78" s="13" t="s">
        <v>14</v>
      </c>
      <c r="Q78" s="13" t="s">
        <v>15</v>
      </c>
      <c r="R78" s="13" t="s">
        <v>16</v>
      </c>
      <c r="S78" s="13" t="s">
        <v>17</v>
      </c>
      <c r="T78" s="13"/>
      <c r="U78" s="183"/>
      <c r="V78" s="183"/>
    </row>
    <row r="79" spans="1:34" ht="26.25" customHeight="1">
      <c r="A79" s="181" t="s">
        <v>31</v>
      </c>
      <c r="B79" s="165">
        <v>1</v>
      </c>
      <c r="C79" s="166"/>
      <c r="D79" s="167"/>
      <c r="E79" s="170"/>
      <c r="F79" s="171" t="s">
        <v>300</v>
      </c>
      <c r="G79" s="17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49"/>
      <c r="U79" s="43">
        <f t="shared" ref="U79:U88" si="0">SUM(H79:S79)</f>
        <v>0</v>
      </c>
      <c r="V79" s="172" t="str">
        <f>IF(U79=0,"-",U80/U79)</f>
        <v>-</v>
      </c>
    </row>
    <row r="80" spans="1:34" ht="27.75" customHeight="1">
      <c r="A80" s="181"/>
      <c r="B80" s="165"/>
      <c r="C80" s="168"/>
      <c r="D80" s="169"/>
      <c r="E80" s="170"/>
      <c r="F80" s="173" t="s">
        <v>298</v>
      </c>
      <c r="G80" s="17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3"/>
      <c r="U80" s="44">
        <f t="shared" si="0"/>
        <v>0</v>
      </c>
      <c r="V80" s="172"/>
    </row>
    <row r="81" spans="1:22" ht="26.25" customHeight="1">
      <c r="A81" s="181"/>
      <c r="B81" s="165">
        <v>2</v>
      </c>
      <c r="C81" s="166"/>
      <c r="D81" s="167"/>
      <c r="E81" s="170"/>
      <c r="F81" s="171" t="s">
        <v>300</v>
      </c>
      <c r="G81" s="17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49"/>
      <c r="U81" s="43">
        <f t="shared" si="0"/>
        <v>0</v>
      </c>
      <c r="V81" s="172" t="str">
        <f>IF(U81=0,"-",U82/U81)</f>
        <v>-</v>
      </c>
    </row>
    <row r="82" spans="1:22" ht="26.25" customHeight="1">
      <c r="A82" s="181"/>
      <c r="B82" s="165"/>
      <c r="C82" s="168"/>
      <c r="D82" s="169"/>
      <c r="E82" s="170"/>
      <c r="F82" s="173" t="s">
        <v>298</v>
      </c>
      <c r="G82" s="17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3"/>
      <c r="U82" s="44">
        <f t="shared" si="0"/>
        <v>0</v>
      </c>
      <c r="V82" s="172"/>
    </row>
    <row r="83" spans="1:22" ht="26.25" customHeight="1">
      <c r="A83" s="181"/>
      <c r="B83" s="165">
        <v>3</v>
      </c>
      <c r="C83" s="166"/>
      <c r="D83" s="167"/>
      <c r="E83" s="170"/>
      <c r="F83" s="171" t="s">
        <v>300</v>
      </c>
      <c r="G83" s="17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49"/>
      <c r="U83" s="43">
        <f t="shared" si="0"/>
        <v>0</v>
      </c>
      <c r="V83" s="172" t="str">
        <f>IF(U83=0,"-",U84/U83)</f>
        <v>-</v>
      </c>
    </row>
    <row r="84" spans="1:22" ht="26.25" customHeight="1">
      <c r="A84" s="181"/>
      <c r="B84" s="165"/>
      <c r="C84" s="168"/>
      <c r="D84" s="169"/>
      <c r="E84" s="170"/>
      <c r="F84" s="173" t="s">
        <v>298</v>
      </c>
      <c r="G84" s="17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3"/>
      <c r="U84" s="44">
        <f t="shared" si="0"/>
        <v>0</v>
      </c>
      <c r="V84" s="172"/>
    </row>
    <row r="85" spans="1:22" ht="26.25" customHeight="1">
      <c r="A85" s="181"/>
      <c r="B85" s="165">
        <v>4</v>
      </c>
      <c r="C85" s="166"/>
      <c r="D85" s="167"/>
      <c r="E85" s="170"/>
      <c r="F85" s="171" t="s">
        <v>300</v>
      </c>
      <c r="G85" s="17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49"/>
      <c r="U85" s="43">
        <f t="shared" si="0"/>
        <v>0</v>
      </c>
      <c r="V85" s="172" t="str">
        <f>IF(U85=0,"-",U86/U85)</f>
        <v>-</v>
      </c>
    </row>
    <row r="86" spans="1:22" ht="26.25" customHeight="1">
      <c r="A86" s="181"/>
      <c r="B86" s="165"/>
      <c r="C86" s="168"/>
      <c r="D86" s="169"/>
      <c r="E86" s="170"/>
      <c r="F86" s="173" t="s">
        <v>298</v>
      </c>
      <c r="G86" s="17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3"/>
      <c r="U86" s="44">
        <f t="shared" si="0"/>
        <v>0</v>
      </c>
      <c r="V86" s="172"/>
    </row>
    <row r="87" spans="1:22" ht="26.25" customHeight="1">
      <c r="A87" s="181"/>
      <c r="B87" s="165">
        <v>5</v>
      </c>
      <c r="C87" s="166"/>
      <c r="D87" s="167"/>
      <c r="E87" s="170"/>
      <c r="F87" s="171" t="s">
        <v>300</v>
      </c>
      <c r="G87" s="17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49"/>
      <c r="U87" s="43">
        <f t="shared" si="0"/>
        <v>0</v>
      </c>
      <c r="V87" s="172" t="str">
        <f>IF(U87=0,"-",U88/U87)</f>
        <v>-</v>
      </c>
    </row>
    <row r="88" spans="1:22" ht="26.25" customHeight="1">
      <c r="A88" s="181"/>
      <c r="B88" s="165"/>
      <c r="C88" s="168"/>
      <c r="D88" s="169"/>
      <c r="E88" s="170"/>
      <c r="F88" s="173" t="s">
        <v>298</v>
      </c>
      <c r="G88" s="17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3"/>
      <c r="U88" s="44">
        <f t="shared" si="0"/>
        <v>0</v>
      </c>
      <c r="V88" s="172"/>
    </row>
    <row r="90" spans="1:22" ht="36.75" customHeight="1">
      <c r="A90" s="174"/>
      <c r="B90" s="174"/>
      <c r="C90" s="174"/>
      <c r="D90" s="174"/>
      <c r="F90" s="174"/>
      <c r="G90" s="174"/>
      <c r="H90" s="174"/>
      <c r="I90" s="174"/>
      <c r="J90" s="174"/>
      <c r="K90" s="174"/>
      <c r="L90" s="174"/>
      <c r="M90" s="174"/>
      <c r="N90" s="174"/>
      <c r="P90" s="174"/>
      <c r="Q90" s="174"/>
      <c r="R90" s="174"/>
      <c r="S90" s="174"/>
      <c r="T90" s="174"/>
      <c r="U90" s="174"/>
      <c r="V90" s="174"/>
    </row>
    <row r="91" spans="1:22" ht="15" customHeight="1">
      <c r="A91" s="175" t="s">
        <v>332</v>
      </c>
      <c r="B91" s="175"/>
      <c r="C91" s="175"/>
      <c r="D91" s="175"/>
      <c r="E91" s="38"/>
      <c r="F91" s="175" t="s">
        <v>332</v>
      </c>
      <c r="G91" s="175"/>
      <c r="H91" s="175"/>
      <c r="I91" s="175"/>
      <c r="J91" s="175"/>
      <c r="K91" s="175"/>
      <c r="L91" s="175"/>
      <c r="M91" s="175"/>
      <c r="N91" s="175"/>
      <c r="O91" s="38"/>
      <c r="P91" s="175" t="s">
        <v>332</v>
      </c>
      <c r="Q91" s="175"/>
      <c r="R91" s="175"/>
      <c r="S91" s="175"/>
      <c r="T91" s="175"/>
      <c r="U91" s="175"/>
      <c r="V91" s="175"/>
    </row>
    <row r="92" spans="1:22" hidden="1"/>
    <row r="93" spans="1:22" ht="18" hidden="1">
      <c r="B93" s="176" t="s">
        <v>302</v>
      </c>
      <c r="C93" s="176"/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24"/>
    </row>
    <row r="94" spans="1:22" ht="4.5" hidden="1" customHeight="1"/>
    <row r="95" spans="1:22" ht="36.75" hidden="1" customHeight="1">
      <c r="B95" s="25" t="s">
        <v>303</v>
      </c>
      <c r="C95" s="177" t="s">
        <v>29</v>
      </c>
      <c r="D95" s="177"/>
      <c r="E95" s="178" t="s">
        <v>311</v>
      </c>
      <c r="F95" s="178"/>
      <c r="G95" s="178"/>
      <c r="H95" s="178"/>
      <c r="I95" s="178"/>
      <c r="J95" s="178"/>
      <c r="K95" s="26" t="s">
        <v>303</v>
      </c>
      <c r="L95" s="179" t="s">
        <v>312</v>
      </c>
      <c r="M95" s="179"/>
      <c r="N95" s="179"/>
      <c r="O95" s="179"/>
      <c r="P95" s="179"/>
      <c r="Q95" s="179"/>
      <c r="R95" s="179"/>
      <c r="S95" s="180"/>
      <c r="T95" s="27"/>
    </row>
    <row r="96" spans="1:22" ht="27" hidden="1" customHeight="1">
      <c r="B96" s="156">
        <v>1</v>
      </c>
      <c r="C96" s="159" t="str">
        <f>IF(D59="","-",D59)</f>
        <v>-</v>
      </c>
      <c r="D96" s="159"/>
      <c r="E96" s="160" t="e">
        <f>IF(LEN(#REF!)&gt;17,"-",#REF!)</f>
        <v>#REF!</v>
      </c>
      <c r="F96" s="161"/>
      <c r="G96" s="161"/>
      <c r="H96" s="161"/>
      <c r="I96" s="161"/>
      <c r="J96" s="161"/>
      <c r="K96" s="28">
        <v>1</v>
      </c>
      <c r="L96" s="162" t="str">
        <f>$V$79</f>
        <v>-</v>
      </c>
      <c r="M96" s="163"/>
      <c r="N96" s="163"/>
      <c r="O96" s="163"/>
      <c r="P96" s="163"/>
      <c r="Q96" s="163"/>
      <c r="R96" s="163"/>
      <c r="S96" s="164"/>
      <c r="T96" s="29"/>
    </row>
    <row r="97" spans="2:20" ht="27" hidden="1" customHeight="1">
      <c r="B97" s="157"/>
      <c r="C97" s="159"/>
      <c r="D97" s="159"/>
      <c r="E97" s="161"/>
      <c r="F97" s="161"/>
      <c r="G97" s="161"/>
      <c r="H97" s="161"/>
      <c r="I97" s="161"/>
      <c r="J97" s="161"/>
      <c r="K97" s="28">
        <v>2</v>
      </c>
      <c r="L97" s="162" t="str">
        <f>$V$81</f>
        <v>-</v>
      </c>
      <c r="M97" s="163"/>
      <c r="N97" s="163"/>
      <c r="O97" s="163"/>
      <c r="P97" s="163"/>
      <c r="Q97" s="163"/>
      <c r="R97" s="163"/>
      <c r="S97" s="164"/>
      <c r="T97" s="29"/>
    </row>
    <row r="98" spans="2:20" ht="27" hidden="1" customHeight="1">
      <c r="B98" s="157"/>
      <c r="C98" s="159"/>
      <c r="D98" s="159"/>
      <c r="E98" s="161"/>
      <c r="F98" s="161"/>
      <c r="G98" s="161"/>
      <c r="H98" s="161"/>
      <c r="I98" s="161"/>
      <c r="J98" s="161"/>
      <c r="K98" s="28">
        <v>3</v>
      </c>
      <c r="L98" s="162" t="str">
        <f>$V$83</f>
        <v>-</v>
      </c>
      <c r="M98" s="163"/>
      <c r="N98" s="163"/>
      <c r="O98" s="163"/>
      <c r="P98" s="163"/>
      <c r="Q98" s="163"/>
      <c r="R98" s="163"/>
      <c r="S98" s="164"/>
      <c r="T98" s="29"/>
    </row>
    <row r="99" spans="2:20" ht="27" hidden="1" customHeight="1">
      <c r="B99" s="157"/>
      <c r="C99" s="159"/>
      <c r="D99" s="159"/>
      <c r="E99" s="161"/>
      <c r="F99" s="161"/>
      <c r="G99" s="161"/>
      <c r="H99" s="161"/>
      <c r="I99" s="161"/>
      <c r="J99" s="161"/>
      <c r="K99" s="28">
        <v>4</v>
      </c>
      <c r="L99" s="162" t="str">
        <f>$V$85</f>
        <v>-</v>
      </c>
      <c r="M99" s="163"/>
      <c r="N99" s="163"/>
      <c r="O99" s="163"/>
      <c r="P99" s="163"/>
      <c r="Q99" s="163"/>
      <c r="R99" s="163"/>
      <c r="S99" s="164"/>
      <c r="T99" s="29"/>
    </row>
    <row r="100" spans="2:20" ht="27" hidden="1" customHeight="1">
      <c r="B100" s="158"/>
      <c r="C100" s="159"/>
      <c r="D100" s="159"/>
      <c r="E100" s="161"/>
      <c r="F100" s="161"/>
      <c r="G100" s="161"/>
      <c r="H100" s="161"/>
      <c r="I100" s="161"/>
      <c r="J100" s="161"/>
      <c r="K100" s="28">
        <v>5</v>
      </c>
      <c r="L100" s="162" t="str">
        <f>$V$87</f>
        <v>-</v>
      </c>
      <c r="M100" s="163"/>
      <c r="N100" s="163"/>
      <c r="O100" s="163"/>
      <c r="P100" s="163"/>
      <c r="Q100" s="163"/>
      <c r="R100" s="163"/>
      <c r="S100" s="164"/>
      <c r="T100" s="29"/>
    </row>
    <row r="101" spans="2:20" ht="27" hidden="1" customHeight="1">
      <c r="B101" s="156">
        <v>2</v>
      </c>
      <c r="C101" s="159" t="e">
        <f>IF(#REF!="","-",#REF!)</f>
        <v>#REF!</v>
      </c>
      <c r="D101" s="159"/>
      <c r="E101" s="160" t="e">
        <f>IF(LEN(#REF!)&gt;17,"-",#REF!)</f>
        <v>#REF!</v>
      </c>
      <c r="F101" s="161"/>
      <c r="G101" s="161"/>
      <c r="H101" s="161"/>
      <c r="I101" s="161"/>
      <c r="J101" s="161"/>
      <c r="K101" s="28">
        <v>1</v>
      </c>
      <c r="L101" s="162" t="e">
        <f>#REF!</f>
        <v>#REF!</v>
      </c>
      <c r="M101" s="163"/>
      <c r="N101" s="163"/>
      <c r="O101" s="163"/>
      <c r="P101" s="163"/>
      <c r="Q101" s="163"/>
      <c r="R101" s="163"/>
      <c r="S101" s="164"/>
      <c r="T101" s="29"/>
    </row>
    <row r="102" spans="2:20" ht="27" hidden="1" customHeight="1">
      <c r="B102" s="157"/>
      <c r="C102" s="159"/>
      <c r="D102" s="159"/>
      <c r="E102" s="161"/>
      <c r="F102" s="161"/>
      <c r="G102" s="161"/>
      <c r="H102" s="161"/>
      <c r="I102" s="161"/>
      <c r="J102" s="161"/>
      <c r="K102" s="28">
        <v>2</v>
      </c>
      <c r="L102" s="162" t="e">
        <f>#REF!</f>
        <v>#REF!</v>
      </c>
      <c r="M102" s="163"/>
      <c r="N102" s="163"/>
      <c r="O102" s="163"/>
      <c r="P102" s="163"/>
      <c r="Q102" s="163"/>
      <c r="R102" s="163"/>
      <c r="S102" s="164"/>
      <c r="T102" s="29"/>
    </row>
    <row r="103" spans="2:20" ht="27" hidden="1" customHeight="1">
      <c r="B103" s="157"/>
      <c r="C103" s="159"/>
      <c r="D103" s="159"/>
      <c r="E103" s="161"/>
      <c r="F103" s="161"/>
      <c r="G103" s="161"/>
      <c r="H103" s="161"/>
      <c r="I103" s="161"/>
      <c r="J103" s="161"/>
      <c r="K103" s="28">
        <v>3</v>
      </c>
      <c r="L103" s="162" t="e">
        <f>#REF!</f>
        <v>#REF!</v>
      </c>
      <c r="M103" s="163"/>
      <c r="N103" s="163"/>
      <c r="O103" s="163"/>
      <c r="P103" s="163"/>
      <c r="Q103" s="163"/>
      <c r="R103" s="163"/>
      <c r="S103" s="164"/>
      <c r="T103" s="29"/>
    </row>
    <row r="104" spans="2:20" ht="27" hidden="1" customHeight="1">
      <c r="B104" s="157"/>
      <c r="C104" s="159"/>
      <c r="D104" s="159"/>
      <c r="E104" s="161"/>
      <c r="F104" s="161"/>
      <c r="G104" s="161"/>
      <c r="H104" s="161"/>
      <c r="I104" s="161"/>
      <c r="J104" s="161"/>
      <c r="K104" s="28">
        <v>4</v>
      </c>
      <c r="L104" s="162" t="e">
        <f>#REF!</f>
        <v>#REF!</v>
      </c>
      <c r="M104" s="163"/>
      <c r="N104" s="163"/>
      <c r="O104" s="163"/>
      <c r="P104" s="163"/>
      <c r="Q104" s="163"/>
      <c r="R104" s="163"/>
      <c r="S104" s="164"/>
      <c r="T104" s="29"/>
    </row>
    <row r="105" spans="2:20" ht="27" hidden="1" customHeight="1">
      <c r="B105" s="158"/>
      <c r="C105" s="159"/>
      <c r="D105" s="159"/>
      <c r="E105" s="161"/>
      <c r="F105" s="161"/>
      <c r="G105" s="161"/>
      <c r="H105" s="161"/>
      <c r="I105" s="161"/>
      <c r="J105" s="161"/>
      <c r="K105" s="28">
        <v>5</v>
      </c>
      <c r="L105" s="162" t="e">
        <f>#REF!</f>
        <v>#REF!</v>
      </c>
      <c r="M105" s="163"/>
      <c r="N105" s="163"/>
      <c r="O105" s="163"/>
      <c r="P105" s="163"/>
      <c r="Q105" s="163"/>
      <c r="R105" s="163"/>
      <c r="S105" s="164"/>
      <c r="T105" s="29"/>
    </row>
    <row r="106" spans="2:20" ht="27" hidden="1" customHeight="1">
      <c r="B106" s="156">
        <v>3</v>
      </c>
      <c r="C106" s="159" t="e">
        <f>IF(#REF!="","-",#REF!)</f>
        <v>#REF!</v>
      </c>
      <c r="D106" s="159"/>
      <c r="E106" s="160" t="e">
        <f>IF(LEN(#REF!)&gt;17,"-",#REF!)</f>
        <v>#REF!</v>
      </c>
      <c r="F106" s="161"/>
      <c r="G106" s="161"/>
      <c r="H106" s="161"/>
      <c r="I106" s="161"/>
      <c r="J106" s="161"/>
      <c r="K106" s="28">
        <v>1</v>
      </c>
      <c r="L106" s="162" t="e">
        <f>#REF!</f>
        <v>#REF!</v>
      </c>
      <c r="M106" s="163"/>
      <c r="N106" s="163"/>
      <c r="O106" s="163"/>
      <c r="P106" s="163"/>
      <c r="Q106" s="163"/>
      <c r="R106" s="163"/>
      <c r="S106" s="164"/>
      <c r="T106" s="29"/>
    </row>
    <row r="107" spans="2:20" ht="27" hidden="1" customHeight="1">
      <c r="B107" s="157"/>
      <c r="C107" s="159"/>
      <c r="D107" s="159"/>
      <c r="E107" s="161"/>
      <c r="F107" s="161"/>
      <c r="G107" s="161"/>
      <c r="H107" s="161"/>
      <c r="I107" s="161"/>
      <c r="J107" s="161"/>
      <c r="K107" s="28">
        <v>2</v>
      </c>
      <c r="L107" s="162" t="e">
        <f>#REF!</f>
        <v>#REF!</v>
      </c>
      <c r="M107" s="163"/>
      <c r="N107" s="163"/>
      <c r="O107" s="163"/>
      <c r="P107" s="163"/>
      <c r="Q107" s="163"/>
      <c r="R107" s="163"/>
      <c r="S107" s="164"/>
      <c r="T107" s="29"/>
    </row>
    <row r="108" spans="2:20" ht="27" hidden="1" customHeight="1">
      <c r="B108" s="157"/>
      <c r="C108" s="159"/>
      <c r="D108" s="159"/>
      <c r="E108" s="161"/>
      <c r="F108" s="161"/>
      <c r="G108" s="161"/>
      <c r="H108" s="161"/>
      <c r="I108" s="161"/>
      <c r="J108" s="161"/>
      <c r="K108" s="28">
        <v>3</v>
      </c>
      <c r="L108" s="162" t="e">
        <f>#REF!</f>
        <v>#REF!</v>
      </c>
      <c r="M108" s="163"/>
      <c r="N108" s="163"/>
      <c r="O108" s="163"/>
      <c r="P108" s="163"/>
      <c r="Q108" s="163"/>
      <c r="R108" s="163"/>
      <c r="S108" s="164"/>
      <c r="T108" s="29"/>
    </row>
    <row r="109" spans="2:20" ht="27" hidden="1" customHeight="1">
      <c r="B109" s="157"/>
      <c r="C109" s="159"/>
      <c r="D109" s="159"/>
      <c r="E109" s="161"/>
      <c r="F109" s="161"/>
      <c r="G109" s="161"/>
      <c r="H109" s="161"/>
      <c r="I109" s="161"/>
      <c r="J109" s="161"/>
      <c r="K109" s="28">
        <v>4</v>
      </c>
      <c r="L109" s="162" t="e">
        <f>#REF!</f>
        <v>#REF!</v>
      </c>
      <c r="M109" s="163"/>
      <c r="N109" s="163"/>
      <c r="O109" s="163"/>
      <c r="P109" s="163"/>
      <c r="Q109" s="163"/>
      <c r="R109" s="163"/>
      <c r="S109" s="164"/>
      <c r="T109" s="29"/>
    </row>
    <row r="110" spans="2:20" ht="27" hidden="1" customHeight="1">
      <c r="B110" s="158"/>
      <c r="C110" s="159"/>
      <c r="D110" s="159"/>
      <c r="E110" s="161"/>
      <c r="F110" s="161"/>
      <c r="G110" s="161"/>
      <c r="H110" s="161"/>
      <c r="I110" s="161"/>
      <c r="J110" s="161"/>
      <c r="K110" s="28">
        <v>5</v>
      </c>
      <c r="L110" s="162" t="e">
        <f>#REF!</f>
        <v>#REF!</v>
      </c>
      <c r="M110" s="163"/>
      <c r="N110" s="163"/>
      <c r="O110" s="163"/>
      <c r="P110" s="163"/>
      <c r="Q110" s="163"/>
      <c r="R110" s="163"/>
      <c r="S110" s="164"/>
      <c r="T110" s="29"/>
    </row>
    <row r="111" spans="2:20" ht="27" hidden="1" customHeight="1">
      <c r="B111" s="156">
        <v>4</v>
      </c>
      <c r="C111" s="159" t="e">
        <f>IF(#REF!="","-",#REF!)</f>
        <v>#REF!</v>
      </c>
      <c r="D111" s="159"/>
      <c r="E111" s="160" t="e">
        <f>IF(LEN(#REF!)&gt;17,"-",#REF!)</f>
        <v>#REF!</v>
      </c>
      <c r="F111" s="161"/>
      <c r="G111" s="161"/>
      <c r="H111" s="161"/>
      <c r="I111" s="161"/>
      <c r="J111" s="161"/>
      <c r="K111" s="28">
        <v>1</v>
      </c>
      <c r="L111" s="162" t="e">
        <f>#REF!</f>
        <v>#REF!</v>
      </c>
      <c r="M111" s="163"/>
      <c r="N111" s="163"/>
      <c r="O111" s="163"/>
      <c r="P111" s="163"/>
      <c r="Q111" s="163"/>
      <c r="R111" s="163"/>
      <c r="S111" s="164"/>
      <c r="T111" s="29"/>
    </row>
    <row r="112" spans="2:20" ht="27" hidden="1" customHeight="1">
      <c r="B112" s="157"/>
      <c r="C112" s="159"/>
      <c r="D112" s="159"/>
      <c r="E112" s="161"/>
      <c r="F112" s="161"/>
      <c r="G112" s="161"/>
      <c r="H112" s="161"/>
      <c r="I112" s="161"/>
      <c r="J112" s="161"/>
      <c r="K112" s="28">
        <v>2</v>
      </c>
      <c r="L112" s="162" t="e">
        <f>#REF!</f>
        <v>#REF!</v>
      </c>
      <c r="M112" s="163"/>
      <c r="N112" s="163"/>
      <c r="O112" s="163"/>
      <c r="P112" s="163"/>
      <c r="Q112" s="163"/>
      <c r="R112" s="163"/>
      <c r="S112" s="164"/>
      <c r="T112" s="29"/>
    </row>
    <row r="113" spans="2:20" ht="27" hidden="1" customHeight="1">
      <c r="B113" s="157"/>
      <c r="C113" s="159"/>
      <c r="D113" s="159"/>
      <c r="E113" s="161"/>
      <c r="F113" s="161"/>
      <c r="G113" s="161"/>
      <c r="H113" s="161"/>
      <c r="I113" s="161"/>
      <c r="J113" s="161"/>
      <c r="K113" s="28">
        <v>3</v>
      </c>
      <c r="L113" s="162" t="e">
        <f>#REF!</f>
        <v>#REF!</v>
      </c>
      <c r="M113" s="163"/>
      <c r="N113" s="163"/>
      <c r="O113" s="163"/>
      <c r="P113" s="163"/>
      <c r="Q113" s="163"/>
      <c r="R113" s="163"/>
      <c r="S113" s="164"/>
      <c r="T113" s="29"/>
    </row>
    <row r="114" spans="2:20" ht="27" hidden="1" customHeight="1">
      <c r="B114" s="157"/>
      <c r="C114" s="159"/>
      <c r="D114" s="159"/>
      <c r="E114" s="161"/>
      <c r="F114" s="161"/>
      <c r="G114" s="161"/>
      <c r="H114" s="161"/>
      <c r="I114" s="161"/>
      <c r="J114" s="161"/>
      <c r="K114" s="28">
        <v>4</v>
      </c>
      <c r="L114" s="162" t="e">
        <f>#REF!</f>
        <v>#REF!</v>
      </c>
      <c r="M114" s="163"/>
      <c r="N114" s="163"/>
      <c r="O114" s="163"/>
      <c r="P114" s="163"/>
      <c r="Q114" s="163"/>
      <c r="R114" s="163"/>
      <c r="S114" s="164"/>
      <c r="T114" s="29"/>
    </row>
    <row r="115" spans="2:20" ht="27" hidden="1" customHeight="1">
      <c r="B115" s="158"/>
      <c r="C115" s="159"/>
      <c r="D115" s="159"/>
      <c r="E115" s="161"/>
      <c r="F115" s="161"/>
      <c r="G115" s="161"/>
      <c r="H115" s="161"/>
      <c r="I115" s="161"/>
      <c r="J115" s="161"/>
      <c r="K115" s="28">
        <v>5</v>
      </c>
      <c r="L115" s="162" t="e">
        <f>#REF!</f>
        <v>#REF!</v>
      </c>
      <c r="M115" s="163"/>
      <c r="N115" s="163"/>
      <c r="O115" s="163"/>
      <c r="P115" s="163"/>
      <c r="Q115" s="163"/>
      <c r="R115" s="163"/>
      <c r="S115" s="164"/>
      <c r="T115" s="29"/>
    </row>
    <row r="116" spans="2:20" ht="27" hidden="1" customHeight="1">
      <c r="B116" s="156">
        <v>5</v>
      </c>
      <c r="C116" s="159" t="e">
        <f>IF(#REF!="","-",#REF!)</f>
        <v>#REF!</v>
      </c>
      <c r="D116" s="159"/>
      <c r="E116" s="160" t="e">
        <f>IF(LEN(#REF!)&gt;17,"-",#REF!)</f>
        <v>#REF!</v>
      </c>
      <c r="F116" s="161"/>
      <c r="G116" s="161"/>
      <c r="H116" s="161"/>
      <c r="I116" s="161"/>
      <c r="J116" s="161"/>
      <c r="K116" s="28">
        <v>1</v>
      </c>
      <c r="L116" s="162" t="e">
        <f>#REF!</f>
        <v>#REF!</v>
      </c>
      <c r="M116" s="163"/>
      <c r="N116" s="163"/>
      <c r="O116" s="163"/>
      <c r="P116" s="163"/>
      <c r="Q116" s="163"/>
      <c r="R116" s="163"/>
      <c r="S116" s="164"/>
      <c r="T116" s="29"/>
    </row>
    <row r="117" spans="2:20" ht="27" hidden="1" customHeight="1">
      <c r="B117" s="157"/>
      <c r="C117" s="159"/>
      <c r="D117" s="159"/>
      <c r="E117" s="161"/>
      <c r="F117" s="161"/>
      <c r="G117" s="161"/>
      <c r="H117" s="161"/>
      <c r="I117" s="161"/>
      <c r="J117" s="161"/>
      <c r="K117" s="28">
        <v>2</v>
      </c>
      <c r="L117" s="162" t="e">
        <f>#REF!</f>
        <v>#REF!</v>
      </c>
      <c r="M117" s="163"/>
      <c r="N117" s="163"/>
      <c r="O117" s="163"/>
      <c r="P117" s="163"/>
      <c r="Q117" s="163"/>
      <c r="R117" s="163"/>
      <c r="S117" s="164"/>
      <c r="T117" s="29"/>
    </row>
    <row r="118" spans="2:20" ht="27" hidden="1" customHeight="1">
      <c r="B118" s="157"/>
      <c r="C118" s="159"/>
      <c r="D118" s="159"/>
      <c r="E118" s="161"/>
      <c r="F118" s="161"/>
      <c r="G118" s="161"/>
      <c r="H118" s="161"/>
      <c r="I118" s="161"/>
      <c r="J118" s="161"/>
      <c r="K118" s="28">
        <v>3</v>
      </c>
      <c r="L118" s="162" t="e">
        <f>#REF!</f>
        <v>#REF!</v>
      </c>
      <c r="M118" s="163"/>
      <c r="N118" s="163"/>
      <c r="O118" s="163"/>
      <c r="P118" s="163"/>
      <c r="Q118" s="163"/>
      <c r="R118" s="163"/>
      <c r="S118" s="164"/>
      <c r="T118" s="29"/>
    </row>
    <row r="119" spans="2:20" ht="27" hidden="1" customHeight="1">
      <c r="B119" s="157"/>
      <c r="C119" s="159"/>
      <c r="D119" s="159"/>
      <c r="E119" s="161"/>
      <c r="F119" s="161"/>
      <c r="G119" s="161"/>
      <c r="H119" s="161"/>
      <c r="I119" s="161"/>
      <c r="J119" s="161"/>
      <c r="K119" s="28">
        <v>4</v>
      </c>
      <c r="L119" s="162" t="e">
        <f>#REF!</f>
        <v>#REF!</v>
      </c>
      <c r="M119" s="163"/>
      <c r="N119" s="163"/>
      <c r="O119" s="163"/>
      <c r="P119" s="163"/>
      <c r="Q119" s="163"/>
      <c r="R119" s="163"/>
      <c r="S119" s="164"/>
      <c r="T119" s="29"/>
    </row>
    <row r="120" spans="2:20" ht="27" hidden="1" customHeight="1">
      <c r="B120" s="158"/>
      <c r="C120" s="159"/>
      <c r="D120" s="159"/>
      <c r="E120" s="161"/>
      <c r="F120" s="161"/>
      <c r="G120" s="161"/>
      <c r="H120" s="161"/>
      <c r="I120" s="161"/>
      <c r="J120" s="161"/>
      <c r="K120" s="28">
        <v>5</v>
      </c>
      <c r="L120" s="162" t="e">
        <f>#REF!</f>
        <v>#REF!</v>
      </c>
      <c r="M120" s="163"/>
      <c r="N120" s="163"/>
      <c r="O120" s="163"/>
      <c r="P120" s="163"/>
      <c r="Q120" s="163"/>
      <c r="R120" s="163"/>
      <c r="S120" s="164"/>
      <c r="T120" s="29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0" t="s">
        <v>33</v>
      </c>
    </row>
    <row r="166" spans="1:2" hidden="1">
      <c r="A166" s="1">
        <v>2</v>
      </c>
      <c r="B166" s="10" t="s">
        <v>34</v>
      </c>
    </row>
    <row r="167" spans="1:2" hidden="1">
      <c r="A167" s="1">
        <v>3</v>
      </c>
      <c r="B167" s="10" t="s">
        <v>35</v>
      </c>
    </row>
    <row r="168" spans="1:2" hidden="1">
      <c r="A168" s="1">
        <v>4</v>
      </c>
      <c r="B168" s="10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306</v>
      </c>
      <c r="D326" s="1" t="s">
        <v>294</v>
      </c>
      <c r="E326" s="1" t="s">
        <v>295</v>
      </c>
    </row>
    <row r="327" spans="1:5" hidden="1">
      <c r="C327" s="1" t="s">
        <v>305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316</v>
      </c>
    </row>
    <row r="335" spans="1:5" hidden="1">
      <c r="C335" s="1" t="s">
        <v>317</v>
      </c>
    </row>
    <row r="336" spans="1:5" hidden="1">
      <c r="C336" s="1" t="s">
        <v>318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</mergeCells>
  <conditionalFormatting sqref="V66">
    <cfRule type="cellIs" dxfId="42" priority="12" stopIfTrue="1" operator="equal">
      <formula>"Favor de indicar el tipo de fórmula"</formula>
    </cfRule>
    <cfRule type="cellIs" dxfId="41" priority="13" stopIfTrue="1" operator="equal">
      <formula>"Favor de proporcionar valores al calendario de las 2 variables en lo programado"</formula>
    </cfRule>
  </conditionalFormatting>
  <conditionalFormatting sqref="F16">
    <cfRule type="cellIs" dxfId="40" priority="11" stopIfTrue="1" operator="equal">
      <formula>"VERIFIQUE QUE LA SUBFUNCIÓN CORRESPONDA AL CATÁLOGO DE FUNCIONES"</formula>
    </cfRule>
  </conditionalFormatting>
  <conditionalFormatting sqref="V71">
    <cfRule type="cellIs" dxfId="39" priority="9" stopIfTrue="1" operator="equal">
      <formula>"Favor de indicar el tipo de fórmula"</formula>
    </cfRule>
    <cfRule type="cellIs" dxfId="38" priority="10" stopIfTrue="1" operator="equal">
      <formula>"Favor de proporcionar valores al calendario de las 2 variables en lo programado"</formula>
    </cfRule>
  </conditionalFormatting>
  <conditionalFormatting sqref="V35">
    <cfRule type="cellIs" dxfId="37" priority="7" stopIfTrue="1" operator="equal">
      <formula>"Favor de indicar el tipo de fórmula"</formula>
    </cfRule>
    <cfRule type="cellIs" dxfId="36" priority="8" stopIfTrue="1" operator="equal">
      <formula>"Favor de proporcionar valores al calendario de las 2 variables en lo programado"</formula>
    </cfRule>
  </conditionalFormatting>
  <conditionalFormatting sqref="V40">
    <cfRule type="cellIs" dxfId="35" priority="5" stopIfTrue="1" operator="equal">
      <formula>"Favor de indicar el tipo de fórmula"</formula>
    </cfRule>
    <cfRule type="cellIs" dxfId="34" priority="6" stopIfTrue="1" operator="equal">
      <formula>"Favor de proporcionar valores al calendario de las 2 variables en lo programado"</formula>
    </cfRule>
  </conditionalFormatting>
  <conditionalFormatting sqref="V51">
    <cfRule type="cellIs" dxfId="33" priority="3" stopIfTrue="1" operator="equal">
      <formula>"Favor de indicar el tipo de fórmula"</formula>
    </cfRule>
    <cfRule type="cellIs" dxfId="32" priority="4" stopIfTrue="1" operator="equal">
      <formula>"Favor de proporcionar valores al calendario de las 2 variables en lo programado"</formula>
    </cfRule>
  </conditionalFormatting>
  <conditionalFormatting sqref="V56">
    <cfRule type="cellIs" dxfId="31" priority="1" stopIfTrue="1" operator="equal">
      <formula>"Favor de indicar el tipo de fórmula"</formula>
    </cfRule>
    <cfRule type="cellIs" dxfId="30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57" t="s">
        <v>829</v>
      </c>
      <c r="C1" s="57" t="s">
        <v>828</v>
      </c>
      <c r="D1" s="58" t="s">
        <v>37</v>
      </c>
      <c r="E1" s="58" t="s">
        <v>849</v>
      </c>
      <c r="F1" s="58" t="s">
        <v>71</v>
      </c>
      <c r="G1" s="58" t="s">
        <v>341</v>
      </c>
    </row>
    <row r="2" spans="1:8">
      <c r="A2">
        <v>1</v>
      </c>
      <c r="B2" t="s">
        <v>343</v>
      </c>
      <c r="C2" t="s">
        <v>342</v>
      </c>
      <c r="D2" s="89" t="s">
        <v>991</v>
      </c>
      <c r="E2" s="89" t="s">
        <v>963</v>
      </c>
      <c r="F2" t="s">
        <v>850</v>
      </c>
      <c r="G2" s="135" t="s">
        <v>1033</v>
      </c>
    </row>
    <row r="3" spans="1:8">
      <c r="A3">
        <v>2</v>
      </c>
      <c r="B3" t="s">
        <v>345</v>
      </c>
      <c r="C3" t="s">
        <v>344</v>
      </c>
      <c r="D3" s="89" t="s">
        <v>992</v>
      </c>
      <c r="E3" s="89" t="s">
        <v>964</v>
      </c>
      <c r="F3" t="s">
        <v>851</v>
      </c>
      <c r="G3" t="s">
        <v>1032</v>
      </c>
    </row>
    <row r="4" spans="1:8">
      <c r="A4">
        <v>3</v>
      </c>
      <c r="B4" t="s">
        <v>347</v>
      </c>
      <c r="C4" t="s">
        <v>346</v>
      </c>
      <c r="D4" s="89" t="s">
        <v>993</v>
      </c>
      <c r="E4" s="89" t="s">
        <v>965</v>
      </c>
      <c r="F4" t="s">
        <v>852</v>
      </c>
      <c r="G4" t="s">
        <v>1034</v>
      </c>
    </row>
    <row r="5" spans="1:8">
      <c r="A5">
        <v>4</v>
      </c>
      <c r="B5" t="s">
        <v>349</v>
      </c>
      <c r="C5" t="s">
        <v>348</v>
      </c>
      <c r="D5" s="89" t="s">
        <v>994</v>
      </c>
      <c r="E5" s="89" t="s">
        <v>966</v>
      </c>
      <c r="F5" t="s">
        <v>853</v>
      </c>
      <c r="G5" t="s">
        <v>1035</v>
      </c>
    </row>
    <row r="6" spans="1:8">
      <c r="A6">
        <v>5</v>
      </c>
      <c r="B6" t="s">
        <v>351</v>
      </c>
      <c r="C6" t="s">
        <v>350</v>
      </c>
      <c r="E6" s="89" t="s">
        <v>967</v>
      </c>
      <c r="F6" t="s">
        <v>854</v>
      </c>
      <c r="G6" t="s">
        <v>1036</v>
      </c>
    </row>
    <row r="7" spans="1:8">
      <c r="A7">
        <v>6</v>
      </c>
      <c r="B7" t="s">
        <v>353</v>
      </c>
      <c r="C7" t="s">
        <v>352</v>
      </c>
      <c r="E7" s="89" t="s">
        <v>968</v>
      </c>
      <c r="F7" t="s">
        <v>855</v>
      </c>
      <c r="G7" t="s">
        <v>1037</v>
      </c>
    </row>
    <row r="8" spans="1:8">
      <c r="A8">
        <v>7</v>
      </c>
      <c r="B8" t="s">
        <v>354</v>
      </c>
      <c r="C8" s="46" t="s">
        <v>830</v>
      </c>
      <c r="D8" s="46"/>
      <c r="E8" s="89" t="s">
        <v>969</v>
      </c>
      <c r="F8" t="s">
        <v>856</v>
      </c>
      <c r="G8" t="s">
        <v>1038</v>
      </c>
    </row>
    <row r="9" spans="1:8">
      <c r="A9">
        <v>8</v>
      </c>
      <c r="B9" t="s">
        <v>356</v>
      </c>
      <c r="C9" t="s">
        <v>355</v>
      </c>
      <c r="E9" s="89" t="s">
        <v>970</v>
      </c>
      <c r="F9" t="s">
        <v>857</v>
      </c>
      <c r="G9" t="s">
        <v>1040</v>
      </c>
    </row>
    <row r="10" spans="1:8" ht="30">
      <c r="A10">
        <v>9</v>
      </c>
      <c r="B10" t="s">
        <v>358</v>
      </c>
      <c r="C10" t="s">
        <v>357</v>
      </c>
      <c r="E10" s="89" t="s">
        <v>971</v>
      </c>
      <c r="F10" t="s">
        <v>858</v>
      </c>
      <c r="G10" s="135" t="s">
        <v>1039</v>
      </c>
      <c r="H10" s="59"/>
    </row>
    <row r="11" spans="1:8">
      <c r="A11">
        <v>10</v>
      </c>
      <c r="B11" t="s">
        <v>360</v>
      </c>
      <c r="C11" t="s">
        <v>359</v>
      </c>
      <c r="E11" s="89" t="s">
        <v>972</v>
      </c>
      <c r="F11" t="s">
        <v>859</v>
      </c>
    </row>
    <row r="12" spans="1:8">
      <c r="A12">
        <v>11</v>
      </c>
      <c r="B12" t="s">
        <v>361</v>
      </c>
      <c r="C12" t="s">
        <v>831</v>
      </c>
      <c r="E12" s="89" t="s">
        <v>973</v>
      </c>
      <c r="F12" t="s">
        <v>860</v>
      </c>
    </row>
    <row r="13" spans="1:8">
      <c r="A13">
        <v>12</v>
      </c>
      <c r="B13" t="s">
        <v>363</v>
      </c>
      <c r="C13" t="s">
        <v>362</v>
      </c>
      <c r="E13" s="89" t="s">
        <v>974</v>
      </c>
      <c r="F13" t="s">
        <v>861</v>
      </c>
    </row>
    <row r="14" spans="1:8">
      <c r="A14">
        <v>13</v>
      </c>
      <c r="B14" t="s">
        <v>365</v>
      </c>
      <c r="C14" t="s">
        <v>364</v>
      </c>
      <c r="E14" s="89" t="s">
        <v>975</v>
      </c>
      <c r="F14" t="s">
        <v>862</v>
      </c>
    </row>
    <row r="15" spans="1:8">
      <c r="A15">
        <v>14</v>
      </c>
      <c r="B15" t="s">
        <v>367</v>
      </c>
      <c r="C15" t="s">
        <v>366</v>
      </c>
      <c r="E15" s="89" t="s">
        <v>976</v>
      </c>
      <c r="F15" t="s">
        <v>863</v>
      </c>
    </row>
    <row r="16" spans="1:8">
      <c r="A16">
        <v>15</v>
      </c>
      <c r="B16" t="s">
        <v>369</v>
      </c>
      <c r="C16" t="s">
        <v>368</v>
      </c>
      <c r="E16" s="89" t="s">
        <v>977</v>
      </c>
      <c r="F16" t="s">
        <v>864</v>
      </c>
    </row>
    <row r="17" spans="1:6">
      <c r="A17">
        <v>16</v>
      </c>
      <c r="B17" t="s">
        <v>371</v>
      </c>
      <c r="C17" t="s">
        <v>370</v>
      </c>
      <c r="E17" s="89" t="s">
        <v>978</v>
      </c>
      <c r="F17" t="s">
        <v>865</v>
      </c>
    </row>
    <row r="18" spans="1:6">
      <c r="A18">
        <v>17</v>
      </c>
      <c r="B18" t="s">
        <v>373</v>
      </c>
      <c r="C18" t="s">
        <v>372</v>
      </c>
      <c r="E18" s="89" t="s">
        <v>979</v>
      </c>
      <c r="F18" t="s">
        <v>866</v>
      </c>
    </row>
    <row r="19" spans="1:6">
      <c r="A19">
        <v>18</v>
      </c>
      <c r="B19" t="s">
        <v>375</v>
      </c>
      <c r="C19" t="s">
        <v>374</v>
      </c>
      <c r="E19" s="89" t="s">
        <v>980</v>
      </c>
      <c r="F19" t="s">
        <v>867</v>
      </c>
    </row>
    <row r="20" spans="1:6">
      <c r="A20">
        <v>19</v>
      </c>
      <c r="B20" t="s">
        <v>377</v>
      </c>
      <c r="C20" t="s">
        <v>376</v>
      </c>
      <c r="E20" s="89" t="s">
        <v>981</v>
      </c>
      <c r="F20" t="s">
        <v>868</v>
      </c>
    </row>
    <row r="21" spans="1:6">
      <c r="A21">
        <v>20</v>
      </c>
      <c r="B21" t="s">
        <v>379</v>
      </c>
      <c r="C21" t="s">
        <v>378</v>
      </c>
      <c r="E21" s="89" t="s">
        <v>982</v>
      </c>
      <c r="F21" t="s">
        <v>869</v>
      </c>
    </row>
    <row r="22" spans="1:6">
      <c r="A22">
        <v>21</v>
      </c>
      <c r="B22" t="s">
        <v>381</v>
      </c>
      <c r="C22" t="s">
        <v>380</v>
      </c>
      <c r="E22" s="89" t="s">
        <v>983</v>
      </c>
      <c r="F22" t="s">
        <v>870</v>
      </c>
    </row>
    <row r="23" spans="1:6">
      <c r="A23">
        <v>22</v>
      </c>
      <c r="B23" t="s">
        <v>382</v>
      </c>
      <c r="C23" t="s">
        <v>832</v>
      </c>
      <c r="E23" s="89" t="s">
        <v>984</v>
      </c>
      <c r="F23" t="s">
        <v>871</v>
      </c>
    </row>
    <row r="24" spans="1:6">
      <c r="A24">
        <v>23</v>
      </c>
      <c r="B24" t="s">
        <v>384</v>
      </c>
      <c r="C24" t="s">
        <v>383</v>
      </c>
      <c r="E24" s="89" t="s">
        <v>985</v>
      </c>
      <c r="F24" t="s">
        <v>872</v>
      </c>
    </row>
    <row r="25" spans="1:6">
      <c r="A25">
        <v>24</v>
      </c>
      <c r="B25" t="s">
        <v>386</v>
      </c>
      <c r="C25" t="s">
        <v>385</v>
      </c>
      <c r="E25" s="89" t="s">
        <v>986</v>
      </c>
      <c r="F25" t="s">
        <v>873</v>
      </c>
    </row>
    <row r="26" spans="1:6">
      <c r="A26">
        <v>25</v>
      </c>
      <c r="B26" t="s">
        <v>388</v>
      </c>
      <c r="C26" t="s">
        <v>387</v>
      </c>
      <c r="E26" s="89" t="s">
        <v>987</v>
      </c>
      <c r="F26" t="s">
        <v>874</v>
      </c>
    </row>
    <row r="27" spans="1:6">
      <c r="A27">
        <v>26</v>
      </c>
      <c r="B27" s="91" t="s">
        <v>390</v>
      </c>
      <c r="C27" s="91" t="s">
        <v>389</v>
      </c>
      <c r="E27" s="89" t="s">
        <v>988</v>
      </c>
      <c r="F27" t="s">
        <v>875</v>
      </c>
    </row>
    <row r="28" spans="1:6">
      <c r="A28">
        <v>27</v>
      </c>
      <c r="B28" t="s">
        <v>392</v>
      </c>
      <c r="C28" t="s">
        <v>391</v>
      </c>
      <c r="E28" s="89" t="s">
        <v>989</v>
      </c>
      <c r="F28" t="s">
        <v>876</v>
      </c>
    </row>
    <row r="29" spans="1:6">
      <c r="A29">
        <v>28</v>
      </c>
      <c r="B29" t="s">
        <v>394</v>
      </c>
      <c r="C29" t="s">
        <v>393</v>
      </c>
      <c r="E29" s="89" t="s">
        <v>990</v>
      </c>
      <c r="F29" t="s">
        <v>877</v>
      </c>
    </row>
    <row r="30" spans="1:6">
      <c r="A30">
        <v>29</v>
      </c>
      <c r="B30" t="s">
        <v>396</v>
      </c>
      <c r="C30" t="s">
        <v>395</v>
      </c>
      <c r="F30" t="s">
        <v>878</v>
      </c>
    </row>
    <row r="31" spans="1:6">
      <c r="A31">
        <v>30</v>
      </c>
      <c r="B31" t="s">
        <v>398</v>
      </c>
      <c r="C31" t="s">
        <v>397</v>
      </c>
      <c r="F31" t="s">
        <v>879</v>
      </c>
    </row>
    <row r="32" spans="1:6">
      <c r="A32">
        <v>31</v>
      </c>
      <c r="B32" t="s">
        <v>400</v>
      </c>
      <c r="C32" t="s">
        <v>399</v>
      </c>
      <c r="F32" t="s">
        <v>880</v>
      </c>
    </row>
    <row r="33" spans="1:6">
      <c r="A33">
        <v>32</v>
      </c>
      <c r="B33" t="s">
        <v>402</v>
      </c>
      <c r="C33" t="s">
        <v>401</v>
      </c>
      <c r="F33" t="s">
        <v>881</v>
      </c>
    </row>
    <row r="34" spans="1:6">
      <c r="A34">
        <v>33</v>
      </c>
      <c r="B34" t="s">
        <v>404</v>
      </c>
      <c r="C34" t="s">
        <v>403</v>
      </c>
      <c r="F34" t="s">
        <v>882</v>
      </c>
    </row>
    <row r="35" spans="1:6">
      <c r="A35">
        <v>34</v>
      </c>
      <c r="B35" t="s">
        <v>405</v>
      </c>
      <c r="C35" t="s">
        <v>833</v>
      </c>
      <c r="F35" t="s">
        <v>883</v>
      </c>
    </row>
    <row r="36" spans="1:6">
      <c r="A36">
        <v>35</v>
      </c>
      <c r="B36" t="s">
        <v>407</v>
      </c>
      <c r="C36" t="s">
        <v>406</v>
      </c>
      <c r="F36" t="s">
        <v>884</v>
      </c>
    </row>
    <row r="37" spans="1:6">
      <c r="A37">
        <v>36</v>
      </c>
      <c r="B37" t="s">
        <v>409</v>
      </c>
      <c r="C37" t="s">
        <v>408</v>
      </c>
      <c r="F37" t="s">
        <v>885</v>
      </c>
    </row>
    <row r="38" spans="1:6">
      <c r="A38">
        <v>37</v>
      </c>
      <c r="B38" t="s">
        <v>411</v>
      </c>
      <c r="C38" t="s">
        <v>410</v>
      </c>
      <c r="F38" t="s">
        <v>886</v>
      </c>
    </row>
    <row r="39" spans="1:6">
      <c r="A39">
        <v>38</v>
      </c>
      <c r="B39" t="s">
        <v>413</v>
      </c>
      <c r="C39" t="s">
        <v>412</v>
      </c>
      <c r="F39" t="s">
        <v>887</v>
      </c>
    </row>
    <row r="40" spans="1:6">
      <c r="A40">
        <v>39</v>
      </c>
      <c r="B40" t="s">
        <v>415</v>
      </c>
      <c r="C40" t="s">
        <v>414</v>
      </c>
      <c r="F40" t="s">
        <v>888</v>
      </c>
    </row>
    <row r="41" spans="1:6">
      <c r="A41">
        <v>40</v>
      </c>
      <c r="B41" t="s">
        <v>417</v>
      </c>
      <c r="C41" t="s">
        <v>416</v>
      </c>
      <c r="F41" t="s">
        <v>889</v>
      </c>
    </row>
    <row r="42" spans="1:6">
      <c r="A42">
        <v>41</v>
      </c>
      <c r="B42" t="s">
        <v>419</v>
      </c>
      <c r="C42" t="s">
        <v>418</v>
      </c>
      <c r="F42" t="s">
        <v>890</v>
      </c>
    </row>
    <row r="43" spans="1:6">
      <c r="A43">
        <v>42</v>
      </c>
      <c r="B43" s="91" t="s">
        <v>421</v>
      </c>
      <c r="C43" s="91" t="s">
        <v>420</v>
      </c>
      <c r="F43" t="s">
        <v>891</v>
      </c>
    </row>
    <row r="44" spans="1:6">
      <c r="A44">
        <v>43</v>
      </c>
      <c r="B44" s="91" t="s">
        <v>423</v>
      </c>
      <c r="C44" s="91" t="s">
        <v>422</v>
      </c>
      <c r="F44" t="s">
        <v>892</v>
      </c>
    </row>
    <row r="45" spans="1:6">
      <c r="A45">
        <v>44</v>
      </c>
      <c r="B45" t="s">
        <v>425</v>
      </c>
      <c r="C45" t="s">
        <v>424</v>
      </c>
      <c r="F45" t="s">
        <v>893</v>
      </c>
    </row>
    <row r="46" spans="1:6">
      <c r="A46">
        <v>45</v>
      </c>
      <c r="B46" t="s">
        <v>427</v>
      </c>
      <c r="C46" t="s">
        <v>426</v>
      </c>
      <c r="F46" t="s">
        <v>894</v>
      </c>
    </row>
    <row r="47" spans="1:6">
      <c r="A47">
        <v>46</v>
      </c>
      <c r="B47" t="s">
        <v>429</v>
      </c>
      <c r="C47" t="s">
        <v>428</v>
      </c>
      <c r="F47" t="s">
        <v>895</v>
      </c>
    </row>
    <row r="48" spans="1:6">
      <c r="A48">
        <v>47</v>
      </c>
      <c r="B48" t="s">
        <v>431</v>
      </c>
      <c r="C48" t="s">
        <v>430</v>
      </c>
      <c r="F48" t="s">
        <v>896</v>
      </c>
    </row>
    <row r="49" spans="1:6">
      <c r="A49">
        <v>48</v>
      </c>
      <c r="B49" t="s">
        <v>433</v>
      </c>
      <c r="C49" t="s">
        <v>432</v>
      </c>
      <c r="F49" t="s">
        <v>897</v>
      </c>
    </row>
    <row r="50" spans="1:6">
      <c r="A50">
        <v>49</v>
      </c>
      <c r="B50" t="s">
        <v>435</v>
      </c>
      <c r="C50" t="s">
        <v>434</v>
      </c>
      <c r="F50" t="s">
        <v>898</v>
      </c>
    </row>
    <row r="51" spans="1:6">
      <c r="A51">
        <v>50</v>
      </c>
      <c r="B51" t="s">
        <v>437</v>
      </c>
      <c r="C51" t="s">
        <v>436</v>
      </c>
      <c r="F51" t="s">
        <v>899</v>
      </c>
    </row>
    <row r="52" spans="1:6">
      <c r="A52">
        <v>51</v>
      </c>
      <c r="B52" t="s">
        <v>439</v>
      </c>
      <c r="C52" t="s">
        <v>438</v>
      </c>
      <c r="F52" t="s">
        <v>900</v>
      </c>
    </row>
    <row r="53" spans="1:6">
      <c r="A53">
        <v>52</v>
      </c>
      <c r="B53" t="s">
        <v>441</v>
      </c>
      <c r="C53" t="s">
        <v>440</v>
      </c>
      <c r="F53" t="s">
        <v>901</v>
      </c>
    </row>
    <row r="54" spans="1:6">
      <c r="A54">
        <v>53</v>
      </c>
      <c r="B54" t="s">
        <v>443</v>
      </c>
      <c r="C54" t="s">
        <v>442</v>
      </c>
      <c r="F54" t="s">
        <v>902</v>
      </c>
    </row>
    <row r="55" spans="1:6">
      <c r="A55">
        <v>54</v>
      </c>
      <c r="B55" s="91" t="s">
        <v>445</v>
      </c>
      <c r="C55" s="91" t="s">
        <v>444</v>
      </c>
      <c r="F55" t="s">
        <v>903</v>
      </c>
    </row>
    <row r="56" spans="1:6">
      <c r="A56">
        <v>55</v>
      </c>
      <c r="B56" s="91" t="s">
        <v>447</v>
      </c>
      <c r="C56" s="91" t="s">
        <v>446</v>
      </c>
      <c r="F56" t="s">
        <v>904</v>
      </c>
    </row>
    <row r="57" spans="1:6">
      <c r="A57">
        <v>56</v>
      </c>
      <c r="B57" t="s">
        <v>449</v>
      </c>
      <c r="C57" t="s">
        <v>448</v>
      </c>
      <c r="F57" t="s">
        <v>905</v>
      </c>
    </row>
    <row r="58" spans="1:6">
      <c r="A58">
        <v>57</v>
      </c>
      <c r="B58" t="s">
        <v>451</v>
      </c>
      <c r="C58" t="s">
        <v>450</v>
      </c>
      <c r="F58" t="s">
        <v>906</v>
      </c>
    </row>
    <row r="59" spans="1:6">
      <c r="A59">
        <v>58</v>
      </c>
      <c r="B59" t="s">
        <v>453</v>
      </c>
      <c r="C59" t="s">
        <v>452</v>
      </c>
      <c r="F59" t="s">
        <v>907</v>
      </c>
    </row>
    <row r="60" spans="1:6">
      <c r="A60">
        <v>59</v>
      </c>
      <c r="B60" t="s">
        <v>455</v>
      </c>
      <c r="C60" t="s">
        <v>454</v>
      </c>
      <c r="F60" t="s">
        <v>908</v>
      </c>
    </row>
    <row r="61" spans="1:6">
      <c r="A61">
        <v>60</v>
      </c>
      <c r="B61" t="s">
        <v>457</v>
      </c>
      <c r="C61" t="s">
        <v>456</v>
      </c>
      <c r="F61" t="s">
        <v>909</v>
      </c>
    </row>
    <row r="62" spans="1:6">
      <c r="A62">
        <v>61</v>
      </c>
      <c r="B62" t="s">
        <v>459</v>
      </c>
      <c r="C62" t="s">
        <v>458</v>
      </c>
      <c r="F62" t="s">
        <v>910</v>
      </c>
    </row>
    <row r="63" spans="1:6">
      <c r="A63">
        <v>62</v>
      </c>
      <c r="B63" t="s">
        <v>461</v>
      </c>
      <c r="C63" t="s">
        <v>460</v>
      </c>
      <c r="F63" t="s">
        <v>911</v>
      </c>
    </row>
    <row r="64" spans="1:6">
      <c r="A64">
        <v>63</v>
      </c>
      <c r="B64" t="s">
        <v>463</v>
      </c>
      <c r="C64" t="s">
        <v>462</v>
      </c>
      <c r="F64" t="s">
        <v>912</v>
      </c>
    </row>
    <row r="65" spans="1:6">
      <c r="A65">
        <v>64</v>
      </c>
      <c r="B65" t="s">
        <v>465</v>
      </c>
      <c r="C65" t="s">
        <v>464</v>
      </c>
      <c r="F65" t="s">
        <v>913</v>
      </c>
    </row>
    <row r="66" spans="1:6">
      <c r="A66">
        <v>65</v>
      </c>
      <c r="B66" t="s">
        <v>467</v>
      </c>
      <c r="C66" t="s">
        <v>466</v>
      </c>
      <c r="F66" t="s">
        <v>914</v>
      </c>
    </row>
    <row r="67" spans="1:6">
      <c r="A67">
        <v>66</v>
      </c>
      <c r="B67" t="s">
        <v>469</v>
      </c>
      <c r="C67" t="s">
        <v>468</v>
      </c>
      <c r="F67" t="s">
        <v>915</v>
      </c>
    </row>
    <row r="68" spans="1:6">
      <c r="A68">
        <v>67</v>
      </c>
      <c r="B68" t="s">
        <v>471</v>
      </c>
      <c r="C68" t="s">
        <v>470</v>
      </c>
      <c r="F68" t="s">
        <v>916</v>
      </c>
    </row>
    <row r="69" spans="1:6">
      <c r="A69">
        <v>68</v>
      </c>
      <c r="B69" t="s">
        <v>473</v>
      </c>
      <c r="C69" t="s">
        <v>472</v>
      </c>
      <c r="F69" t="s">
        <v>917</v>
      </c>
    </row>
    <row r="70" spans="1:6">
      <c r="A70">
        <v>69</v>
      </c>
      <c r="B70" t="s">
        <v>475</v>
      </c>
      <c r="C70" t="s">
        <v>474</v>
      </c>
      <c r="F70" t="s">
        <v>918</v>
      </c>
    </row>
    <row r="71" spans="1:6">
      <c r="A71">
        <v>70</v>
      </c>
      <c r="B71" s="91" t="s">
        <v>477</v>
      </c>
      <c r="C71" s="91" t="s">
        <v>476</v>
      </c>
      <c r="F71" t="s">
        <v>919</v>
      </c>
    </row>
    <row r="72" spans="1:6">
      <c r="A72">
        <v>71</v>
      </c>
      <c r="B72" s="91" t="s">
        <v>479</v>
      </c>
      <c r="C72" s="91" t="s">
        <v>478</v>
      </c>
      <c r="F72" t="s">
        <v>920</v>
      </c>
    </row>
    <row r="73" spans="1:6">
      <c r="A73">
        <v>72</v>
      </c>
      <c r="B73" t="s">
        <v>481</v>
      </c>
      <c r="C73" t="s">
        <v>480</v>
      </c>
      <c r="F73" t="s">
        <v>921</v>
      </c>
    </row>
    <row r="74" spans="1:6">
      <c r="A74">
        <v>73</v>
      </c>
      <c r="B74" t="s">
        <v>483</v>
      </c>
      <c r="C74" t="s">
        <v>482</v>
      </c>
      <c r="F74" t="s">
        <v>922</v>
      </c>
    </row>
    <row r="75" spans="1:6">
      <c r="A75">
        <v>74</v>
      </c>
      <c r="B75" t="s">
        <v>485</v>
      </c>
      <c r="C75" t="s">
        <v>484</v>
      </c>
      <c r="F75" t="s">
        <v>923</v>
      </c>
    </row>
    <row r="76" spans="1:6">
      <c r="A76">
        <v>75</v>
      </c>
      <c r="B76" t="s">
        <v>487</v>
      </c>
      <c r="C76" t="s">
        <v>486</v>
      </c>
      <c r="F76" t="s">
        <v>924</v>
      </c>
    </row>
    <row r="77" spans="1:6">
      <c r="A77">
        <v>76</v>
      </c>
      <c r="B77" t="s">
        <v>489</v>
      </c>
      <c r="C77" t="s">
        <v>488</v>
      </c>
      <c r="F77" t="s">
        <v>925</v>
      </c>
    </row>
    <row r="78" spans="1:6">
      <c r="A78">
        <v>77</v>
      </c>
      <c r="B78" t="s">
        <v>491</v>
      </c>
      <c r="C78" t="s">
        <v>490</v>
      </c>
      <c r="F78" t="s">
        <v>926</v>
      </c>
    </row>
    <row r="79" spans="1:6">
      <c r="A79">
        <v>78</v>
      </c>
      <c r="B79" t="s">
        <v>493</v>
      </c>
      <c r="C79" t="s">
        <v>492</v>
      </c>
      <c r="F79" t="s">
        <v>927</v>
      </c>
    </row>
    <row r="80" spans="1:6">
      <c r="A80">
        <v>79</v>
      </c>
      <c r="B80" t="s">
        <v>495</v>
      </c>
      <c r="C80" t="s">
        <v>494</v>
      </c>
      <c r="F80" t="s">
        <v>928</v>
      </c>
    </row>
    <row r="81" spans="1:6">
      <c r="A81">
        <v>80</v>
      </c>
      <c r="B81" t="s">
        <v>497</v>
      </c>
      <c r="C81" t="s">
        <v>496</v>
      </c>
      <c r="F81" t="s">
        <v>929</v>
      </c>
    </row>
    <row r="82" spans="1:6">
      <c r="A82">
        <v>81</v>
      </c>
      <c r="B82" t="s">
        <v>499</v>
      </c>
      <c r="C82" t="s">
        <v>498</v>
      </c>
      <c r="F82" t="s">
        <v>931</v>
      </c>
    </row>
    <row r="83" spans="1:6">
      <c r="A83">
        <v>82</v>
      </c>
      <c r="B83" t="s">
        <v>501</v>
      </c>
      <c r="C83" t="s">
        <v>500</v>
      </c>
      <c r="F83" t="s">
        <v>930</v>
      </c>
    </row>
    <row r="84" spans="1:6">
      <c r="A84">
        <v>83</v>
      </c>
      <c r="B84" t="s">
        <v>503</v>
      </c>
      <c r="C84" t="s">
        <v>502</v>
      </c>
      <c r="F84" t="s">
        <v>932</v>
      </c>
    </row>
    <row r="85" spans="1:6">
      <c r="A85">
        <v>84</v>
      </c>
      <c r="B85" t="s">
        <v>505</v>
      </c>
      <c r="C85" t="s">
        <v>504</v>
      </c>
      <c r="F85" t="s">
        <v>933</v>
      </c>
    </row>
    <row r="86" spans="1:6">
      <c r="A86">
        <v>85</v>
      </c>
      <c r="B86" t="s">
        <v>507</v>
      </c>
      <c r="C86" t="s">
        <v>506</v>
      </c>
      <c r="F86" t="s">
        <v>934</v>
      </c>
    </row>
    <row r="87" spans="1:6">
      <c r="A87">
        <v>86</v>
      </c>
      <c r="B87" t="s">
        <v>509</v>
      </c>
      <c r="C87" t="s">
        <v>508</v>
      </c>
      <c r="F87" t="s">
        <v>935</v>
      </c>
    </row>
    <row r="88" spans="1:6">
      <c r="A88">
        <v>87</v>
      </c>
      <c r="B88" t="s">
        <v>511</v>
      </c>
      <c r="C88" t="s">
        <v>510</v>
      </c>
      <c r="F88" t="s">
        <v>936</v>
      </c>
    </row>
    <row r="89" spans="1:6">
      <c r="A89">
        <v>88</v>
      </c>
      <c r="B89" t="s">
        <v>513</v>
      </c>
      <c r="C89" t="s">
        <v>512</v>
      </c>
      <c r="F89" t="s">
        <v>937</v>
      </c>
    </row>
    <row r="90" spans="1:6">
      <c r="A90">
        <v>89</v>
      </c>
      <c r="B90" s="91" t="s">
        <v>515</v>
      </c>
      <c r="C90" s="91" t="s">
        <v>514</v>
      </c>
      <c r="F90" t="s">
        <v>938</v>
      </c>
    </row>
    <row r="91" spans="1:6">
      <c r="A91">
        <v>90</v>
      </c>
      <c r="B91" t="s">
        <v>517</v>
      </c>
      <c r="C91" t="s">
        <v>516</v>
      </c>
      <c r="F91" t="s">
        <v>939</v>
      </c>
    </row>
    <row r="92" spans="1:6">
      <c r="A92">
        <v>91</v>
      </c>
      <c r="B92" t="s">
        <v>519</v>
      </c>
      <c r="C92" t="s">
        <v>518</v>
      </c>
      <c r="F92" t="s">
        <v>940</v>
      </c>
    </row>
    <row r="93" spans="1:6">
      <c r="A93">
        <v>92</v>
      </c>
      <c r="B93" t="s">
        <v>521</v>
      </c>
      <c r="C93" t="s">
        <v>520</v>
      </c>
      <c r="F93" t="s">
        <v>941</v>
      </c>
    </row>
    <row r="94" spans="1:6">
      <c r="A94">
        <v>93</v>
      </c>
      <c r="B94" t="s">
        <v>523</v>
      </c>
      <c r="C94" t="s">
        <v>522</v>
      </c>
      <c r="F94" t="s">
        <v>942</v>
      </c>
    </row>
    <row r="95" spans="1:6">
      <c r="A95">
        <v>94</v>
      </c>
      <c r="B95" t="s">
        <v>525</v>
      </c>
      <c r="C95" t="s">
        <v>524</v>
      </c>
      <c r="F95" t="s">
        <v>943</v>
      </c>
    </row>
    <row r="96" spans="1:6">
      <c r="A96">
        <v>95</v>
      </c>
      <c r="B96" t="s">
        <v>527</v>
      </c>
      <c r="C96" t="s">
        <v>526</v>
      </c>
      <c r="F96" t="s">
        <v>944</v>
      </c>
    </row>
    <row r="97" spans="1:6">
      <c r="A97">
        <v>96</v>
      </c>
      <c r="B97" s="91" t="s">
        <v>529</v>
      </c>
      <c r="C97" s="91" t="s">
        <v>528</v>
      </c>
      <c r="F97" t="s">
        <v>945</v>
      </c>
    </row>
    <row r="98" spans="1:6">
      <c r="A98">
        <v>97</v>
      </c>
      <c r="B98" t="s">
        <v>531</v>
      </c>
      <c r="C98" t="s">
        <v>530</v>
      </c>
      <c r="F98" t="s">
        <v>946</v>
      </c>
    </row>
    <row r="99" spans="1:6">
      <c r="A99">
        <v>98</v>
      </c>
      <c r="B99" t="s">
        <v>533</v>
      </c>
      <c r="C99" t="s">
        <v>532</v>
      </c>
      <c r="F99" t="s">
        <v>947</v>
      </c>
    </row>
    <row r="100" spans="1:6">
      <c r="A100">
        <v>99</v>
      </c>
      <c r="B100" t="s">
        <v>535</v>
      </c>
      <c r="C100" t="s">
        <v>534</v>
      </c>
      <c r="F100" t="s">
        <v>948</v>
      </c>
    </row>
    <row r="101" spans="1:6">
      <c r="A101">
        <v>100</v>
      </c>
      <c r="B101" t="s">
        <v>537</v>
      </c>
      <c r="C101" t="s">
        <v>536</v>
      </c>
      <c r="F101" t="s">
        <v>949</v>
      </c>
    </row>
    <row r="102" spans="1:6">
      <c r="A102">
        <v>101</v>
      </c>
      <c r="B102" s="91" t="s">
        <v>539</v>
      </c>
      <c r="C102" s="91" t="s">
        <v>538</v>
      </c>
      <c r="F102" t="s">
        <v>950</v>
      </c>
    </row>
    <row r="103" spans="1:6">
      <c r="A103">
        <v>102</v>
      </c>
      <c r="B103" t="s">
        <v>541</v>
      </c>
      <c r="C103" t="s">
        <v>540</v>
      </c>
      <c r="F103" t="s">
        <v>951</v>
      </c>
    </row>
    <row r="104" spans="1:6">
      <c r="A104">
        <v>103</v>
      </c>
      <c r="B104" t="s">
        <v>543</v>
      </c>
      <c r="C104" t="s">
        <v>542</v>
      </c>
      <c r="F104" t="s">
        <v>952</v>
      </c>
    </row>
    <row r="105" spans="1:6">
      <c r="A105">
        <v>104</v>
      </c>
      <c r="B105" s="91" t="s">
        <v>545</v>
      </c>
      <c r="C105" s="91" t="s">
        <v>544</v>
      </c>
      <c r="F105" t="s">
        <v>953</v>
      </c>
    </row>
    <row r="106" spans="1:6">
      <c r="A106">
        <v>105</v>
      </c>
      <c r="B106" s="91" t="s">
        <v>547</v>
      </c>
      <c r="C106" s="91" t="s">
        <v>546</v>
      </c>
      <c r="F106" t="s">
        <v>954</v>
      </c>
    </row>
    <row r="107" spans="1:6">
      <c r="A107">
        <v>106</v>
      </c>
      <c r="B107" t="s">
        <v>549</v>
      </c>
      <c r="C107" t="s">
        <v>548</v>
      </c>
      <c r="F107" t="s">
        <v>955</v>
      </c>
    </row>
    <row r="108" spans="1:6">
      <c r="A108">
        <v>107</v>
      </c>
      <c r="B108" t="s">
        <v>551</v>
      </c>
      <c r="C108" t="s">
        <v>550</v>
      </c>
      <c r="F108" t="s">
        <v>956</v>
      </c>
    </row>
    <row r="109" spans="1:6">
      <c r="A109">
        <v>108</v>
      </c>
      <c r="B109" t="s">
        <v>553</v>
      </c>
      <c r="C109" t="s">
        <v>552</v>
      </c>
      <c r="F109" t="s">
        <v>957</v>
      </c>
    </row>
    <row r="110" spans="1:6">
      <c r="A110">
        <v>109</v>
      </c>
      <c r="B110" t="s">
        <v>555</v>
      </c>
      <c r="C110" t="s">
        <v>554</v>
      </c>
      <c r="F110" t="s">
        <v>958</v>
      </c>
    </row>
    <row r="111" spans="1:6">
      <c r="A111">
        <v>110</v>
      </c>
      <c r="B111" t="s">
        <v>557</v>
      </c>
      <c r="C111" t="s">
        <v>556</v>
      </c>
      <c r="F111" t="s">
        <v>959</v>
      </c>
    </row>
    <row r="112" spans="1:6">
      <c r="A112">
        <v>111</v>
      </c>
      <c r="B112" t="s">
        <v>559</v>
      </c>
      <c r="C112" t="s">
        <v>558</v>
      </c>
      <c r="F112" t="s">
        <v>960</v>
      </c>
    </row>
    <row r="113" spans="1:3">
      <c r="A113">
        <v>112</v>
      </c>
      <c r="B113" t="s">
        <v>561</v>
      </c>
      <c r="C113" t="s">
        <v>560</v>
      </c>
    </row>
    <row r="114" spans="1:3">
      <c r="A114">
        <v>113</v>
      </c>
      <c r="B114" t="s">
        <v>563</v>
      </c>
      <c r="C114" t="s">
        <v>562</v>
      </c>
    </row>
    <row r="115" spans="1:3">
      <c r="A115">
        <v>114</v>
      </c>
      <c r="B115" t="s">
        <v>565</v>
      </c>
      <c r="C115" t="s">
        <v>564</v>
      </c>
    </row>
    <row r="116" spans="1:3">
      <c r="A116">
        <v>115</v>
      </c>
      <c r="B116" t="s">
        <v>567</v>
      </c>
      <c r="C116" t="s">
        <v>566</v>
      </c>
    </row>
    <row r="117" spans="1:3">
      <c r="A117">
        <v>116</v>
      </c>
      <c r="B117" t="s">
        <v>569</v>
      </c>
      <c r="C117" t="s">
        <v>568</v>
      </c>
    </row>
    <row r="118" spans="1:3">
      <c r="A118">
        <v>117</v>
      </c>
      <c r="B118" s="91" t="s">
        <v>571</v>
      </c>
      <c r="C118" s="91" t="s">
        <v>570</v>
      </c>
    </row>
    <row r="119" spans="1:3">
      <c r="A119">
        <v>118</v>
      </c>
      <c r="B119" t="s">
        <v>573</v>
      </c>
      <c r="C119" t="s">
        <v>572</v>
      </c>
    </row>
    <row r="120" spans="1:3">
      <c r="A120">
        <v>119</v>
      </c>
      <c r="B120" t="s">
        <v>575</v>
      </c>
      <c r="C120" t="s">
        <v>574</v>
      </c>
    </row>
    <row r="121" spans="1:3">
      <c r="A121">
        <v>120</v>
      </c>
      <c r="B121" t="s">
        <v>842</v>
      </c>
      <c r="C121" t="s">
        <v>576</v>
      </c>
    </row>
    <row r="122" spans="1:3">
      <c r="A122">
        <v>121</v>
      </c>
      <c r="B122" t="s">
        <v>578</v>
      </c>
      <c r="C122" t="s">
        <v>577</v>
      </c>
    </row>
    <row r="123" spans="1:3">
      <c r="A123">
        <v>122</v>
      </c>
      <c r="B123" t="s">
        <v>580</v>
      </c>
      <c r="C123" t="s">
        <v>579</v>
      </c>
    </row>
    <row r="124" spans="1:3">
      <c r="A124">
        <v>123</v>
      </c>
      <c r="B124" t="s">
        <v>582</v>
      </c>
      <c r="C124" t="s">
        <v>581</v>
      </c>
    </row>
    <row r="125" spans="1:3">
      <c r="A125">
        <v>124</v>
      </c>
      <c r="B125" t="s">
        <v>584</v>
      </c>
      <c r="C125" t="s">
        <v>583</v>
      </c>
    </row>
    <row r="126" spans="1:3">
      <c r="A126">
        <v>125</v>
      </c>
      <c r="B126" t="s">
        <v>586</v>
      </c>
      <c r="C126" t="s">
        <v>585</v>
      </c>
    </row>
    <row r="127" spans="1:3">
      <c r="A127">
        <v>126</v>
      </c>
      <c r="B127" t="s">
        <v>588</v>
      </c>
      <c r="C127" t="s">
        <v>587</v>
      </c>
    </row>
    <row r="128" spans="1:3">
      <c r="A128">
        <v>127</v>
      </c>
      <c r="B128" s="91" t="s">
        <v>590</v>
      </c>
      <c r="C128" s="91" t="s">
        <v>589</v>
      </c>
    </row>
    <row r="129" spans="1:3">
      <c r="A129">
        <v>128</v>
      </c>
      <c r="B129" s="91" t="s">
        <v>592</v>
      </c>
      <c r="C129" s="91" t="s">
        <v>591</v>
      </c>
    </row>
    <row r="130" spans="1:3">
      <c r="A130">
        <v>129</v>
      </c>
      <c r="B130" s="91" t="s">
        <v>594</v>
      </c>
      <c r="C130" s="91" t="s">
        <v>593</v>
      </c>
    </row>
    <row r="131" spans="1:3">
      <c r="A131">
        <v>130</v>
      </c>
      <c r="B131" t="s">
        <v>595</v>
      </c>
      <c r="C131" t="s">
        <v>834</v>
      </c>
    </row>
    <row r="132" spans="1:3">
      <c r="A132">
        <v>131</v>
      </c>
      <c r="B132" t="s">
        <v>597</v>
      </c>
      <c r="C132" t="s">
        <v>596</v>
      </c>
    </row>
    <row r="133" spans="1:3">
      <c r="A133">
        <v>132</v>
      </c>
      <c r="B133" t="s">
        <v>599</v>
      </c>
      <c r="C133" t="s">
        <v>598</v>
      </c>
    </row>
    <row r="134" spans="1:3">
      <c r="A134">
        <v>133</v>
      </c>
      <c r="B134" t="s">
        <v>601</v>
      </c>
      <c r="C134" t="s">
        <v>600</v>
      </c>
    </row>
    <row r="135" spans="1:3">
      <c r="A135">
        <v>134</v>
      </c>
      <c r="B135" t="s">
        <v>603</v>
      </c>
      <c r="C135" t="s">
        <v>602</v>
      </c>
    </row>
    <row r="136" spans="1:3">
      <c r="A136">
        <v>135</v>
      </c>
      <c r="B136" t="s">
        <v>605</v>
      </c>
      <c r="C136" t="s">
        <v>604</v>
      </c>
    </row>
    <row r="137" spans="1:3">
      <c r="A137">
        <v>136</v>
      </c>
      <c r="B137" t="s">
        <v>607</v>
      </c>
      <c r="C137" t="s">
        <v>606</v>
      </c>
    </row>
    <row r="138" spans="1:3">
      <c r="A138">
        <v>137</v>
      </c>
      <c r="B138" t="s">
        <v>609</v>
      </c>
      <c r="C138" t="s">
        <v>608</v>
      </c>
    </row>
    <row r="139" spans="1:3">
      <c r="A139">
        <v>138</v>
      </c>
      <c r="B139" t="s">
        <v>611</v>
      </c>
      <c r="C139" t="s">
        <v>610</v>
      </c>
    </row>
    <row r="140" spans="1:3">
      <c r="A140">
        <v>139</v>
      </c>
      <c r="B140" t="s">
        <v>613</v>
      </c>
      <c r="C140" t="s">
        <v>612</v>
      </c>
    </row>
    <row r="141" spans="1:3">
      <c r="A141">
        <v>140</v>
      </c>
      <c r="B141" t="s">
        <v>614</v>
      </c>
      <c r="C141" t="s">
        <v>835</v>
      </c>
    </row>
    <row r="142" spans="1:3">
      <c r="A142">
        <v>141</v>
      </c>
      <c r="B142" t="s">
        <v>616</v>
      </c>
      <c r="C142" t="s">
        <v>615</v>
      </c>
    </row>
    <row r="143" spans="1:3">
      <c r="A143">
        <v>142</v>
      </c>
      <c r="B143" t="s">
        <v>618</v>
      </c>
      <c r="C143" t="s">
        <v>617</v>
      </c>
    </row>
    <row r="144" spans="1:3">
      <c r="A144">
        <v>143</v>
      </c>
      <c r="B144" t="s">
        <v>620</v>
      </c>
      <c r="C144" t="s">
        <v>619</v>
      </c>
    </row>
    <row r="145" spans="1:3">
      <c r="A145">
        <v>144</v>
      </c>
      <c r="B145" t="s">
        <v>622</v>
      </c>
      <c r="C145" t="s">
        <v>621</v>
      </c>
    </row>
    <row r="146" spans="1:3">
      <c r="A146">
        <v>145</v>
      </c>
      <c r="B146" t="s">
        <v>623</v>
      </c>
      <c r="C146" t="s">
        <v>836</v>
      </c>
    </row>
    <row r="147" spans="1:3">
      <c r="A147">
        <v>146</v>
      </c>
      <c r="B147" t="s">
        <v>625</v>
      </c>
      <c r="C147" t="s">
        <v>624</v>
      </c>
    </row>
    <row r="148" spans="1:3">
      <c r="A148">
        <v>147</v>
      </c>
      <c r="B148" t="s">
        <v>627</v>
      </c>
      <c r="C148" t="s">
        <v>626</v>
      </c>
    </row>
    <row r="149" spans="1:3">
      <c r="A149">
        <v>148</v>
      </c>
      <c r="B149" t="s">
        <v>629</v>
      </c>
      <c r="C149" t="s">
        <v>628</v>
      </c>
    </row>
    <row r="150" spans="1:3">
      <c r="A150">
        <v>149</v>
      </c>
      <c r="B150" t="s">
        <v>631</v>
      </c>
      <c r="C150" t="s">
        <v>630</v>
      </c>
    </row>
    <row r="151" spans="1:3">
      <c r="A151">
        <v>150</v>
      </c>
      <c r="B151" s="91" t="s">
        <v>633</v>
      </c>
      <c r="C151" s="91" t="s">
        <v>632</v>
      </c>
    </row>
    <row r="152" spans="1:3">
      <c r="A152">
        <v>151</v>
      </c>
      <c r="B152" t="s">
        <v>635</v>
      </c>
      <c r="C152" t="s">
        <v>634</v>
      </c>
    </row>
    <row r="153" spans="1:3">
      <c r="A153">
        <v>152</v>
      </c>
      <c r="B153" t="s">
        <v>637</v>
      </c>
      <c r="C153" t="s">
        <v>636</v>
      </c>
    </row>
    <row r="154" spans="1:3">
      <c r="A154">
        <v>153</v>
      </c>
      <c r="B154" t="s">
        <v>639</v>
      </c>
      <c r="C154" t="s">
        <v>638</v>
      </c>
    </row>
    <row r="155" spans="1:3">
      <c r="A155">
        <v>154</v>
      </c>
      <c r="B155" t="s">
        <v>641</v>
      </c>
      <c r="C155" t="s">
        <v>640</v>
      </c>
    </row>
    <row r="156" spans="1:3">
      <c r="A156">
        <v>155</v>
      </c>
      <c r="B156" t="s">
        <v>643</v>
      </c>
      <c r="C156" t="s">
        <v>642</v>
      </c>
    </row>
    <row r="157" spans="1:3">
      <c r="A157">
        <v>156</v>
      </c>
      <c r="B157" t="s">
        <v>645</v>
      </c>
      <c r="C157" t="s">
        <v>644</v>
      </c>
    </row>
    <row r="158" spans="1:3">
      <c r="A158">
        <v>157</v>
      </c>
      <c r="B158" s="91" t="s">
        <v>647</v>
      </c>
      <c r="C158" s="91" t="s">
        <v>646</v>
      </c>
    </row>
    <row r="159" spans="1:3">
      <c r="A159">
        <v>158</v>
      </c>
      <c r="B159" s="91" t="s">
        <v>649</v>
      </c>
      <c r="C159" s="91" t="s">
        <v>648</v>
      </c>
    </row>
    <row r="160" spans="1:3">
      <c r="A160">
        <v>159</v>
      </c>
      <c r="B160" t="s">
        <v>650</v>
      </c>
      <c r="C160" t="s">
        <v>837</v>
      </c>
    </row>
    <row r="161" spans="1:3">
      <c r="A161">
        <v>160</v>
      </c>
      <c r="B161" t="s">
        <v>652</v>
      </c>
      <c r="C161" t="s">
        <v>651</v>
      </c>
    </row>
    <row r="162" spans="1:3">
      <c r="A162">
        <v>161</v>
      </c>
      <c r="B162" t="s">
        <v>654</v>
      </c>
      <c r="C162" t="s">
        <v>653</v>
      </c>
    </row>
    <row r="163" spans="1:3">
      <c r="A163">
        <v>162</v>
      </c>
      <c r="B163" t="s">
        <v>656</v>
      </c>
      <c r="C163" t="s">
        <v>655</v>
      </c>
    </row>
    <row r="164" spans="1:3">
      <c r="A164">
        <v>163</v>
      </c>
      <c r="B164" t="s">
        <v>658</v>
      </c>
      <c r="C164" t="s">
        <v>657</v>
      </c>
    </row>
    <row r="165" spans="1:3">
      <c r="A165">
        <v>164</v>
      </c>
      <c r="B165" t="s">
        <v>660</v>
      </c>
      <c r="C165" t="s">
        <v>659</v>
      </c>
    </row>
    <row r="166" spans="1:3">
      <c r="A166">
        <v>165</v>
      </c>
      <c r="B166" s="91" t="s">
        <v>661</v>
      </c>
      <c r="C166" s="91" t="s">
        <v>838</v>
      </c>
    </row>
    <row r="167" spans="1:3">
      <c r="A167">
        <v>166</v>
      </c>
      <c r="B167" s="91" t="s">
        <v>663</v>
      </c>
      <c r="C167" s="91" t="s">
        <v>662</v>
      </c>
    </row>
    <row r="168" spans="1:3">
      <c r="A168">
        <v>167</v>
      </c>
      <c r="B168" t="s">
        <v>665</v>
      </c>
      <c r="C168" t="s">
        <v>664</v>
      </c>
    </row>
    <row r="169" spans="1:3">
      <c r="A169">
        <v>168</v>
      </c>
      <c r="B169" t="s">
        <v>667</v>
      </c>
      <c r="C169" t="s">
        <v>666</v>
      </c>
    </row>
    <row r="170" spans="1:3">
      <c r="A170">
        <v>169</v>
      </c>
      <c r="B170" t="s">
        <v>669</v>
      </c>
      <c r="C170" t="s">
        <v>668</v>
      </c>
    </row>
    <row r="171" spans="1:3">
      <c r="A171">
        <v>170</v>
      </c>
      <c r="B171" t="s">
        <v>671</v>
      </c>
      <c r="C171" t="s">
        <v>670</v>
      </c>
    </row>
    <row r="172" spans="1:3">
      <c r="A172">
        <v>171</v>
      </c>
      <c r="B172" t="s">
        <v>672</v>
      </c>
      <c r="C172" t="s">
        <v>839</v>
      </c>
    </row>
    <row r="173" spans="1:3">
      <c r="A173">
        <v>172</v>
      </c>
      <c r="B173" s="91" t="s">
        <v>674</v>
      </c>
      <c r="C173" s="91" t="s">
        <v>673</v>
      </c>
    </row>
    <row r="174" spans="1:3">
      <c r="A174">
        <v>173</v>
      </c>
      <c r="B174" s="91" t="s">
        <v>676</v>
      </c>
      <c r="C174" s="91" t="s">
        <v>675</v>
      </c>
    </row>
    <row r="175" spans="1:3">
      <c r="A175">
        <v>174</v>
      </c>
      <c r="B175" s="91" t="s">
        <v>678</v>
      </c>
      <c r="C175" s="91" t="s">
        <v>677</v>
      </c>
    </row>
    <row r="176" spans="1:3">
      <c r="A176">
        <v>175</v>
      </c>
      <c r="B176" s="91" t="s">
        <v>680</v>
      </c>
      <c r="C176" s="91" t="s">
        <v>679</v>
      </c>
    </row>
    <row r="177" spans="1:3">
      <c r="A177">
        <v>176</v>
      </c>
      <c r="B177" t="s">
        <v>682</v>
      </c>
      <c r="C177" t="s">
        <v>681</v>
      </c>
    </row>
    <row r="178" spans="1:3">
      <c r="A178">
        <v>177</v>
      </c>
      <c r="B178" t="s">
        <v>684</v>
      </c>
      <c r="C178" t="s">
        <v>683</v>
      </c>
    </row>
    <row r="179" spans="1:3">
      <c r="A179">
        <v>178</v>
      </c>
      <c r="B179" t="s">
        <v>686</v>
      </c>
      <c r="C179" t="s">
        <v>685</v>
      </c>
    </row>
    <row r="180" spans="1:3">
      <c r="A180">
        <v>179</v>
      </c>
      <c r="B180" t="s">
        <v>688</v>
      </c>
      <c r="C180" t="s">
        <v>687</v>
      </c>
    </row>
    <row r="181" spans="1:3">
      <c r="A181">
        <v>180</v>
      </c>
      <c r="B181" t="s">
        <v>690</v>
      </c>
      <c r="C181" t="s">
        <v>689</v>
      </c>
    </row>
    <row r="182" spans="1:3">
      <c r="A182">
        <v>181</v>
      </c>
      <c r="B182" t="s">
        <v>692</v>
      </c>
      <c r="C182" t="s">
        <v>691</v>
      </c>
    </row>
    <row r="183" spans="1:3">
      <c r="A183">
        <v>182</v>
      </c>
      <c r="B183" s="91" t="s">
        <v>694</v>
      </c>
      <c r="C183" s="91" t="s">
        <v>693</v>
      </c>
    </row>
    <row r="184" spans="1:3">
      <c r="A184">
        <v>183</v>
      </c>
      <c r="B184" s="91" t="s">
        <v>696</v>
      </c>
      <c r="C184" s="91" t="s">
        <v>695</v>
      </c>
    </row>
    <row r="185" spans="1:3">
      <c r="A185">
        <v>184</v>
      </c>
      <c r="B185" s="91" t="s">
        <v>698</v>
      </c>
      <c r="C185" s="91" t="s">
        <v>697</v>
      </c>
    </row>
    <row r="186" spans="1:3">
      <c r="A186">
        <v>185</v>
      </c>
      <c r="B186" s="91" t="s">
        <v>700</v>
      </c>
      <c r="C186" s="91" t="s">
        <v>699</v>
      </c>
    </row>
    <row r="187" spans="1:3">
      <c r="A187">
        <v>186</v>
      </c>
      <c r="B187" t="s">
        <v>702</v>
      </c>
      <c r="C187" t="s">
        <v>701</v>
      </c>
    </row>
    <row r="188" spans="1:3">
      <c r="A188">
        <v>187</v>
      </c>
      <c r="B188" t="s">
        <v>704</v>
      </c>
      <c r="C188" t="s">
        <v>703</v>
      </c>
    </row>
    <row r="189" spans="1:3">
      <c r="A189">
        <v>188</v>
      </c>
      <c r="B189" t="s">
        <v>706</v>
      </c>
      <c r="C189" t="s">
        <v>705</v>
      </c>
    </row>
    <row r="190" spans="1:3">
      <c r="A190">
        <v>189</v>
      </c>
      <c r="B190" t="s">
        <v>708</v>
      </c>
      <c r="C190" t="s">
        <v>707</v>
      </c>
    </row>
    <row r="191" spans="1:3">
      <c r="A191">
        <v>190</v>
      </c>
      <c r="B191" t="s">
        <v>710</v>
      </c>
      <c r="C191" t="s">
        <v>709</v>
      </c>
    </row>
    <row r="192" spans="1:3">
      <c r="A192">
        <v>191</v>
      </c>
      <c r="B192" t="s">
        <v>712</v>
      </c>
      <c r="C192" t="s">
        <v>711</v>
      </c>
    </row>
    <row r="193" spans="1:3">
      <c r="A193">
        <v>192</v>
      </c>
      <c r="B193" t="s">
        <v>714</v>
      </c>
      <c r="C193" t="s">
        <v>713</v>
      </c>
    </row>
    <row r="194" spans="1:3">
      <c r="A194">
        <v>193</v>
      </c>
      <c r="B194" t="s">
        <v>716</v>
      </c>
      <c r="C194" t="s">
        <v>715</v>
      </c>
    </row>
    <row r="195" spans="1:3">
      <c r="A195">
        <v>194</v>
      </c>
      <c r="B195" t="s">
        <v>718</v>
      </c>
      <c r="C195" t="s">
        <v>717</v>
      </c>
    </row>
    <row r="196" spans="1:3">
      <c r="A196">
        <v>195</v>
      </c>
      <c r="B196" t="s">
        <v>720</v>
      </c>
      <c r="C196" t="s">
        <v>719</v>
      </c>
    </row>
    <row r="197" spans="1:3">
      <c r="A197">
        <v>196</v>
      </c>
      <c r="B197" t="s">
        <v>722</v>
      </c>
      <c r="C197" t="s">
        <v>721</v>
      </c>
    </row>
    <row r="198" spans="1:3">
      <c r="A198">
        <v>197</v>
      </c>
      <c r="B198" t="s">
        <v>724</v>
      </c>
      <c r="C198" t="s">
        <v>723</v>
      </c>
    </row>
    <row r="199" spans="1:3">
      <c r="A199">
        <v>198</v>
      </c>
      <c r="B199" t="s">
        <v>726</v>
      </c>
      <c r="C199" t="s">
        <v>725</v>
      </c>
    </row>
    <row r="200" spans="1:3">
      <c r="A200">
        <v>199</v>
      </c>
      <c r="B200" t="s">
        <v>728</v>
      </c>
      <c r="C200" t="s">
        <v>727</v>
      </c>
    </row>
    <row r="201" spans="1:3">
      <c r="A201">
        <v>200</v>
      </c>
      <c r="B201" t="s">
        <v>730</v>
      </c>
      <c r="C201" t="s">
        <v>729</v>
      </c>
    </row>
    <row r="202" spans="1:3">
      <c r="A202">
        <v>201</v>
      </c>
      <c r="B202" s="91" t="s">
        <v>732</v>
      </c>
      <c r="C202" s="91" t="s">
        <v>731</v>
      </c>
    </row>
    <row r="203" spans="1:3">
      <c r="A203">
        <v>202</v>
      </c>
      <c r="B203" t="s">
        <v>734</v>
      </c>
      <c r="C203" t="s">
        <v>733</v>
      </c>
    </row>
    <row r="204" spans="1:3">
      <c r="A204">
        <v>203</v>
      </c>
      <c r="B204" t="s">
        <v>736</v>
      </c>
      <c r="C204" t="s">
        <v>735</v>
      </c>
    </row>
    <row r="205" spans="1:3">
      <c r="A205">
        <v>204</v>
      </c>
      <c r="B205" t="s">
        <v>738</v>
      </c>
      <c r="C205" t="s">
        <v>737</v>
      </c>
    </row>
    <row r="206" spans="1:3">
      <c r="A206">
        <v>205</v>
      </c>
      <c r="B206" t="s">
        <v>740</v>
      </c>
      <c r="C206" t="s">
        <v>739</v>
      </c>
    </row>
    <row r="207" spans="1:3">
      <c r="A207">
        <v>206</v>
      </c>
      <c r="B207" t="s">
        <v>742</v>
      </c>
      <c r="C207" t="s">
        <v>741</v>
      </c>
    </row>
    <row r="208" spans="1:3">
      <c r="A208">
        <v>207</v>
      </c>
      <c r="B208" t="s">
        <v>744</v>
      </c>
      <c r="C208" t="s">
        <v>743</v>
      </c>
    </row>
    <row r="209" spans="1:5">
      <c r="A209">
        <v>208</v>
      </c>
      <c r="B209" t="s">
        <v>746</v>
      </c>
      <c r="C209" t="s">
        <v>745</v>
      </c>
    </row>
    <row r="210" spans="1:5">
      <c r="A210">
        <v>209</v>
      </c>
      <c r="B210" s="91" t="s">
        <v>748</v>
      </c>
      <c r="C210" s="91" t="s">
        <v>747</v>
      </c>
    </row>
    <row r="211" spans="1:5">
      <c r="A211">
        <v>210</v>
      </c>
      <c r="B211" s="91" t="s">
        <v>749</v>
      </c>
      <c r="C211" s="91" t="s">
        <v>840</v>
      </c>
    </row>
    <row r="212" spans="1:5">
      <c r="A212">
        <v>211</v>
      </c>
      <c r="B212" t="s">
        <v>750</v>
      </c>
      <c r="C212" t="s">
        <v>843</v>
      </c>
    </row>
    <row r="213" spans="1:5">
      <c r="A213">
        <v>212</v>
      </c>
      <c r="B213" t="s">
        <v>752</v>
      </c>
      <c r="C213" t="s">
        <v>751</v>
      </c>
    </row>
    <row r="214" spans="1:5">
      <c r="A214">
        <v>213</v>
      </c>
      <c r="B214" t="s">
        <v>753</v>
      </c>
      <c r="C214" t="s">
        <v>841</v>
      </c>
    </row>
    <row r="215" spans="1:5">
      <c r="A215">
        <v>214</v>
      </c>
      <c r="B215" t="s">
        <v>755</v>
      </c>
      <c r="C215" t="s">
        <v>754</v>
      </c>
    </row>
    <row r="216" spans="1:5">
      <c r="A216">
        <v>215</v>
      </c>
      <c r="B216" s="91" t="s">
        <v>757</v>
      </c>
      <c r="C216" s="91" t="s">
        <v>756</v>
      </c>
    </row>
    <row r="217" spans="1:5">
      <c r="A217">
        <v>216</v>
      </c>
      <c r="B217" s="91" t="s">
        <v>759</v>
      </c>
      <c r="C217" s="91" t="s">
        <v>758</v>
      </c>
    </row>
    <row r="218" spans="1:5">
      <c r="A218">
        <v>217</v>
      </c>
      <c r="B218" s="91" t="s">
        <v>761</v>
      </c>
      <c r="C218" s="91" t="s">
        <v>760</v>
      </c>
    </row>
    <row r="219" spans="1:5" ht="25.5">
      <c r="A219">
        <v>1</v>
      </c>
      <c r="B219" s="52" t="s">
        <v>763</v>
      </c>
      <c r="C219" s="51" t="s">
        <v>762</v>
      </c>
      <c r="D219" s="61"/>
      <c r="E219" s="61"/>
    </row>
    <row r="220" spans="1:5" ht="38.25">
      <c r="A220">
        <v>2</v>
      </c>
      <c r="B220" s="52" t="s">
        <v>765</v>
      </c>
      <c r="C220" s="51" t="s">
        <v>764</v>
      </c>
      <c r="D220" s="61"/>
      <c r="E220" s="61"/>
    </row>
    <row r="221" spans="1:5" ht="38.25">
      <c r="A221">
        <v>3</v>
      </c>
      <c r="B221" s="52" t="s">
        <v>767</v>
      </c>
      <c r="C221" s="51" t="s">
        <v>766</v>
      </c>
      <c r="D221" s="61"/>
      <c r="E221" s="61"/>
    </row>
    <row r="222" spans="1:5" ht="38.25">
      <c r="A222">
        <v>4</v>
      </c>
      <c r="B222" s="54" t="s">
        <v>768</v>
      </c>
      <c r="C222" s="53" t="s">
        <v>844</v>
      </c>
      <c r="D222" s="62"/>
      <c r="E222" s="62"/>
    </row>
    <row r="223" spans="1:5" ht="38.25">
      <c r="A223">
        <v>5</v>
      </c>
      <c r="B223" s="52" t="s">
        <v>770</v>
      </c>
      <c r="C223" s="51" t="s">
        <v>769</v>
      </c>
      <c r="D223" s="61"/>
      <c r="E223" s="61"/>
    </row>
    <row r="224" spans="1:5" ht="25.5">
      <c r="A224">
        <v>6</v>
      </c>
      <c r="B224" s="52" t="s">
        <v>772</v>
      </c>
      <c r="C224" s="51" t="s">
        <v>771</v>
      </c>
      <c r="D224" s="61"/>
      <c r="E224" s="61"/>
    </row>
    <row r="225" spans="1:5" ht="38.25">
      <c r="A225">
        <v>7</v>
      </c>
      <c r="B225" s="52" t="s">
        <v>774</v>
      </c>
      <c r="C225" s="51" t="s">
        <v>773</v>
      </c>
      <c r="D225" s="61"/>
      <c r="E225" s="61"/>
    </row>
    <row r="226" spans="1:5" ht="25.5">
      <c r="A226">
        <v>8</v>
      </c>
      <c r="B226" s="52" t="s">
        <v>776</v>
      </c>
      <c r="C226" s="51" t="s">
        <v>775</v>
      </c>
      <c r="D226" s="61"/>
      <c r="E226" s="61"/>
    </row>
    <row r="227" spans="1:5" ht="38.25">
      <c r="A227">
        <v>9</v>
      </c>
      <c r="B227" s="52" t="s">
        <v>778</v>
      </c>
      <c r="C227" s="51" t="s">
        <v>777</v>
      </c>
      <c r="D227" s="61"/>
      <c r="E227" s="61"/>
    </row>
    <row r="228" spans="1:5" ht="38.25">
      <c r="A228">
        <v>10</v>
      </c>
      <c r="B228" s="52" t="s">
        <v>780</v>
      </c>
      <c r="C228" s="51" t="s">
        <v>779</v>
      </c>
      <c r="D228" s="61"/>
      <c r="E228" s="61"/>
    </row>
    <row r="229" spans="1:5" ht="38.25">
      <c r="A229">
        <v>11</v>
      </c>
      <c r="B229" s="54" t="s">
        <v>781</v>
      </c>
      <c r="C229" s="53" t="s">
        <v>845</v>
      </c>
      <c r="D229" s="62"/>
      <c r="E229" s="62"/>
    </row>
    <row r="230" spans="1:5" ht="38.25">
      <c r="A230">
        <v>12</v>
      </c>
      <c r="B230" s="56" t="s">
        <v>783</v>
      </c>
      <c r="C230" s="55" t="s">
        <v>782</v>
      </c>
      <c r="D230" s="63"/>
      <c r="E230" s="63"/>
    </row>
    <row r="231" spans="1:5" ht="38.25">
      <c r="A231">
        <v>13</v>
      </c>
      <c r="B231" s="56" t="s">
        <v>785</v>
      </c>
      <c r="C231" s="55" t="s">
        <v>784</v>
      </c>
      <c r="D231" s="63"/>
      <c r="E231" s="63"/>
    </row>
    <row r="232" spans="1:5" ht="38.25">
      <c r="A232">
        <v>14</v>
      </c>
      <c r="B232" s="56" t="s">
        <v>787</v>
      </c>
      <c r="C232" s="55" t="s">
        <v>786</v>
      </c>
      <c r="D232" s="63"/>
      <c r="E232" s="63"/>
    </row>
    <row r="233" spans="1:5" ht="38.25">
      <c r="A233">
        <v>15</v>
      </c>
      <c r="B233" s="52" t="s">
        <v>789</v>
      </c>
      <c r="C233" s="51" t="s">
        <v>788</v>
      </c>
      <c r="D233" s="61"/>
      <c r="E233" s="61"/>
    </row>
    <row r="234" spans="1:5" ht="38.25">
      <c r="A234">
        <v>16</v>
      </c>
      <c r="B234" s="52" t="s">
        <v>791</v>
      </c>
      <c r="C234" s="51" t="s">
        <v>790</v>
      </c>
      <c r="D234" s="61"/>
      <c r="E234" s="61"/>
    </row>
    <row r="235" spans="1:5" ht="38.25">
      <c r="A235">
        <v>17</v>
      </c>
      <c r="B235" s="52" t="s">
        <v>793</v>
      </c>
      <c r="C235" s="51" t="s">
        <v>792</v>
      </c>
      <c r="D235" s="61"/>
      <c r="E235" s="61"/>
    </row>
    <row r="236" spans="1:5" ht="38.25">
      <c r="A236">
        <v>18</v>
      </c>
      <c r="B236" s="54" t="s">
        <v>794</v>
      </c>
      <c r="C236" s="53" t="s">
        <v>846</v>
      </c>
      <c r="D236" s="62"/>
      <c r="E236" s="62"/>
    </row>
    <row r="237" spans="1:5" ht="25.5">
      <c r="A237">
        <v>19</v>
      </c>
      <c r="B237" s="56" t="s">
        <v>796</v>
      </c>
      <c r="C237" s="55" t="s">
        <v>795</v>
      </c>
      <c r="D237" s="63"/>
      <c r="E237" s="63"/>
    </row>
    <row r="238" spans="1:5" ht="38.25">
      <c r="A238">
        <v>20</v>
      </c>
      <c r="B238" s="56" t="s">
        <v>798</v>
      </c>
      <c r="C238" s="55" t="s">
        <v>797</v>
      </c>
      <c r="D238" s="63"/>
      <c r="E238" s="63"/>
    </row>
    <row r="239" spans="1:5" ht="25.5">
      <c r="A239">
        <v>21</v>
      </c>
      <c r="B239" s="52" t="s">
        <v>800</v>
      </c>
      <c r="C239" s="51" t="s">
        <v>799</v>
      </c>
      <c r="D239" s="61"/>
      <c r="E239" s="61"/>
    </row>
    <row r="240" spans="1:5" ht="38.25">
      <c r="A240">
        <v>22</v>
      </c>
      <c r="B240" s="54" t="s">
        <v>801</v>
      </c>
      <c r="C240" s="53" t="s">
        <v>847</v>
      </c>
      <c r="D240" s="62"/>
      <c r="E240" s="62"/>
    </row>
    <row r="241" spans="1:5" ht="38.25">
      <c r="A241">
        <v>23</v>
      </c>
      <c r="B241" s="52" t="s">
        <v>803</v>
      </c>
      <c r="C241" s="51" t="s">
        <v>802</v>
      </c>
      <c r="D241" s="61"/>
      <c r="E241" s="61"/>
    </row>
    <row r="242" spans="1:5" ht="25.5">
      <c r="A242">
        <v>24</v>
      </c>
      <c r="B242" s="52" t="s">
        <v>805</v>
      </c>
      <c r="C242" s="51" t="s">
        <v>804</v>
      </c>
      <c r="D242" s="61"/>
      <c r="E242" s="61"/>
    </row>
    <row r="243" spans="1:5" ht="38.25">
      <c r="A243">
        <v>25</v>
      </c>
      <c r="B243" s="52" t="s">
        <v>807</v>
      </c>
      <c r="C243" s="51" t="s">
        <v>806</v>
      </c>
      <c r="D243" s="61"/>
      <c r="E243" s="61"/>
    </row>
    <row r="244" spans="1:5" ht="25.5">
      <c r="A244">
        <v>1</v>
      </c>
      <c r="B244" s="52" t="s">
        <v>809</v>
      </c>
      <c r="C244" s="60" t="s">
        <v>808</v>
      </c>
      <c r="D244" s="64"/>
      <c r="E244" s="64"/>
    </row>
    <row r="245" spans="1:5">
      <c r="A245">
        <v>2</v>
      </c>
      <c r="B245" s="52" t="s">
        <v>811</v>
      </c>
      <c r="C245" s="60" t="s">
        <v>810</v>
      </c>
      <c r="D245" s="64"/>
      <c r="E245" s="64"/>
    </row>
    <row r="246" spans="1:5" ht="25.5">
      <c r="A246">
        <v>3</v>
      </c>
      <c r="B246" s="52" t="s">
        <v>813</v>
      </c>
      <c r="C246" s="60" t="s">
        <v>812</v>
      </c>
      <c r="D246" s="64"/>
      <c r="E246" s="64"/>
    </row>
    <row r="247" spans="1:5" ht="25.5">
      <c r="A247">
        <v>4</v>
      </c>
      <c r="B247" s="52" t="s">
        <v>815</v>
      </c>
      <c r="C247" s="60" t="s">
        <v>814</v>
      </c>
      <c r="D247" s="64"/>
      <c r="E247" s="64"/>
    </row>
    <row r="248" spans="1:5" ht="25.5">
      <c r="A248">
        <v>5</v>
      </c>
      <c r="B248" s="52" t="s">
        <v>817</v>
      </c>
      <c r="C248" s="60" t="s">
        <v>816</v>
      </c>
      <c r="D248" s="64"/>
      <c r="E248" s="64"/>
    </row>
    <row r="249" spans="1:5">
      <c r="A249">
        <v>6</v>
      </c>
      <c r="B249" s="52" t="s">
        <v>819</v>
      </c>
      <c r="C249" s="60" t="s">
        <v>818</v>
      </c>
      <c r="D249" s="64"/>
      <c r="E249" s="64"/>
    </row>
    <row r="250" spans="1:5">
      <c r="A250">
        <v>7</v>
      </c>
      <c r="B250" s="52" t="s">
        <v>821</v>
      </c>
      <c r="C250" s="60" t="s">
        <v>820</v>
      </c>
      <c r="D250" s="64"/>
      <c r="E250" s="64"/>
    </row>
    <row r="251" spans="1:5">
      <c r="A251">
        <v>8</v>
      </c>
      <c r="B251" s="52" t="s">
        <v>823</v>
      </c>
      <c r="C251" s="60" t="s">
        <v>822</v>
      </c>
      <c r="D251" s="64"/>
      <c r="E251" s="64"/>
    </row>
    <row r="252" spans="1:5">
      <c r="A252">
        <v>9</v>
      </c>
      <c r="B252" s="56" t="s">
        <v>825</v>
      </c>
      <c r="C252" s="60" t="s">
        <v>824</v>
      </c>
      <c r="D252" s="64"/>
      <c r="E252" s="64"/>
    </row>
    <row r="253" spans="1:5">
      <c r="A253">
        <v>10</v>
      </c>
      <c r="B253" s="52" t="s">
        <v>827</v>
      </c>
      <c r="C253" s="60" t="s">
        <v>826</v>
      </c>
      <c r="D253" s="64"/>
      <c r="E253" s="64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40" t="s">
        <v>1051</v>
      </c>
    </row>
    <row r="2" spans="1:1">
      <c r="A2" t="s">
        <v>1052</v>
      </c>
    </row>
    <row r="3" spans="1:1">
      <c r="A3" t="s">
        <v>1053</v>
      </c>
    </row>
    <row r="4" spans="1:1">
      <c r="A4" t="s">
        <v>1054</v>
      </c>
    </row>
    <row r="5" spans="1:1">
      <c r="A5" t="s">
        <v>1055</v>
      </c>
    </row>
    <row r="6" spans="1:1">
      <c r="A6" t="s">
        <v>1056</v>
      </c>
    </row>
    <row r="7" spans="1:1">
      <c r="A7" t="s">
        <v>1057</v>
      </c>
    </row>
    <row r="8" spans="1:1">
      <c r="A8" t="s">
        <v>1058</v>
      </c>
    </row>
    <row r="9" spans="1:1">
      <c r="A9" t="s">
        <v>1059</v>
      </c>
    </row>
    <row r="10" spans="1:1">
      <c r="A10" t="s">
        <v>1060</v>
      </c>
    </row>
    <row r="11" spans="1:1">
      <c r="A11" t="s">
        <v>1061</v>
      </c>
    </row>
    <row r="12" spans="1:1">
      <c r="A12" t="s">
        <v>1062</v>
      </c>
    </row>
    <row r="13" spans="1:1">
      <c r="A13" t="s">
        <v>1063</v>
      </c>
    </row>
    <row r="14" spans="1:1">
      <c r="A14" t="s">
        <v>1064</v>
      </c>
    </row>
    <row r="15" spans="1:1">
      <c r="A15" t="s">
        <v>1065</v>
      </c>
    </row>
    <row r="16" spans="1:1">
      <c r="A16" t="s">
        <v>1066</v>
      </c>
    </row>
    <row r="17" spans="1:1">
      <c r="A17" t="s">
        <v>1067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603"/>
  <sheetViews>
    <sheetView showGridLines="0" tabSelected="1" view="pageBreakPreview" topLeftCell="A182" zoomScale="112" zoomScaleNormal="85" zoomScaleSheetLayoutView="112" workbookViewId="0">
      <selection activeCell="Q189" sqref="Q189"/>
    </sheetView>
  </sheetViews>
  <sheetFormatPr baseColWidth="10" defaultColWidth="11.42578125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1.28515625" style="1" customWidth="1"/>
    <col min="6" max="6" width="9" style="1" customWidth="1"/>
    <col min="7" max="7" width="6.42578125" style="1" customWidth="1"/>
    <col min="8" max="8" width="2.7109375" style="1" customWidth="1"/>
    <col min="9" max="20" width="4.710937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214" t="s">
        <v>848</v>
      </c>
      <c r="D2" s="214"/>
      <c r="E2" s="214"/>
      <c r="F2" s="316" t="s">
        <v>1072</v>
      </c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5"/>
      <c r="V2" s="6"/>
      <c r="W2" s="6"/>
    </row>
    <row r="3" spans="1:23" ht="18.75" customHeight="1" thickBot="1">
      <c r="A3" s="4"/>
      <c r="B3" s="4"/>
      <c r="C3" s="214" t="s">
        <v>1030</v>
      </c>
      <c r="D3" s="214"/>
      <c r="E3" s="214"/>
      <c r="F3" s="321" t="str">
        <f>IF(ISERROR(VLOOKUP(F2,general!$B:$C,2,FALSE))=TRUE,"",(VLOOKUP(F2,general!$B:$C,2,FALSE)))</f>
        <v/>
      </c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5"/>
      <c r="V3" s="6"/>
      <c r="W3" s="6"/>
    </row>
    <row r="4" spans="1:23" ht="15.75" customHeight="1" thickBot="1">
      <c r="A4" s="4"/>
      <c r="B4" s="4"/>
      <c r="C4" s="4"/>
      <c r="D4" s="214" t="s">
        <v>314</v>
      </c>
      <c r="E4" s="214"/>
      <c r="F4" s="317">
        <v>2022</v>
      </c>
      <c r="G4" s="317"/>
      <c r="H4" s="317"/>
      <c r="I4" s="317"/>
      <c r="J4" s="317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318" t="s">
        <v>1031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20"/>
    </row>
    <row r="7" spans="1:23" ht="3.75" customHeight="1"/>
    <row r="8" spans="1:23" ht="18" customHeight="1">
      <c r="A8" s="218" t="s">
        <v>0</v>
      </c>
      <c r="B8" s="218"/>
      <c r="C8" s="218"/>
      <c r="D8" s="313" t="s">
        <v>1073</v>
      </c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</row>
    <row r="9" spans="1:23" ht="17.25" customHeight="1">
      <c r="A9" s="218" t="s">
        <v>18</v>
      </c>
      <c r="B9" s="218"/>
      <c r="C9" s="218"/>
      <c r="D9" s="219" t="s">
        <v>1074</v>
      </c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</row>
    <row r="10" spans="1:23" ht="17.25" customHeight="1">
      <c r="A10" s="218" t="s">
        <v>19</v>
      </c>
      <c r="B10" s="218"/>
      <c r="C10" s="218"/>
      <c r="D10" s="314">
        <f>D12</f>
        <v>2685000</v>
      </c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314"/>
      <c r="S10" s="314"/>
      <c r="T10" s="314"/>
      <c r="U10" s="314"/>
      <c r="V10" s="314"/>
      <c r="W10" s="314"/>
    </row>
    <row r="11" spans="1:23" ht="27.75" customHeight="1">
      <c r="A11" s="218" t="s">
        <v>1048</v>
      </c>
      <c r="B11" s="218"/>
      <c r="C11" s="315"/>
      <c r="D11" s="324" t="s">
        <v>1042</v>
      </c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136"/>
      <c r="S11" s="136"/>
      <c r="T11" s="136"/>
      <c r="U11" s="136"/>
      <c r="V11" s="136"/>
      <c r="W11" s="136"/>
    </row>
    <row r="12" spans="1:23" ht="27" customHeight="1">
      <c r="A12" s="218" t="s">
        <v>1049</v>
      </c>
      <c r="B12" s="218"/>
      <c r="C12" s="134"/>
      <c r="D12" s="325">
        <v>2685000</v>
      </c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136"/>
      <c r="S12" s="136"/>
      <c r="T12" s="136"/>
      <c r="U12" s="136"/>
      <c r="V12" s="136"/>
      <c r="W12" s="136"/>
    </row>
    <row r="13" spans="1:23" ht="5.25" customHeight="1">
      <c r="A13" s="105"/>
      <c r="B13" s="105"/>
      <c r="C13" s="105"/>
      <c r="D13" s="105"/>
      <c r="E13" s="105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ht="18.75" customHeight="1">
      <c r="A14" s="305" t="s">
        <v>335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</row>
    <row r="15" spans="1:23" ht="15.75" customHeight="1">
      <c r="A15" s="322" t="s">
        <v>319</v>
      </c>
      <c r="B15" s="322"/>
      <c r="C15" s="322"/>
      <c r="D15" s="323" t="s">
        <v>315</v>
      </c>
      <c r="E15" s="323"/>
      <c r="F15" s="323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23"/>
      <c r="W15" s="323"/>
    </row>
    <row r="16" spans="1:23" ht="16.5" customHeight="1">
      <c r="A16" s="306" t="s">
        <v>321</v>
      </c>
      <c r="B16" s="306"/>
      <c r="C16" s="306"/>
      <c r="D16" s="312" t="s">
        <v>992</v>
      </c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</row>
    <row r="17" spans="1:33" ht="17.25" customHeight="1">
      <c r="A17" s="306" t="s">
        <v>322</v>
      </c>
      <c r="B17" s="307"/>
      <c r="C17" s="307"/>
      <c r="D17" s="308" t="s">
        <v>972</v>
      </c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10"/>
    </row>
    <row r="18" spans="1:33" ht="22.5" customHeight="1">
      <c r="A18" s="306" t="s">
        <v>323</v>
      </c>
      <c r="B18" s="307"/>
      <c r="C18" s="307"/>
      <c r="D18" s="308" t="s">
        <v>886</v>
      </c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  <c r="V18" s="309"/>
      <c r="W18" s="310"/>
    </row>
    <row r="19" spans="1:33" ht="21.75" customHeight="1">
      <c r="A19" s="306" t="s">
        <v>324</v>
      </c>
      <c r="B19" s="307"/>
      <c r="C19" s="307"/>
      <c r="D19" s="308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10"/>
    </row>
    <row r="20" spans="1:33" ht="6" customHeight="1">
      <c r="A20" s="105"/>
      <c r="B20" s="105"/>
      <c r="C20" s="105"/>
      <c r="D20" s="105"/>
      <c r="E20" s="105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33" ht="18.75" customHeight="1">
      <c r="A21" s="305" t="s">
        <v>325</v>
      </c>
      <c r="B21" s="305"/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</row>
    <row r="22" spans="1:33" ht="20.25" customHeight="1">
      <c r="A22" s="311" t="s">
        <v>1034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1"/>
      <c r="W22" s="311"/>
    </row>
    <row r="23" spans="1:33" ht="22.5" customHeight="1">
      <c r="A23" s="305" t="s">
        <v>333</v>
      </c>
      <c r="B23" s="305"/>
      <c r="C23" s="305"/>
      <c r="D23" s="305"/>
      <c r="E23" s="305"/>
      <c r="F23" s="305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5"/>
      <c r="U23" s="305"/>
      <c r="V23" s="305"/>
      <c r="W23" s="305"/>
    </row>
    <row r="24" spans="1:33" ht="24.75" customHeight="1">
      <c r="A24" s="235" t="s">
        <v>1075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</row>
    <row r="25" spans="1:33" ht="20.25" customHeight="1">
      <c r="A25" s="305" t="s">
        <v>328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</row>
    <row r="26" spans="1:33" s="3" customFormat="1" ht="25.5" customHeight="1">
      <c r="A26" s="235" t="s">
        <v>1076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305" t="s">
        <v>1050</v>
      </c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1"/>
      <c r="Z27" s="1"/>
      <c r="AA27" s="1"/>
      <c r="AB27" s="1"/>
      <c r="AC27" s="1"/>
      <c r="AD27" s="1"/>
      <c r="AE27" s="1"/>
      <c r="AF27" s="1"/>
      <c r="AG27" s="1"/>
    </row>
    <row r="28" spans="1:33" s="70" customFormat="1" ht="30" customHeight="1">
      <c r="A28" s="235" t="s">
        <v>1065</v>
      </c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69"/>
      <c r="Z28" s="69"/>
      <c r="AA28" s="69"/>
      <c r="AB28" s="69"/>
      <c r="AC28" s="69"/>
      <c r="AD28" s="69"/>
      <c r="AE28" s="69"/>
      <c r="AF28" s="69"/>
      <c r="AG28" s="69"/>
    </row>
    <row r="29" spans="1:33" s="3" customFormat="1" ht="17.100000000000001" customHeight="1">
      <c r="A29" s="260" t="s">
        <v>5</v>
      </c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262"/>
      <c r="X29" s="1"/>
      <c r="Z29" s="1"/>
      <c r="AA29" s="1"/>
      <c r="AB29" s="1"/>
      <c r="AC29" s="1"/>
      <c r="AD29" s="1"/>
      <c r="AE29" s="1"/>
      <c r="AF29" s="1"/>
      <c r="AG29" s="1"/>
    </row>
    <row r="30" spans="1:33" s="9" customFormat="1" ht="3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90"/>
      <c r="X30" s="68"/>
      <c r="Z30" s="68"/>
      <c r="AA30" s="68"/>
      <c r="AB30" s="68"/>
      <c r="AC30" s="68"/>
      <c r="AD30" s="68"/>
      <c r="AE30" s="68"/>
      <c r="AF30" s="68"/>
      <c r="AG30" s="68"/>
    </row>
    <row r="31" spans="1:33" s="67" customFormat="1" ht="48" customHeight="1">
      <c r="A31" s="265" t="s">
        <v>1003</v>
      </c>
      <c r="B31" s="265"/>
      <c r="C31" s="296" t="s">
        <v>1077</v>
      </c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297"/>
      <c r="S31" s="297"/>
      <c r="T31" s="297"/>
      <c r="U31" s="297"/>
      <c r="V31" s="297"/>
      <c r="W31" s="298"/>
      <c r="X31" s="66"/>
      <c r="Z31" s="66"/>
      <c r="AA31" s="66"/>
      <c r="AB31" s="66"/>
      <c r="AC31" s="66"/>
      <c r="AD31" s="66"/>
      <c r="AE31" s="66"/>
      <c r="AF31" s="66"/>
      <c r="AG31" s="66"/>
    </row>
    <row r="32" spans="1:33" s="9" customFormat="1" ht="7.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90"/>
      <c r="X32" s="68"/>
      <c r="Z32" s="68"/>
      <c r="AA32" s="68"/>
      <c r="AB32" s="68"/>
      <c r="AC32" s="68"/>
      <c r="AD32" s="68"/>
      <c r="AE32" s="68"/>
      <c r="AF32" s="68"/>
      <c r="AG32" s="68"/>
    </row>
    <row r="33" spans="1:33" s="9" customFormat="1" ht="13.5" customHeight="1">
      <c r="A33" s="299" t="s">
        <v>1005</v>
      </c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  <c r="V33" s="300"/>
      <c r="W33" s="301"/>
      <c r="X33" s="68"/>
      <c r="Z33" s="68"/>
      <c r="AA33" s="68"/>
      <c r="AB33" s="68"/>
      <c r="AC33" s="68"/>
      <c r="AD33" s="68"/>
      <c r="AE33" s="68"/>
      <c r="AF33" s="68"/>
      <c r="AG33" s="68"/>
    </row>
    <row r="34" spans="1:33" s="9" customFormat="1" ht="4.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90"/>
      <c r="X34" s="68"/>
      <c r="Z34" s="68"/>
      <c r="AA34" s="68"/>
      <c r="AB34" s="68"/>
      <c r="AC34" s="68"/>
      <c r="AD34" s="68"/>
      <c r="AE34" s="68"/>
      <c r="AF34" s="68"/>
      <c r="AG34" s="68"/>
    </row>
    <row r="35" spans="1:33" s="3" customFormat="1" ht="30" customHeight="1">
      <c r="A35" s="265" t="s">
        <v>22</v>
      </c>
      <c r="B35" s="265"/>
      <c r="C35" s="295" t="s">
        <v>1078</v>
      </c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65"/>
      <c r="B36" s="50"/>
      <c r="C36" s="50"/>
      <c r="D36" s="50"/>
      <c r="E36" s="50"/>
      <c r="F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90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66" t="s">
        <v>337</v>
      </c>
      <c r="B37" s="268"/>
      <c r="C37" s="103" t="s">
        <v>1079</v>
      </c>
      <c r="D37" s="50"/>
      <c r="E37" s="265" t="s">
        <v>4</v>
      </c>
      <c r="F37" s="265"/>
      <c r="G37" s="295" t="s">
        <v>1081</v>
      </c>
      <c r="H37" s="295"/>
      <c r="I37" s="295"/>
      <c r="J37" s="295"/>
      <c r="K37" s="50"/>
      <c r="L37" s="50"/>
      <c r="M37" s="265" t="s">
        <v>1004</v>
      </c>
      <c r="N37" s="265"/>
      <c r="O37" s="265"/>
      <c r="P37" s="265"/>
      <c r="Q37" s="295" t="s">
        <v>1083</v>
      </c>
      <c r="R37" s="295"/>
      <c r="S37" s="295"/>
      <c r="T37" s="295"/>
      <c r="U37" s="295"/>
      <c r="V37" s="295"/>
      <c r="W37" s="295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65"/>
      <c r="B38" s="50"/>
      <c r="C38" s="50"/>
      <c r="D38" s="50"/>
      <c r="E38" s="50"/>
      <c r="F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90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66" t="s">
        <v>1010</v>
      </c>
      <c r="B39" s="268"/>
      <c r="C39" s="110" t="s">
        <v>1080</v>
      </c>
      <c r="D39" s="50"/>
      <c r="E39" s="266" t="s">
        <v>24</v>
      </c>
      <c r="F39" s="268"/>
      <c r="G39" s="295" t="s">
        <v>1082</v>
      </c>
      <c r="H39" s="295"/>
      <c r="I39" s="295"/>
      <c r="J39" s="295"/>
      <c r="K39" s="50"/>
      <c r="L39" s="50"/>
      <c r="M39" s="265" t="s">
        <v>1011</v>
      </c>
      <c r="N39" s="265"/>
      <c r="O39" s="265"/>
      <c r="P39" s="265"/>
      <c r="Q39" s="295" t="s">
        <v>1084</v>
      </c>
      <c r="R39" s="295"/>
      <c r="S39" s="295"/>
      <c r="T39" s="295"/>
      <c r="U39" s="295"/>
      <c r="V39" s="295"/>
      <c r="W39" s="295"/>
      <c r="X39" s="1"/>
      <c r="Z39" s="1"/>
      <c r="AA39" s="1"/>
      <c r="AB39" s="1"/>
      <c r="AC39" s="1"/>
      <c r="AD39" s="1"/>
      <c r="AE39" s="1"/>
      <c r="AF39" s="1"/>
      <c r="AG39" s="1"/>
    </row>
    <row r="40" spans="1:33" s="9" customFormat="1" ht="5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8"/>
      <c r="X40" s="68"/>
      <c r="Z40" s="68"/>
      <c r="AA40" s="68"/>
      <c r="AB40" s="68"/>
      <c r="AC40" s="68"/>
      <c r="AD40" s="68"/>
      <c r="AE40" s="68"/>
      <c r="AF40" s="68"/>
      <c r="AG40" s="68"/>
    </row>
    <row r="41" spans="1:33" s="9" customFormat="1" ht="15.75" customHeight="1">
      <c r="C41" s="265" t="s">
        <v>999</v>
      </c>
      <c r="D41" s="265"/>
      <c r="E41" s="265"/>
      <c r="F41" s="265"/>
      <c r="H41" s="50"/>
      <c r="I41" s="50"/>
      <c r="J41" s="50"/>
      <c r="O41" s="265" t="s">
        <v>1002</v>
      </c>
      <c r="P41" s="265"/>
      <c r="Q41" s="265"/>
      <c r="R41" s="265"/>
      <c r="S41" s="265"/>
      <c r="T41" s="265"/>
      <c r="U41" s="265"/>
      <c r="V41" s="265"/>
      <c r="W41" s="90"/>
      <c r="X41" s="68"/>
      <c r="Z41" s="68"/>
      <c r="AA41" s="68"/>
      <c r="AB41" s="68"/>
      <c r="AC41" s="68"/>
      <c r="AD41" s="68"/>
      <c r="AE41" s="68"/>
      <c r="AF41" s="68"/>
      <c r="AG41" s="68"/>
    </row>
    <row r="42" spans="1:33" s="9" customFormat="1" ht="24.75" customHeight="1">
      <c r="A42" s="50"/>
      <c r="B42" s="50"/>
      <c r="C42" s="113">
        <v>4549</v>
      </c>
      <c r="D42" s="50"/>
      <c r="E42" s="292">
        <v>2021</v>
      </c>
      <c r="F42" s="292"/>
      <c r="H42" s="50"/>
      <c r="I42" s="50"/>
      <c r="J42" s="50"/>
      <c r="O42" s="303">
        <v>5000</v>
      </c>
      <c r="P42" s="303"/>
      <c r="Q42" s="303"/>
      <c r="R42" s="303"/>
      <c r="S42" s="303"/>
      <c r="T42" s="303"/>
      <c r="U42" s="303"/>
      <c r="V42" s="303"/>
      <c r="X42" s="68"/>
      <c r="Z42" s="68"/>
      <c r="AA42" s="68"/>
      <c r="AB42" s="68"/>
      <c r="AC42" s="68"/>
      <c r="AD42" s="68"/>
      <c r="AE42" s="68"/>
      <c r="AF42" s="68"/>
      <c r="AG42" s="68"/>
    </row>
    <row r="43" spans="1:33" s="99" customFormat="1" ht="12" customHeight="1">
      <c r="C43" s="109" t="s">
        <v>1000</v>
      </c>
      <c r="D43" s="100"/>
      <c r="E43" s="293" t="s">
        <v>1001</v>
      </c>
      <c r="F43" s="293"/>
      <c r="G43" s="100"/>
      <c r="I43" s="100"/>
      <c r="J43" s="100"/>
      <c r="K43" s="100"/>
      <c r="L43" s="100"/>
      <c r="M43" s="100"/>
      <c r="N43" s="100"/>
      <c r="O43" s="109"/>
      <c r="P43" s="109"/>
      <c r="Q43" s="109"/>
      <c r="R43" s="109"/>
      <c r="S43" s="109"/>
      <c r="T43" s="109"/>
      <c r="U43" s="109"/>
      <c r="V43" s="109"/>
      <c r="W43" s="101"/>
      <c r="X43" s="102"/>
      <c r="Z43" s="102"/>
      <c r="AA43" s="102"/>
      <c r="AB43" s="102"/>
      <c r="AC43" s="102"/>
      <c r="AD43" s="102"/>
      <c r="AE43" s="102"/>
      <c r="AF43" s="102"/>
      <c r="AG43" s="102"/>
    </row>
    <row r="44" spans="1:33" s="9" customFormat="1" ht="3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90"/>
      <c r="X44" s="68"/>
      <c r="Z44" s="68"/>
      <c r="AA44" s="68"/>
      <c r="AB44" s="68"/>
      <c r="AC44" s="68"/>
      <c r="AD44" s="68"/>
      <c r="AE44" s="68"/>
      <c r="AF44" s="68"/>
      <c r="AG44" s="68"/>
    </row>
    <row r="45" spans="1:33" s="3" customFormat="1" ht="20.25" customHeight="1">
      <c r="A45" s="294" t="s">
        <v>961</v>
      </c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82" t="s">
        <v>25</v>
      </c>
      <c r="B46" s="283"/>
      <c r="C46" s="265" t="s">
        <v>22</v>
      </c>
      <c r="D46" s="265"/>
      <c r="E46" s="286" t="s">
        <v>3</v>
      </c>
      <c r="F46" s="266" t="s">
        <v>327</v>
      </c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8"/>
      <c r="U46" s="104"/>
      <c r="V46" s="195" t="s">
        <v>27</v>
      </c>
      <c r="W46" s="265" t="s">
        <v>1014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84"/>
      <c r="B47" s="285"/>
      <c r="C47" s="265"/>
      <c r="D47" s="265"/>
      <c r="E47" s="287"/>
      <c r="F47" s="288" t="s">
        <v>300</v>
      </c>
      <c r="G47" s="289"/>
      <c r="H47" s="290"/>
      <c r="I47" s="71" t="s">
        <v>28</v>
      </c>
      <c r="J47" s="71" t="s">
        <v>7</v>
      </c>
      <c r="K47" s="71" t="s">
        <v>8</v>
      </c>
      <c r="L47" s="71" t="s">
        <v>9</v>
      </c>
      <c r="M47" s="71" t="s">
        <v>10</v>
      </c>
      <c r="N47" s="71" t="s">
        <v>11</v>
      </c>
      <c r="O47" s="71" t="s">
        <v>12</v>
      </c>
      <c r="P47" s="71" t="s">
        <v>13</v>
      </c>
      <c r="Q47" s="71" t="s">
        <v>14</v>
      </c>
      <c r="R47" s="71" t="s">
        <v>15</v>
      </c>
      <c r="S47" s="71" t="s">
        <v>16</v>
      </c>
      <c r="T47" s="71" t="s">
        <v>17</v>
      </c>
      <c r="U47" s="14"/>
      <c r="V47" s="196"/>
      <c r="W47" s="265"/>
    </row>
    <row r="48" spans="1:33" ht="29.25" customHeight="1">
      <c r="A48" s="277" t="s">
        <v>1</v>
      </c>
      <c r="B48" s="277"/>
      <c r="C48" s="291" t="s">
        <v>1085</v>
      </c>
      <c r="D48" s="291"/>
      <c r="E48" s="111" t="s">
        <v>1087</v>
      </c>
      <c r="F48" s="199" t="s">
        <v>995</v>
      </c>
      <c r="G48" s="269"/>
      <c r="H48" s="200"/>
      <c r="I48" s="94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>
        <v>5000</v>
      </c>
      <c r="U48" s="73"/>
      <c r="V48" s="114">
        <f>IF(SUM(I48:T48)=0,"",SUM(I48:T48))</f>
        <v>5000</v>
      </c>
      <c r="W48" s="280" t="str">
        <f>IF($G$39="porcentaje",FIXED(V48/V49*100,2)&amp;"%",IF($G$39="Promedio",V48/V49,IF($G$39="variación porcentual",FIXED(((V48/V49)-1)*100,2)&amp;"%",IF($G$39="OTRAS","CAPTURAR EL RESULTADO DEL INDICADOR"))))</f>
        <v>9.91%</v>
      </c>
      <c r="Y48" s="1"/>
      <c r="AC48" s="10"/>
      <c r="AF48" s="10"/>
      <c r="AG48" s="10"/>
    </row>
    <row r="49" spans="1:33" ht="30" customHeight="1">
      <c r="A49" s="277" t="s">
        <v>2</v>
      </c>
      <c r="B49" s="277"/>
      <c r="C49" s="291" t="s">
        <v>1086</v>
      </c>
      <c r="D49" s="291"/>
      <c r="E49" s="111" t="s">
        <v>1087</v>
      </c>
      <c r="F49" s="199" t="s">
        <v>996</v>
      </c>
      <c r="G49" s="269"/>
      <c r="H49" s="200"/>
      <c r="I49" s="94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>
        <v>4549</v>
      </c>
      <c r="U49" s="72">
        <f>SUM(I49:T49)</f>
        <v>4549</v>
      </c>
      <c r="V49" s="114">
        <f>IF(SUM(I49:T49)=0,"",SUM(I49:T49))</f>
        <v>4549</v>
      </c>
      <c r="W49" s="280"/>
      <c r="Y49" s="1"/>
      <c r="AA49" s="3"/>
      <c r="AC49" s="10"/>
      <c r="AF49" s="10"/>
      <c r="AG49" s="10"/>
    </row>
    <row r="50" spans="1:33" ht="17.25" customHeight="1">
      <c r="A50" s="281" t="s">
        <v>298</v>
      </c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</row>
    <row r="51" spans="1:33" s="3" customFormat="1" ht="15.75" customHeight="1">
      <c r="A51" s="282" t="s">
        <v>25</v>
      </c>
      <c r="B51" s="283"/>
      <c r="C51" s="265" t="s">
        <v>22</v>
      </c>
      <c r="D51" s="265"/>
      <c r="E51" s="286" t="s">
        <v>3</v>
      </c>
      <c r="F51" s="266" t="s">
        <v>327</v>
      </c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67"/>
      <c r="S51" s="267"/>
      <c r="T51" s="268"/>
      <c r="U51" s="104"/>
      <c r="V51" s="195" t="s">
        <v>27</v>
      </c>
      <c r="W51" s="265" t="s">
        <v>1015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84"/>
      <c r="B52" s="285"/>
      <c r="C52" s="265"/>
      <c r="D52" s="265"/>
      <c r="E52" s="287"/>
      <c r="F52" s="288" t="s">
        <v>298</v>
      </c>
      <c r="G52" s="289"/>
      <c r="H52" s="290"/>
      <c r="I52" s="71" t="s">
        <v>28</v>
      </c>
      <c r="J52" s="71" t="s">
        <v>7</v>
      </c>
      <c r="K52" s="71" t="s">
        <v>8</v>
      </c>
      <c r="L52" s="71" t="s">
        <v>9</v>
      </c>
      <c r="M52" s="71" t="s">
        <v>10</v>
      </c>
      <c r="N52" s="71" t="s">
        <v>11</v>
      </c>
      <c r="O52" s="71" t="s">
        <v>12</v>
      </c>
      <c r="P52" s="71" t="s">
        <v>13</v>
      </c>
      <c r="Q52" s="71" t="s">
        <v>14</v>
      </c>
      <c r="R52" s="71" t="s">
        <v>15</v>
      </c>
      <c r="S52" s="71" t="s">
        <v>16</v>
      </c>
      <c r="T52" s="71" t="s">
        <v>17</v>
      </c>
      <c r="U52" s="14"/>
      <c r="V52" s="196"/>
      <c r="W52" s="265"/>
    </row>
    <row r="53" spans="1:33" ht="29.25" customHeight="1">
      <c r="A53" s="277" t="s">
        <v>1</v>
      </c>
      <c r="B53" s="277"/>
      <c r="C53" s="278" t="str">
        <f>IF(C48=0,"",C48)</f>
        <v>Predios regularizados 2022</v>
      </c>
      <c r="D53" s="279"/>
      <c r="E53" s="132" t="str">
        <f>IF(E48=0,"",E48)</f>
        <v>Predios</v>
      </c>
      <c r="F53" s="199" t="s">
        <v>1012</v>
      </c>
      <c r="G53" s="269"/>
      <c r="H53" s="200"/>
      <c r="I53" s="94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3"/>
      <c r="V53" s="114" t="str">
        <f t="shared" ref="V53:V54" si="0">IF(SUM(I53:T53)=0,"",SUM(I53:T53))</f>
        <v/>
      </c>
      <c r="W53" s="280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  <c r="AC53" s="10"/>
      <c r="AF53" s="10"/>
      <c r="AG53" s="10"/>
    </row>
    <row r="54" spans="1:33" ht="30" customHeight="1">
      <c r="A54" s="277" t="s">
        <v>2</v>
      </c>
      <c r="B54" s="277"/>
      <c r="C54" s="278" t="str">
        <f>IF(C49=0,"",C49)</f>
        <v>Predios regularizados 2021</v>
      </c>
      <c r="D54" s="279"/>
      <c r="E54" s="133" t="str">
        <f>IF(E49=0,"",E49)</f>
        <v>Predios</v>
      </c>
      <c r="F54" s="199" t="s">
        <v>1013</v>
      </c>
      <c r="G54" s="269"/>
      <c r="H54" s="200"/>
      <c r="I54" s="94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>
        <v>4549</v>
      </c>
      <c r="U54" s="72">
        <f>SUM(I54:T54)</f>
        <v>4549</v>
      </c>
      <c r="V54" s="114">
        <f t="shared" si="0"/>
        <v>4549</v>
      </c>
      <c r="W54" s="280"/>
      <c r="Y54" s="1"/>
      <c r="AA54" s="3"/>
      <c r="AC54" s="10"/>
      <c r="AF54" s="10"/>
      <c r="AG54" s="10"/>
    </row>
    <row r="55" spans="1:33" s="68" customFormat="1" ht="5.25" customHeight="1">
      <c r="A55" s="74"/>
      <c r="B55" s="74"/>
      <c r="C55" s="74"/>
      <c r="D55" s="75"/>
      <c r="E55" s="75"/>
      <c r="F55" s="76"/>
      <c r="G55" s="76"/>
      <c r="H55" s="76"/>
      <c r="I55" s="77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9"/>
      <c r="V55" s="80"/>
      <c r="W55" s="81"/>
      <c r="X55" s="83"/>
      <c r="Y55" s="9"/>
      <c r="AC55" s="83"/>
      <c r="AD55" s="83"/>
      <c r="AE55" s="83"/>
      <c r="AF55" s="83"/>
      <c r="AG55" s="83"/>
    </row>
    <row r="56" spans="1:33" ht="16.5" customHeight="1">
      <c r="A56" s="271" t="s">
        <v>962</v>
      </c>
      <c r="B56" s="271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115" t="str">
        <f>IF(ISERROR(W53/W48)=TRUE,"",(W53/W48))</f>
        <v/>
      </c>
      <c r="X56" s="10"/>
      <c r="AC56" s="10"/>
      <c r="AD56" s="10"/>
      <c r="AE56" s="10"/>
      <c r="AF56" s="10"/>
      <c r="AG56" s="10"/>
    </row>
    <row r="57" spans="1:33" ht="6.75" customHeight="1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82"/>
      <c r="X57" s="10"/>
      <c r="AC57" s="10"/>
      <c r="AD57" s="10"/>
      <c r="AE57" s="10"/>
      <c r="AF57" s="10"/>
      <c r="AG57" s="10"/>
    </row>
    <row r="58" spans="1:33" s="3" customFormat="1" ht="33" customHeight="1">
      <c r="A58" s="272" t="s">
        <v>997</v>
      </c>
      <c r="B58" s="273"/>
      <c r="C58" s="273"/>
      <c r="D58" s="273"/>
      <c r="E58" s="273"/>
      <c r="F58" s="274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6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84"/>
      <c r="B59" s="85"/>
      <c r="C59" s="85"/>
      <c r="D59" s="85"/>
      <c r="E59" s="85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7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60" t="s">
        <v>6</v>
      </c>
      <c r="B60" s="261"/>
      <c r="C60" s="261"/>
      <c r="D60" s="261"/>
      <c r="E60" s="261"/>
      <c r="F60" s="261"/>
      <c r="G60" s="261"/>
      <c r="H60" s="261"/>
      <c r="I60" s="261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262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86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1"/>
      <c r="Z61" s="1"/>
      <c r="AA61" s="1"/>
      <c r="AB61" s="1"/>
      <c r="AC61" s="1"/>
      <c r="AD61" s="1"/>
      <c r="AE61" s="1"/>
      <c r="AF61" s="1"/>
      <c r="AG61" s="1"/>
    </row>
    <row r="62" spans="1:33" s="67" customFormat="1" ht="48" customHeight="1">
      <c r="A62" s="265" t="s">
        <v>1003</v>
      </c>
      <c r="B62" s="265"/>
      <c r="C62" s="296" t="s">
        <v>1088</v>
      </c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8"/>
      <c r="X62" s="66"/>
      <c r="Z62" s="66"/>
      <c r="AA62" s="66"/>
      <c r="AB62" s="66"/>
      <c r="AC62" s="66"/>
      <c r="AD62" s="66"/>
      <c r="AE62" s="66"/>
      <c r="AF62" s="66"/>
      <c r="AG62" s="66"/>
    </row>
    <row r="63" spans="1:33" s="3" customFormat="1" ht="6" customHeight="1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1"/>
      <c r="Z63" s="1"/>
      <c r="AA63" s="1"/>
      <c r="AB63" s="1"/>
      <c r="AC63" s="1"/>
      <c r="AD63" s="1"/>
      <c r="AE63" s="1"/>
      <c r="AF63" s="1"/>
      <c r="AG63" s="1"/>
    </row>
    <row r="64" spans="1:33" s="9" customFormat="1" ht="13.5" customHeight="1">
      <c r="A64" s="299" t="s">
        <v>1005</v>
      </c>
      <c r="B64" s="300"/>
      <c r="C64" s="300"/>
      <c r="D64" s="300"/>
      <c r="E64" s="300"/>
      <c r="F64" s="300"/>
      <c r="G64" s="300"/>
      <c r="H64" s="300"/>
      <c r="I64" s="300"/>
      <c r="J64" s="300"/>
      <c r="K64" s="300"/>
      <c r="L64" s="3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1"/>
      <c r="X64" s="68"/>
      <c r="Z64" s="68"/>
      <c r="AA64" s="68"/>
      <c r="AB64" s="68"/>
      <c r="AC64" s="68"/>
      <c r="AD64" s="68"/>
      <c r="AE64" s="68"/>
      <c r="AF64" s="68"/>
      <c r="AG64" s="68"/>
    </row>
    <row r="65" spans="1:33" s="9" customFormat="1" ht="4.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90"/>
      <c r="X65" s="68"/>
      <c r="Z65" s="68"/>
      <c r="AA65" s="68"/>
      <c r="AB65" s="68"/>
      <c r="AC65" s="68"/>
      <c r="AD65" s="68"/>
      <c r="AE65" s="68"/>
      <c r="AF65" s="68"/>
      <c r="AG65" s="68"/>
    </row>
    <row r="66" spans="1:33" s="3" customFormat="1" ht="30" customHeight="1">
      <c r="A66" s="265" t="s">
        <v>22</v>
      </c>
      <c r="B66" s="265"/>
      <c r="C66" s="295" t="s">
        <v>1091</v>
      </c>
      <c r="D66" s="295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65"/>
      <c r="B67" s="50"/>
      <c r="C67" s="50"/>
      <c r="D67" s="50"/>
      <c r="E67" s="50"/>
      <c r="F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90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66" t="s">
        <v>337</v>
      </c>
      <c r="B68" s="268"/>
      <c r="C68" s="103" t="s">
        <v>1079</v>
      </c>
      <c r="D68" s="50"/>
      <c r="E68" s="265" t="s">
        <v>4</v>
      </c>
      <c r="F68" s="265"/>
      <c r="G68" s="295" t="s">
        <v>1081</v>
      </c>
      <c r="H68" s="295"/>
      <c r="I68" s="295"/>
      <c r="J68" s="295"/>
      <c r="K68" s="50"/>
      <c r="L68" s="50"/>
      <c r="M68" s="265" t="s">
        <v>1004</v>
      </c>
      <c r="N68" s="265"/>
      <c r="O68" s="265"/>
      <c r="P68" s="265"/>
      <c r="Q68" s="295" t="s">
        <v>1089</v>
      </c>
      <c r="R68" s="295"/>
      <c r="S68" s="295"/>
      <c r="T68" s="295"/>
      <c r="U68" s="295"/>
      <c r="V68" s="295"/>
      <c r="W68" s="295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65"/>
      <c r="B69" s="50"/>
      <c r="C69" s="50"/>
      <c r="D69" s="50"/>
      <c r="E69" s="50"/>
      <c r="F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90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66" t="s">
        <v>1010</v>
      </c>
      <c r="B70" s="268"/>
      <c r="C70" s="110" t="s">
        <v>1080</v>
      </c>
      <c r="D70" s="50"/>
      <c r="E70" s="266" t="s">
        <v>24</v>
      </c>
      <c r="F70" s="268"/>
      <c r="G70" s="295" t="s">
        <v>1090</v>
      </c>
      <c r="H70" s="295"/>
      <c r="I70" s="295"/>
      <c r="J70" s="295"/>
      <c r="K70" s="50"/>
      <c r="L70" s="50"/>
      <c r="M70" s="265" t="s">
        <v>1011</v>
      </c>
      <c r="N70" s="265"/>
      <c r="O70" s="265"/>
      <c r="P70" s="265"/>
      <c r="Q70" s="295" t="s">
        <v>1084</v>
      </c>
      <c r="R70" s="295"/>
      <c r="S70" s="295"/>
      <c r="T70" s="295"/>
      <c r="U70" s="295"/>
      <c r="V70" s="295"/>
      <c r="W70" s="295"/>
      <c r="X70" s="1"/>
      <c r="Z70" s="1"/>
      <c r="AA70" s="1"/>
      <c r="AB70" s="1"/>
      <c r="AC70" s="1"/>
      <c r="AD70" s="1"/>
      <c r="AE70" s="1"/>
      <c r="AF70" s="1"/>
      <c r="AG70" s="1"/>
    </row>
    <row r="71" spans="1:33" s="9" customFormat="1" ht="5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8"/>
      <c r="X71" s="68"/>
      <c r="Z71" s="68"/>
      <c r="AA71" s="68"/>
      <c r="AB71" s="68"/>
      <c r="AC71" s="68"/>
      <c r="AD71" s="68"/>
      <c r="AE71" s="68"/>
      <c r="AF71" s="68"/>
      <c r="AG71" s="68"/>
    </row>
    <row r="72" spans="1:33" s="9" customFormat="1" ht="15.75" customHeight="1">
      <c r="C72" s="265" t="s">
        <v>999</v>
      </c>
      <c r="D72" s="265"/>
      <c r="E72" s="265"/>
      <c r="F72" s="265"/>
      <c r="H72" s="50"/>
      <c r="I72" s="50"/>
      <c r="J72" s="50"/>
      <c r="O72" s="265" t="s">
        <v>1002</v>
      </c>
      <c r="P72" s="265"/>
      <c r="Q72" s="265"/>
      <c r="R72" s="265"/>
      <c r="S72" s="265"/>
      <c r="T72" s="265"/>
      <c r="U72" s="265"/>
      <c r="V72" s="265"/>
      <c r="W72" s="90"/>
      <c r="X72" s="68"/>
      <c r="Z72" s="68"/>
      <c r="AA72" s="68"/>
      <c r="AB72" s="68"/>
      <c r="AC72" s="68"/>
      <c r="AD72" s="68"/>
      <c r="AE72" s="68"/>
      <c r="AF72" s="68"/>
      <c r="AG72" s="68"/>
    </row>
    <row r="73" spans="1:33" s="9" customFormat="1" ht="24.75" customHeight="1">
      <c r="A73" s="50"/>
      <c r="B73" s="50"/>
      <c r="C73" s="113">
        <v>1860</v>
      </c>
      <c r="D73" s="50"/>
      <c r="E73" s="292">
        <v>2022</v>
      </c>
      <c r="F73" s="292"/>
      <c r="H73" s="50"/>
      <c r="I73" s="50"/>
      <c r="J73" s="50"/>
      <c r="O73" s="303">
        <v>1860</v>
      </c>
      <c r="P73" s="303"/>
      <c r="Q73" s="303"/>
      <c r="R73" s="303"/>
      <c r="S73" s="303"/>
      <c r="T73" s="303"/>
      <c r="U73" s="303"/>
      <c r="V73" s="303"/>
      <c r="X73" s="68"/>
      <c r="Z73" s="68"/>
      <c r="AA73" s="68"/>
      <c r="AB73" s="68"/>
      <c r="AC73" s="68"/>
      <c r="AD73" s="68"/>
      <c r="AE73" s="68"/>
      <c r="AF73" s="68"/>
      <c r="AG73" s="68"/>
    </row>
    <row r="74" spans="1:33" s="99" customFormat="1" ht="12" customHeight="1">
      <c r="C74" s="109" t="s">
        <v>1000</v>
      </c>
      <c r="D74" s="100"/>
      <c r="E74" s="293" t="s">
        <v>1001</v>
      </c>
      <c r="F74" s="293"/>
      <c r="G74" s="100"/>
      <c r="I74" s="100"/>
      <c r="J74" s="100"/>
      <c r="K74" s="100"/>
      <c r="L74" s="100"/>
      <c r="M74" s="100"/>
      <c r="N74" s="100"/>
      <c r="O74" s="109"/>
      <c r="P74" s="109"/>
      <c r="Q74" s="109"/>
      <c r="R74" s="109"/>
      <c r="S74" s="109"/>
      <c r="T74" s="109"/>
      <c r="U74" s="109"/>
      <c r="V74" s="109"/>
      <c r="W74" s="101"/>
      <c r="X74" s="102"/>
      <c r="Z74" s="102"/>
      <c r="AA74" s="102"/>
      <c r="AB74" s="102"/>
      <c r="AC74" s="102"/>
      <c r="AD74" s="102"/>
      <c r="AE74" s="102"/>
      <c r="AF74" s="102"/>
      <c r="AG74" s="102"/>
    </row>
    <row r="75" spans="1:33" s="9" customFormat="1" ht="3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90"/>
      <c r="X75" s="68"/>
      <c r="Z75" s="68"/>
      <c r="AA75" s="68"/>
      <c r="AB75" s="68"/>
      <c r="AC75" s="68"/>
      <c r="AD75" s="68"/>
      <c r="AE75" s="68"/>
      <c r="AF75" s="68"/>
      <c r="AG75" s="68"/>
    </row>
    <row r="76" spans="1:33" s="3" customFormat="1" ht="20.25" customHeight="1">
      <c r="A76" s="294" t="s">
        <v>961</v>
      </c>
      <c r="B76" s="294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82" t="s">
        <v>25</v>
      </c>
      <c r="B77" s="283"/>
      <c r="C77" s="265" t="s">
        <v>22</v>
      </c>
      <c r="D77" s="265"/>
      <c r="E77" s="286" t="s">
        <v>3</v>
      </c>
      <c r="F77" s="266" t="s">
        <v>327</v>
      </c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67"/>
      <c r="S77" s="267"/>
      <c r="T77" s="268"/>
      <c r="U77" s="104"/>
      <c r="V77" s="195" t="s">
        <v>27</v>
      </c>
      <c r="W77" s="265" t="s">
        <v>1014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84"/>
      <c r="B78" s="285"/>
      <c r="C78" s="265"/>
      <c r="D78" s="265"/>
      <c r="E78" s="287"/>
      <c r="F78" s="288" t="s">
        <v>300</v>
      </c>
      <c r="G78" s="289"/>
      <c r="H78" s="290"/>
      <c r="I78" s="71" t="s">
        <v>28</v>
      </c>
      <c r="J78" s="71" t="s">
        <v>7</v>
      </c>
      <c r="K78" s="71" t="s">
        <v>8</v>
      </c>
      <c r="L78" s="71" t="s">
        <v>9</v>
      </c>
      <c r="M78" s="71" t="s">
        <v>10</v>
      </c>
      <c r="N78" s="71" t="s">
        <v>11</v>
      </c>
      <c r="O78" s="71" t="s">
        <v>12</v>
      </c>
      <c r="P78" s="71" t="s">
        <v>13</v>
      </c>
      <c r="Q78" s="71" t="s">
        <v>14</v>
      </c>
      <c r="R78" s="71" t="s">
        <v>15</v>
      </c>
      <c r="S78" s="71" t="s">
        <v>16</v>
      </c>
      <c r="T78" s="71" t="s">
        <v>17</v>
      </c>
      <c r="U78" s="14"/>
      <c r="V78" s="196"/>
      <c r="W78" s="265"/>
    </row>
    <row r="79" spans="1:33" ht="29.25" customHeight="1">
      <c r="A79" s="277" t="s">
        <v>1</v>
      </c>
      <c r="B79" s="277"/>
      <c r="C79" s="291" t="s">
        <v>1092</v>
      </c>
      <c r="D79" s="291"/>
      <c r="E79" s="111" t="s">
        <v>1094</v>
      </c>
      <c r="F79" s="199" t="s">
        <v>995</v>
      </c>
      <c r="G79" s="269"/>
      <c r="H79" s="200"/>
      <c r="I79" s="94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>
        <v>1860</v>
      </c>
      <c r="U79" s="73"/>
      <c r="V79" s="114">
        <f>IF(SUM(I79:T79)=0,"",SUM(I79:T79))</f>
        <v>1860</v>
      </c>
      <c r="W79" s="280" t="str">
        <f>IF($G$70="porcentaje",FIXED(V79/V80*100,2)&amp;"%",IF($G$70="Promedio",V79/V80,IF($G$70="variación porcentual",FIXED(((V79/V80)-1)*100,2)&amp;"%",IF($G$70="OTRAS","CAPTURAR EL RESULTADO DEL INDICADOR"))))</f>
        <v>100.00%</v>
      </c>
      <c r="Y79" s="1"/>
      <c r="AC79" s="10"/>
      <c r="AF79" s="10"/>
      <c r="AG79" s="10"/>
    </row>
    <row r="80" spans="1:33" ht="30" customHeight="1">
      <c r="A80" s="277" t="s">
        <v>2</v>
      </c>
      <c r="B80" s="277"/>
      <c r="C80" s="291" t="s">
        <v>1093</v>
      </c>
      <c r="D80" s="291"/>
      <c r="E80" s="111" t="s">
        <v>1094</v>
      </c>
      <c r="F80" s="199" t="s">
        <v>996</v>
      </c>
      <c r="G80" s="269"/>
      <c r="H80" s="200"/>
      <c r="I80" s="94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>
        <v>1860</v>
      </c>
      <c r="U80" s="72">
        <f>SUM(I80:T80)</f>
        <v>1860</v>
      </c>
      <c r="V80" s="114">
        <f>IF(SUM(I80:T80)=0,"",SUM(I80:T80))</f>
        <v>1860</v>
      </c>
      <c r="W80" s="280"/>
      <c r="Y80" s="1"/>
      <c r="AA80" s="3"/>
      <c r="AC80" s="10"/>
      <c r="AF80" s="10"/>
      <c r="AG80" s="10"/>
    </row>
    <row r="81" spans="1:33" ht="17.25" customHeight="1">
      <c r="A81" s="281" t="s">
        <v>298</v>
      </c>
      <c r="B81" s="281"/>
      <c r="C81" s="281"/>
      <c r="D81" s="281"/>
      <c r="E81" s="281"/>
      <c r="F81" s="281"/>
      <c r="G81" s="281"/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</row>
    <row r="82" spans="1:33" s="3" customFormat="1" ht="15.75" customHeight="1">
      <c r="A82" s="282" t="s">
        <v>25</v>
      </c>
      <c r="B82" s="283"/>
      <c r="C82" s="265" t="s">
        <v>22</v>
      </c>
      <c r="D82" s="265"/>
      <c r="E82" s="286" t="s">
        <v>3</v>
      </c>
      <c r="F82" s="266" t="s">
        <v>327</v>
      </c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8"/>
      <c r="U82" s="104"/>
      <c r="V82" s="195" t="s">
        <v>27</v>
      </c>
      <c r="W82" s="265" t="s">
        <v>1015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84"/>
      <c r="B83" s="285"/>
      <c r="C83" s="265"/>
      <c r="D83" s="265"/>
      <c r="E83" s="287"/>
      <c r="F83" s="288" t="s">
        <v>298</v>
      </c>
      <c r="G83" s="289"/>
      <c r="H83" s="290"/>
      <c r="I83" s="71" t="s">
        <v>28</v>
      </c>
      <c r="J83" s="71" t="s">
        <v>7</v>
      </c>
      <c r="K83" s="71" t="s">
        <v>8</v>
      </c>
      <c r="L83" s="71" t="s">
        <v>9</v>
      </c>
      <c r="M83" s="71" t="s">
        <v>10</v>
      </c>
      <c r="N83" s="71" t="s">
        <v>11</v>
      </c>
      <c r="O83" s="71" t="s">
        <v>12</v>
      </c>
      <c r="P83" s="71" t="s">
        <v>13</v>
      </c>
      <c r="Q83" s="71" t="s">
        <v>14</v>
      </c>
      <c r="R83" s="71" t="s">
        <v>15</v>
      </c>
      <c r="S83" s="71" t="s">
        <v>16</v>
      </c>
      <c r="T83" s="71" t="s">
        <v>17</v>
      </c>
      <c r="U83" s="14"/>
      <c r="V83" s="196"/>
      <c r="W83" s="265"/>
    </row>
    <row r="84" spans="1:33" ht="28.5" customHeight="1">
      <c r="A84" s="243" t="s">
        <v>1</v>
      </c>
      <c r="B84" s="245"/>
      <c r="C84" s="278" t="str">
        <f>IF(C79=0,"",C79)</f>
        <v>Licencias otorgadas</v>
      </c>
      <c r="D84" s="279"/>
      <c r="E84" s="133" t="str">
        <f>IF(E79=0,"",E79)</f>
        <v>Licencias</v>
      </c>
      <c r="F84" s="199" t="s">
        <v>1012</v>
      </c>
      <c r="G84" s="269"/>
      <c r="H84" s="200"/>
      <c r="I84" s="94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3"/>
      <c r="V84" s="114" t="str">
        <f>IF(SUM(I84:T84)=0,"",SUM(I84:T84))</f>
        <v/>
      </c>
      <c r="W84" s="280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  <c r="AC84" s="10"/>
      <c r="AF84" s="10"/>
      <c r="AG84" s="10"/>
    </row>
    <row r="85" spans="1:33" ht="28.5" customHeight="1">
      <c r="A85" s="243" t="s">
        <v>2</v>
      </c>
      <c r="B85" s="245"/>
      <c r="C85" s="278" t="str">
        <f>IF(C80=0,"",C80)</f>
        <v>Licencias a otorgar</v>
      </c>
      <c r="D85" s="279"/>
      <c r="E85" s="133" t="str">
        <f>IF(E80=0,"",E80)</f>
        <v>Licencias</v>
      </c>
      <c r="F85" s="199" t="s">
        <v>1013</v>
      </c>
      <c r="G85" s="269"/>
      <c r="H85" s="200"/>
      <c r="I85" s="94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>
        <v>1860</v>
      </c>
      <c r="U85" s="72">
        <f>SUM(I85:T85)</f>
        <v>1860</v>
      </c>
      <c r="V85" s="114">
        <f>IF(SUM(I85:T85)=0,"",SUM(I85:T85))</f>
        <v>1860</v>
      </c>
      <c r="W85" s="280"/>
      <c r="Y85" s="1"/>
      <c r="AA85" s="3"/>
      <c r="AC85" s="10"/>
      <c r="AF85" s="10"/>
      <c r="AG85" s="10"/>
    </row>
    <row r="86" spans="1:33" s="68" customFormat="1" ht="5.25" customHeight="1">
      <c r="A86" s="74"/>
      <c r="B86" s="74"/>
      <c r="C86" s="74"/>
      <c r="D86" s="75"/>
      <c r="E86" s="75"/>
      <c r="F86" s="76"/>
      <c r="G86" s="76"/>
      <c r="H86" s="76"/>
      <c r="I86" s="77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9"/>
      <c r="V86" s="80"/>
      <c r="W86" s="81"/>
      <c r="X86" s="83"/>
      <c r="Y86" s="9"/>
      <c r="AC86" s="83"/>
      <c r="AD86" s="83"/>
      <c r="AE86" s="83"/>
      <c r="AF86" s="83"/>
      <c r="AG86" s="83"/>
    </row>
    <row r="87" spans="1:33" ht="16.5" customHeight="1">
      <c r="A87" s="271" t="s">
        <v>962</v>
      </c>
      <c r="B87" s="271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115" t="str">
        <f>IF(ISERROR(W84/W79)=TRUE,"",(W84/W79))</f>
        <v/>
      </c>
      <c r="X87" s="10"/>
      <c r="AC87" s="10"/>
      <c r="AD87" s="10"/>
      <c r="AE87" s="10"/>
      <c r="AF87" s="10"/>
      <c r="AG87" s="10"/>
    </row>
    <row r="88" spans="1:33" ht="6.75" customHeight="1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82"/>
      <c r="X88" s="10"/>
      <c r="AC88" s="10"/>
      <c r="AD88" s="10"/>
      <c r="AE88" s="10"/>
      <c r="AF88" s="10"/>
      <c r="AG88" s="10"/>
    </row>
    <row r="89" spans="1:33" s="3" customFormat="1" ht="33" customHeight="1">
      <c r="A89" s="272" t="s">
        <v>997</v>
      </c>
      <c r="B89" s="273"/>
      <c r="C89" s="273"/>
      <c r="D89" s="273"/>
      <c r="E89" s="273"/>
      <c r="F89" s="274"/>
      <c r="G89" s="275"/>
      <c r="H89" s="275"/>
      <c r="I89" s="275"/>
      <c r="J89" s="275"/>
      <c r="K89" s="275"/>
      <c r="L89" s="275"/>
      <c r="M89" s="275"/>
      <c r="N89" s="275"/>
      <c r="O89" s="275"/>
      <c r="P89" s="275"/>
      <c r="Q89" s="275"/>
      <c r="R89" s="275"/>
      <c r="S89" s="275"/>
      <c r="T89" s="275"/>
      <c r="U89" s="275"/>
      <c r="V89" s="275"/>
      <c r="W89" s="276"/>
      <c r="X89" s="1"/>
      <c r="Z89" s="1"/>
      <c r="AA89" s="1"/>
      <c r="AB89" s="1"/>
      <c r="AC89" s="1"/>
      <c r="AD89" s="1"/>
      <c r="AE89" s="1"/>
      <c r="AF89" s="1"/>
      <c r="AG89" s="1"/>
    </row>
    <row r="90" spans="1:33" s="70" customFormat="1" ht="7.5" customHeight="1">
      <c r="A90" s="304"/>
      <c r="B90" s="304"/>
      <c r="C90" s="304"/>
      <c r="D90" s="304"/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304"/>
      <c r="T90" s="304"/>
      <c r="U90" s="304"/>
      <c r="V90" s="304"/>
      <c r="W90" s="304"/>
      <c r="X90" s="69"/>
      <c r="Z90" s="69"/>
      <c r="AA90" s="69"/>
      <c r="AB90" s="69"/>
      <c r="AC90" s="69"/>
      <c r="AD90" s="69"/>
      <c r="AE90" s="69"/>
      <c r="AF90" s="69"/>
      <c r="AG90" s="69"/>
    </row>
    <row r="91" spans="1:33" s="3" customFormat="1" ht="15" customHeight="1">
      <c r="A91" s="260" t="s">
        <v>998</v>
      </c>
      <c r="B91" s="261"/>
      <c r="C91" s="261"/>
      <c r="D91" s="261"/>
      <c r="E91" s="261"/>
      <c r="F91" s="261"/>
      <c r="G91" s="261"/>
      <c r="H91" s="261"/>
      <c r="I91" s="261"/>
      <c r="J91" s="261"/>
      <c r="K91" s="261"/>
      <c r="L91" s="261"/>
      <c r="M91" s="261"/>
      <c r="N91" s="261"/>
      <c r="O91" s="261"/>
      <c r="P91" s="261"/>
      <c r="Q91" s="261"/>
      <c r="R91" s="261"/>
      <c r="S91" s="261"/>
      <c r="T91" s="261"/>
      <c r="U91" s="261"/>
      <c r="V91" s="261"/>
      <c r="W91" s="262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93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1"/>
      <c r="Z92" s="1"/>
      <c r="AA92" s="1"/>
      <c r="AB92" s="1"/>
      <c r="AC92" s="1"/>
      <c r="AD92" s="1"/>
      <c r="AE92" s="1"/>
      <c r="AF92" s="1"/>
      <c r="AG92" s="1"/>
    </row>
    <row r="93" spans="1:33" s="67" customFormat="1" ht="48" customHeight="1">
      <c r="A93" s="265" t="s">
        <v>1006</v>
      </c>
      <c r="B93" s="265"/>
      <c r="C93" s="296" t="s">
        <v>1095</v>
      </c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8"/>
      <c r="X93" s="66"/>
      <c r="Z93" s="66"/>
      <c r="AA93" s="66"/>
      <c r="AB93" s="66"/>
      <c r="AC93" s="66"/>
      <c r="AD93" s="66"/>
      <c r="AE93" s="66"/>
      <c r="AF93" s="66"/>
      <c r="AG93" s="66"/>
    </row>
    <row r="94" spans="1:33" s="3" customFormat="1" ht="6" customHeight="1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1"/>
      <c r="Z94" s="1"/>
      <c r="AA94" s="1"/>
      <c r="AB94" s="1"/>
      <c r="AC94" s="1"/>
      <c r="AD94" s="1"/>
      <c r="AE94" s="1"/>
      <c r="AF94" s="1"/>
      <c r="AG94" s="1"/>
    </row>
    <row r="95" spans="1:33" s="9" customFormat="1" ht="13.5" customHeight="1">
      <c r="A95" s="299" t="s">
        <v>1005</v>
      </c>
      <c r="B95" s="300"/>
      <c r="C95" s="300"/>
      <c r="D95" s="300"/>
      <c r="E95" s="300"/>
      <c r="F95" s="300"/>
      <c r="G95" s="300"/>
      <c r="H95" s="300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1"/>
      <c r="X95" s="68"/>
      <c r="Z95" s="68"/>
      <c r="AA95" s="68"/>
      <c r="AB95" s="68"/>
      <c r="AC95" s="68"/>
      <c r="AD95" s="68"/>
      <c r="AE95" s="68"/>
      <c r="AF95" s="68"/>
      <c r="AG95" s="68"/>
    </row>
    <row r="96" spans="1:33" s="9" customFormat="1" ht="4.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90"/>
      <c r="X96" s="68"/>
      <c r="Z96" s="68"/>
      <c r="AA96" s="68"/>
      <c r="AB96" s="68"/>
      <c r="AC96" s="68"/>
      <c r="AD96" s="68"/>
      <c r="AE96" s="68"/>
      <c r="AF96" s="68"/>
      <c r="AG96" s="68"/>
    </row>
    <row r="97" spans="1:33" s="3" customFormat="1" ht="30" customHeight="1">
      <c r="A97" s="265" t="s">
        <v>22</v>
      </c>
      <c r="B97" s="265"/>
      <c r="C97" s="295" t="s">
        <v>1097</v>
      </c>
      <c r="D97" s="295"/>
      <c r="E97" s="295"/>
      <c r="F97" s="295"/>
      <c r="G97" s="295"/>
      <c r="H97" s="295"/>
      <c r="I97" s="295"/>
      <c r="J97" s="295"/>
      <c r="K97" s="295"/>
      <c r="L97" s="295"/>
      <c r="M97" s="295"/>
      <c r="N97" s="295"/>
      <c r="O97" s="295"/>
      <c r="P97" s="295"/>
      <c r="Q97" s="295"/>
      <c r="R97" s="295"/>
      <c r="S97" s="295"/>
      <c r="T97" s="295"/>
      <c r="U97" s="295"/>
      <c r="V97" s="295"/>
      <c r="W97" s="295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65"/>
      <c r="B98" s="50"/>
      <c r="C98" s="50"/>
      <c r="D98" s="50"/>
      <c r="E98" s="50"/>
      <c r="F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90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27" customHeight="1">
      <c r="A99" s="266" t="s">
        <v>337</v>
      </c>
      <c r="B99" s="268"/>
      <c r="C99" s="103" t="s">
        <v>1079</v>
      </c>
      <c r="D99" s="50"/>
      <c r="E99" s="265" t="s">
        <v>4</v>
      </c>
      <c r="F99" s="265"/>
      <c r="G99" s="295" t="s">
        <v>1099</v>
      </c>
      <c r="H99" s="295"/>
      <c r="I99" s="295"/>
      <c r="J99" s="295"/>
      <c r="K99" s="50"/>
      <c r="L99" s="50"/>
      <c r="M99" s="265" t="s">
        <v>1004</v>
      </c>
      <c r="N99" s="265"/>
      <c r="O99" s="265"/>
      <c r="P99" s="265"/>
      <c r="Q99" s="295" t="s">
        <v>1096</v>
      </c>
      <c r="R99" s="295"/>
      <c r="S99" s="295"/>
      <c r="T99" s="295"/>
      <c r="U99" s="295"/>
      <c r="V99" s="295"/>
      <c r="W99" s="295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65"/>
      <c r="B100" s="50"/>
      <c r="C100" s="50"/>
      <c r="D100" s="50"/>
      <c r="E100" s="50"/>
      <c r="F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90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66" t="s">
        <v>1010</v>
      </c>
      <c r="B101" s="268"/>
      <c r="C101" s="110" t="s">
        <v>1098</v>
      </c>
      <c r="D101" s="50"/>
      <c r="E101" s="266" t="s">
        <v>24</v>
      </c>
      <c r="F101" s="268"/>
      <c r="G101" s="295" t="s">
        <v>1082</v>
      </c>
      <c r="H101" s="295"/>
      <c r="I101" s="295"/>
      <c r="J101" s="295"/>
      <c r="K101" s="50"/>
      <c r="L101" s="50"/>
      <c r="M101" s="265" t="s">
        <v>1011</v>
      </c>
      <c r="N101" s="265"/>
      <c r="O101" s="265"/>
      <c r="P101" s="265"/>
      <c r="Q101" s="295" t="s">
        <v>1100</v>
      </c>
      <c r="R101" s="295"/>
      <c r="S101" s="295"/>
      <c r="T101" s="295"/>
      <c r="U101" s="295"/>
      <c r="V101" s="295"/>
      <c r="W101" s="295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9" customFormat="1" ht="5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8"/>
      <c r="X102" s="68"/>
      <c r="Z102" s="68"/>
      <c r="AA102" s="68"/>
      <c r="AB102" s="68"/>
      <c r="AC102" s="68"/>
      <c r="AD102" s="68"/>
      <c r="AE102" s="68"/>
      <c r="AF102" s="68"/>
      <c r="AG102" s="68"/>
    </row>
    <row r="103" spans="1:33" s="9" customFormat="1" ht="15.75" customHeight="1">
      <c r="C103" s="265" t="s">
        <v>999</v>
      </c>
      <c r="D103" s="265"/>
      <c r="E103" s="265"/>
      <c r="F103" s="265"/>
      <c r="H103" s="50"/>
      <c r="I103" s="50"/>
      <c r="J103" s="50"/>
      <c r="O103" s="265" t="s">
        <v>1002</v>
      </c>
      <c r="P103" s="265"/>
      <c r="Q103" s="265"/>
      <c r="R103" s="265"/>
      <c r="S103" s="265"/>
      <c r="T103" s="265"/>
      <c r="U103" s="265"/>
      <c r="V103" s="265"/>
      <c r="W103" s="90"/>
      <c r="X103" s="68"/>
      <c r="Z103" s="68"/>
      <c r="AA103" s="68"/>
      <c r="AB103" s="68"/>
      <c r="AC103" s="68"/>
      <c r="AD103" s="68"/>
      <c r="AE103" s="68"/>
      <c r="AF103" s="68"/>
      <c r="AG103" s="68"/>
    </row>
    <row r="104" spans="1:33" s="9" customFormat="1" ht="24.75" customHeight="1">
      <c r="A104" s="50"/>
      <c r="B104" s="50"/>
      <c r="C104" s="113">
        <v>8</v>
      </c>
      <c r="D104" s="50"/>
      <c r="E104" s="292">
        <v>2022</v>
      </c>
      <c r="F104" s="292"/>
      <c r="H104" s="50"/>
      <c r="I104" s="50"/>
      <c r="J104" s="50"/>
      <c r="O104" s="303">
        <v>5</v>
      </c>
      <c r="P104" s="303"/>
      <c r="Q104" s="303"/>
      <c r="R104" s="303"/>
      <c r="S104" s="303"/>
      <c r="T104" s="303"/>
      <c r="U104" s="303"/>
      <c r="V104" s="303"/>
      <c r="X104" s="68"/>
      <c r="Z104" s="68"/>
      <c r="AA104" s="68"/>
      <c r="AB104" s="68"/>
      <c r="AC104" s="68"/>
      <c r="AD104" s="68"/>
      <c r="AE104" s="68"/>
      <c r="AF104" s="68"/>
      <c r="AG104" s="68"/>
    </row>
    <row r="105" spans="1:33" s="99" customFormat="1" ht="12" customHeight="1">
      <c r="C105" s="109" t="s">
        <v>1000</v>
      </c>
      <c r="D105" s="100"/>
      <c r="E105" s="293" t="s">
        <v>1001</v>
      </c>
      <c r="F105" s="293"/>
      <c r="G105" s="100"/>
      <c r="I105" s="100"/>
      <c r="J105" s="100"/>
      <c r="K105" s="100"/>
      <c r="L105" s="100"/>
      <c r="M105" s="100"/>
      <c r="N105" s="100"/>
      <c r="O105" s="109"/>
      <c r="P105" s="109"/>
      <c r="Q105" s="109"/>
      <c r="R105" s="109"/>
      <c r="S105" s="109"/>
      <c r="T105" s="109"/>
      <c r="U105" s="109"/>
      <c r="V105" s="109"/>
      <c r="W105" s="101"/>
      <c r="X105" s="102"/>
      <c r="Z105" s="102"/>
      <c r="AA105" s="102"/>
      <c r="AB105" s="102"/>
      <c r="AC105" s="102"/>
      <c r="AD105" s="102"/>
      <c r="AE105" s="102"/>
      <c r="AF105" s="102"/>
      <c r="AG105" s="102"/>
    </row>
    <row r="106" spans="1:33" s="9" customFormat="1" ht="3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90"/>
      <c r="X106" s="68"/>
      <c r="Z106" s="68"/>
      <c r="AA106" s="68"/>
      <c r="AB106" s="68"/>
      <c r="AC106" s="68"/>
      <c r="AD106" s="68"/>
      <c r="AE106" s="68"/>
      <c r="AF106" s="68"/>
      <c r="AG106" s="68"/>
    </row>
    <row r="107" spans="1:33" s="3" customFormat="1" ht="20.25" customHeight="1">
      <c r="A107" s="294" t="s">
        <v>961</v>
      </c>
      <c r="B107" s="294"/>
      <c r="C107" s="294"/>
      <c r="D107" s="294"/>
      <c r="E107" s="294"/>
      <c r="F107" s="294"/>
      <c r="G107" s="294"/>
      <c r="H107" s="294"/>
      <c r="I107" s="294"/>
      <c r="J107" s="294"/>
      <c r="K107" s="294"/>
      <c r="L107" s="294"/>
      <c r="M107" s="294"/>
      <c r="N107" s="294"/>
      <c r="O107" s="294"/>
      <c r="P107" s="294"/>
      <c r="Q107" s="294"/>
      <c r="R107" s="294"/>
      <c r="S107" s="294"/>
      <c r="T107" s="294"/>
      <c r="U107" s="294"/>
      <c r="V107" s="294"/>
      <c r="W107" s="294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82" t="s">
        <v>25</v>
      </c>
      <c r="B108" s="283"/>
      <c r="C108" s="265" t="s">
        <v>22</v>
      </c>
      <c r="D108" s="265"/>
      <c r="E108" s="286" t="s">
        <v>3</v>
      </c>
      <c r="F108" s="266" t="s">
        <v>327</v>
      </c>
      <c r="G108" s="267"/>
      <c r="H108" s="267"/>
      <c r="I108" s="267"/>
      <c r="J108" s="267"/>
      <c r="K108" s="267"/>
      <c r="L108" s="267"/>
      <c r="M108" s="267"/>
      <c r="N108" s="267"/>
      <c r="O108" s="267"/>
      <c r="P108" s="267"/>
      <c r="Q108" s="267"/>
      <c r="R108" s="267"/>
      <c r="S108" s="267"/>
      <c r="T108" s="268"/>
      <c r="U108" s="104"/>
      <c r="V108" s="195" t="s">
        <v>27</v>
      </c>
      <c r="W108" s="265" t="s">
        <v>1014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84"/>
      <c r="B109" s="285"/>
      <c r="C109" s="265"/>
      <c r="D109" s="265"/>
      <c r="E109" s="287"/>
      <c r="F109" s="288" t="s">
        <v>300</v>
      </c>
      <c r="G109" s="289"/>
      <c r="H109" s="290"/>
      <c r="I109" s="71" t="s">
        <v>28</v>
      </c>
      <c r="J109" s="71" t="s">
        <v>7</v>
      </c>
      <c r="K109" s="71" t="s">
        <v>8</v>
      </c>
      <c r="L109" s="71" t="s">
        <v>9</v>
      </c>
      <c r="M109" s="71" t="s">
        <v>10</v>
      </c>
      <c r="N109" s="71" t="s">
        <v>11</v>
      </c>
      <c r="O109" s="71" t="s">
        <v>12</v>
      </c>
      <c r="P109" s="71" t="s">
        <v>13</v>
      </c>
      <c r="Q109" s="71" t="s">
        <v>14</v>
      </c>
      <c r="R109" s="71" t="s">
        <v>15</v>
      </c>
      <c r="S109" s="71" t="s">
        <v>16</v>
      </c>
      <c r="T109" s="71" t="s">
        <v>17</v>
      </c>
      <c r="U109" s="14"/>
      <c r="V109" s="196"/>
      <c r="W109" s="265"/>
    </row>
    <row r="110" spans="1:33" ht="29.25" customHeight="1">
      <c r="A110" s="277" t="s">
        <v>1</v>
      </c>
      <c r="B110" s="277"/>
      <c r="C110" s="291" t="s">
        <v>1101</v>
      </c>
      <c r="D110" s="291"/>
      <c r="E110" s="111" t="s">
        <v>1103</v>
      </c>
      <c r="F110" s="199" t="s">
        <v>995</v>
      </c>
      <c r="G110" s="269"/>
      <c r="H110" s="200"/>
      <c r="I110" s="94"/>
      <c r="J110" s="72"/>
      <c r="K110" s="72"/>
      <c r="L110" s="72"/>
      <c r="M110" s="72"/>
      <c r="N110" s="72">
        <v>5</v>
      </c>
      <c r="O110" s="72"/>
      <c r="P110" s="72"/>
      <c r="Q110" s="72"/>
      <c r="R110" s="72"/>
      <c r="S110" s="72"/>
      <c r="T110" s="72">
        <v>5</v>
      </c>
      <c r="U110" s="73"/>
      <c r="V110" s="114">
        <f>IF(SUM(I110:T110)=0,"",SUM(I110:T110))</f>
        <v>10</v>
      </c>
      <c r="W110" s="280" t="str">
        <f>IF($G$101="porcentaje",FIXED(V110/V111*100,2)&amp;"%",IF($G$101="Promedio",V110/V111,IF($G$101="variación porcentual",FIXED(((V110/V111)-1)*100,2)&amp;"%",IF($G$101="OTRAS","CAPTURAR EL RESULTADO DEL INDICADOR"))))</f>
        <v>-37.50%</v>
      </c>
      <c r="Y110" s="112"/>
      <c r="AC110" s="10"/>
      <c r="AF110" s="10"/>
      <c r="AG110" s="10"/>
    </row>
    <row r="111" spans="1:33" ht="30" customHeight="1">
      <c r="A111" s="277" t="s">
        <v>2</v>
      </c>
      <c r="B111" s="277"/>
      <c r="C111" s="291" t="s">
        <v>1102</v>
      </c>
      <c r="D111" s="291"/>
      <c r="E111" s="111" t="s">
        <v>1103</v>
      </c>
      <c r="F111" s="199" t="s">
        <v>996</v>
      </c>
      <c r="G111" s="269"/>
      <c r="H111" s="200"/>
      <c r="I111" s="94"/>
      <c r="J111" s="72"/>
      <c r="K111" s="72"/>
      <c r="L111" s="72"/>
      <c r="M111" s="72"/>
      <c r="N111" s="72">
        <v>8</v>
      </c>
      <c r="O111" s="72"/>
      <c r="P111" s="72"/>
      <c r="Q111" s="72"/>
      <c r="R111" s="72"/>
      <c r="S111" s="72"/>
      <c r="T111" s="72">
        <v>8</v>
      </c>
      <c r="U111" s="72">
        <f>SUM(I111:T111)</f>
        <v>16</v>
      </c>
      <c r="V111" s="114">
        <f>IF(SUM(I111:T111)=0,"",SUM(I111:T111))</f>
        <v>16</v>
      </c>
      <c r="W111" s="280"/>
      <c r="Y111" s="1"/>
      <c r="AA111" s="3"/>
      <c r="AC111" s="10"/>
      <c r="AF111" s="10"/>
      <c r="AG111" s="10"/>
    </row>
    <row r="112" spans="1:33" ht="17.25" customHeight="1">
      <c r="A112" s="281" t="s">
        <v>298</v>
      </c>
      <c r="B112" s="281"/>
      <c r="C112" s="281"/>
      <c r="D112" s="281"/>
      <c r="E112" s="281"/>
      <c r="F112" s="281"/>
      <c r="G112" s="281"/>
      <c r="H112" s="281"/>
      <c r="I112" s="281"/>
      <c r="J112" s="281"/>
      <c r="K112" s="281"/>
      <c r="L112" s="281"/>
      <c r="M112" s="281"/>
      <c r="N112" s="281"/>
      <c r="O112" s="281"/>
      <c r="P112" s="281"/>
      <c r="Q112" s="281"/>
      <c r="R112" s="281"/>
      <c r="S112" s="281"/>
      <c r="T112" s="281"/>
      <c r="U112" s="281"/>
      <c r="V112" s="281"/>
      <c r="W112" s="281"/>
    </row>
    <row r="113" spans="1:33" s="3" customFormat="1" ht="15.75" customHeight="1">
      <c r="A113" s="282" t="s">
        <v>25</v>
      </c>
      <c r="B113" s="283"/>
      <c r="C113" s="265" t="s">
        <v>22</v>
      </c>
      <c r="D113" s="265"/>
      <c r="E113" s="286" t="s">
        <v>3</v>
      </c>
      <c r="F113" s="266" t="s">
        <v>327</v>
      </c>
      <c r="G113" s="267"/>
      <c r="H113" s="267"/>
      <c r="I113" s="267"/>
      <c r="J113" s="267"/>
      <c r="K113" s="267"/>
      <c r="L113" s="267"/>
      <c r="M113" s="267"/>
      <c r="N113" s="267"/>
      <c r="O113" s="267"/>
      <c r="P113" s="267"/>
      <c r="Q113" s="267"/>
      <c r="R113" s="267"/>
      <c r="S113" s="267"/>
      <c r="T113" s="268"/>
      <c r="U113" s="104"/>
      <c r="V113" s="195" t="s">
        <v>27</v>
      </c>
      <c r="W113" s="265" t="s">
        <v>1015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84"/>
      <c r="B114" s="285"/>
      <c r="C114" s="265"/>
      <c r="D114" s="265"/>
      <c r="E114" s="287"/>
      <c r="F114" s="288" t="s">
        <v>298</v>
      </c>
      <c r="G114" s="289"/>
      <c r="H114" s="290"/>
      <c r="I114" s="71" t="s">
        <v>28</v>
      </c>
      <c r="J114" s="71" t="s">
        <v>7</v>
      </c>
      <c r="K114" s="71" t="s">
        <v>8</v>
      </c>
      <c r="L114" s="71" t="s">
        <v>9</v>
      </c>
      <c r="M114" s="71" t="s">
        <v>10</v>
      </c>
      <c r="N114" s="71" t="s">
        <v>11</v>
      </c>
      <c r="O114" s="71" t="s">
        <v>12</v>
      </c>
      <c r="P114" s="71" t="s">
        <v>13</v>
      </c>
      <c r="Q114" s="71" t="s">
        <v>14</v>
      </c>
      <c r="R114" s="71" t="s">
        <v>15</v>
      </c>
      <c r="S114" s="71" t="s">
        <v>16</v>
      </c>
      <c r="T114" s="71" t="s">
        <v>17</v>
      </c>
      <c r="U114" s="14"/>
      <c r="V114" s="196"/>
      <c r="W114" s="265"/>
    </row>
    <row r="115" spans="1:33" ht="29.25" customHeight="1">
      <c r="A115" s="277" t="s">
        <v>1</v>
      </c>
      <c r="B115" s="277"/>
      <c r="C115" s="278" t="str">
        <f>IF(C110=0,"",C110)</f>
        <v>Tiempo logrado</v>
      </c>
      <c r="D115" s="279"/>
      <c r="E115" s="133" t="str">
        <f>IF(E110=0,"",E110)</f>
        <v>Días</v>
      </c>
      <c r="F115" s="199" t="s">
        <v>1012</v>
      </c>
      <c r="G115" s="269"/>
      <c r="H115" s="200"/>
      <c r="I115" s="94"/>
      <c r="J115" s="72"/>
      <c r="K115" s="72"/>
      <c r="L115" s="72"/>
      <c r="M115" s="72"/>
      <c r="N115" s="72">
        <v>0</v>
      </c>
      <c r="O115" s="72"/>
      <c r="P115" s="72"/>
      <c r="Q115" s="72"/>
      <c r="R115" s="72"/>
      <c r="S115" s="72"/>
      <c r="T115" s="72"/>
      <c r="U115" s="73"/>
      <c r="V115" s="114" t="str">
        <f>IF(SUM(I115:T115)=0,"",SUM(I115:T115))</f>
        <v/>
      </c>
      <c r="W115" s="280" t="e">
        <f>IF($G$101="porcentaje",FIXED(V115/V116*100,2)&amp;"%",IF($G$101="Promedio",V115/V116,IF($G$101="variación porcentual",FIXED(((V115/V116)-1)*100,2)&amp;"%",IF($G$101="OTRAS","CAPTURAR EL RESULTADO DEL INDICADOR"))))</f>
        <v>#VALUE!</v>
      </c>
      <c r="Y115" s="1"/>
      <c r="AC115" s="10"/>
      <c r="AF115" s="10"/>
      <c r="AG115" s="10"/>
    </row>
    <row r="116" spans="1:33" ht="30" customHeight="1">
      <c r="A116" s="277" t="s">
        <v>2</v>
      </c>
      <c r="B116" s="277"/>
      <c r="C116" s="278" t="str">
        <f>IF(C111=0,"",C111)</f>
        <v>Tiempo real</v>
      </c>
      <c r="D116" s="279"/>
      <c r="E116" s="133" t="str">
        <f>IF(E111=0,"",E111)</f>
        <v>Días</v>
      </c>
      <c r="F116" s="199" t="s">
        <v>1013</v>
      </c>
      <c r="G116" s="269"/>
      <c r="H116" s="200"/>
      <c r="I116" s="94"/>
      <c r="J116" s="72"/>
      <c r="K116" s="72"/>
      <c r="L116" s="72"/>
      <c r="M116" s="72"/>
      <c r="N116" s="72">
        <v>8</v>
      </c>
      <c r="O116" s="72"/>
      <c r="P116" s="72"/>
      <c r="Q116" s="72"/>
      <c r="R116" s="72"/>
      <c r="S116" s="72"/>
      <c r="T116" s="72">
        <v>8</v>
      </c>
      <c r="U116" s="72">
        <f>SUM(I116:T116)</f>
        <v>16</v>
      </c>
      <c r="V116" s="114">
        <f>IF(SUM(I116:T116)=0,"",SUM(I116:T116))</f>
        <v>16</v>
      </c>
      <c r="W116" s="280"/>
      <c r="Y116" s="1"/>
      <c r="AA116" s="3"/>
      <c r="AC116" s="10"/>
      <c r="AF116" s="10"/>
      <c r="AG116" s="10"/>
    </row>
    <row r="117" spans="1:33" s="68" customFormat="1" ht="5.25" customHeight="1">
      <c r="A117" s="74"/>
      <c r="B117" s="74"/>
      <c r="C117" s="74"/>
      <c r="D117" s="75"/>
      <c r="E117" s="75"/>
      <c r="F117" s="76"/>
      <c r="G117" s="76"/>
      <c r="H117" s="76"/>
      <c r="I117" s="77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9"/>
      <c r="V117" s="80"/>
      <c r="W117" s="81"/>
      <c r="X117" s="83"/>
      <c r="Y117" s="9"/>
      <c r="AC117" s="83"/>
      <c r="AD117" s="83"/>
      <c r="AE117" s="83"/>
      <c r="AF117" s="83"/>
      <c r="AG117" s="83"/>
    </row>
    <row r="118" spans="1:33" ht="16.5" customHeight="1">
      <c r="A118" s="271" t="s">
        <v>962</v>
      </c>
      <c r="B118" s="271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115" t="str">
        <f>IF(ISERROR(W115/W110)=TRUE,"",(W115/W110))</f>
        <v/>
      </c>
      <c r="X118" s="10"/>
      <c r="AC118" s="10"/>
      <c r="AD118" s="10"/>
      <c r="AE118" s="10"/>
      <c r="AF118" s="10"/>
      <c r="AG118" s="10"/>
    </row>
    <row r="119" spans="1:33" ht="6.75" customHeight="1">
      <c r="A119" s="108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82"/>
      <c r="X119" s="10"/>
      <c r="AC119" s="10"/>
      <c r="AD119" s="10"/>
      <c r="AE119" s="10"/>
      <c r="AF119" s="10"/>
      <c r="AG119" s="10"/>
    </row>
    <row r="120" spans="1:33" s="3" customFormat="1" ht="33" customHeight="1">
      <c r="A120" s="272" t="s">
        <v>997</v>
      </c>
      <c r="B120" s="273"/>
      <c r="C120" s="273"/>
      <c r="D120" s="273"/>
      <c r="E120" s="273"/>
      <c r="F120" s="274" t="s">
        <v>1141</v>
      </c>
      <c r="G120" s="275"/>
      <c r="H120" s="275"/>
      <c r="I120" s="275"/>
      <c r="J120" s="275"/>
      <c r="K120" s="275"/>
      <c r="L120" s="275"/>
      <c r="M120" s="275"/>
      <c r="N120" s="275"/>
      <c r="O120" s="275"/>
      <c r="P120" s="275"/>
      <c r="Q120" s="275"/>
      <c r="R120" s="275"/>
      <c r="S120" s="275"/>
      <c r="T120" s="275"/>
      <c r="U120" s="275"/>
      <c r="V120" s="275"/>
      <c r="W120" s="276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92"/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67" customFormat="1" ht="48" customHeight="1">
      <c r="A122" s="265" t="s">
        <v>1007</v>
      </c>
      <c r="B122" s="265"/>
      <c r="C122" s="296" t="s">
        <v>1104</v>
      </c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8"/>
      <c r="X122" s="66"/>
      <c r="Z122" s="66"/>
      <c r="AA122" s="66"/>
      <c r="AB122" s="66"/>
      <c r="AC122" s="66"/>
      <c r="AD122" s="66"/>
      <c r="AE122" s="66"/>
      <c r="AF122" s="66"/>
      <c r="AG122" s="66"/>
    </row>
    <row r="123" spans="1:33" s="3" customFormat="1" ht="6" customHeight="1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9" customFormat="1" ht="13.5" customHeight="1">
      <c r="A124" s="299" t="s">
        <v>1005</v>
      </c>
      <c r="B124" s="300"/>
      <c r="C124" s="300"/>
      <c r="D124" s="300"/>
      <c r="E124" s="300"/>
      <c r="F124" s="300"/>
      <c r="G124" s="300"/>
      <c r="H124" s="300"/>
      <c r="I124" s="300"/>
      <c r="J124" s="300"/>
      <c r="K124" s="300"/>
      <c r="L124" s="300"/>
      <c r="M124" s="300"/>
      <c r="N124" s="300"/>
      <c r="O124" s="300"/>
      <c r="P124" s="300"/>
      <c r="Q124" s="300"/>
      <c r="R124" s="300"/>
      <c r="S124" s="300"/>
      <c r="T124" s="300"/>
      <c r="U124" s="300"/>
      <c r="V124" s="300"/>
      <c r="W124" s="301"/>
      <c r="X124" s="68"/>
      <c r="Z124" s="68"/>
      <c r="AA124" s="68"/>
      <c r="AB124" s="68"/>
      <c r="AC124" s="68"/>
      <c r="AD124" s="68"/>
      <c r="AE124" s="68"/>
      <c r="AF124" s="68"/>
      <c r="AG124" s="68"/>
    </row>
    <row r="125" spans="1:33" s="9" customFormat="1" ht="4.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90"/>
      <c r="X125" s="68"/>
      <c r="Z125" s="68"/>
      <c r="AA125" s="68"/>
      <c r="AB125" s="68"/>
      <c r="AC125" s="68"/>
      <c r="AD125" s="68"/>
      <c r="AE125" s="68"/>
      <c r="AF125" s="68"/>
      <c r="AG125" s="68"/>
    </row>
    <row r="126" spans="1:33" s="3" customFormat="1" ht="30" customHeight="1">
      <c r="A126" s="265" t="s">
        <v>22</v>
      </c>
      <c r="B126" s="265"/>
      <c r="C126" s="295" t="s">
        <v>1105</v>
      </c>
      <c r="D126" s="295"/>
      <c r="E126" s="295"/>
      <c r="F126" s="295"/>
      <c r="G126" s="295"/>
      <c r="H126" s="295"/>
      <c r="I126" s="295"/>
      <c r="J126" s="295"/>
      <c r="K126" s="295"/>
      <c r="L126" s="295"/>
      <c r="M126" s="295"/>
      <c r="N126" s="295"/>
      <c r="O126" s="295"/>
      <c r="P126" s="295"/>
      <c r="Q126" s="295"/>
      <c r="R126" s="295"/>
      <c r="S126" s="295"/>
      <c r="T126" s="295"/>
      <c r="U126" s="295"/>
      <c r="V126" s="295"/>
      <c r="W126" s="295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65"/>
      <c r="B127" s="50"/>
      <c r="C127" s="50"/>
      <c r="D127" s="50"/>
      <c r="E127" s="50"/>
      <c r="F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90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27" customHeight="1">
      <c r="A128" s="266" t="s">
        <v>337</v>
      </c>
      <c r="B128" s="268"/>
      <c r="C128" s="103" t="s">
        <v>1079</v>
      </c>
      <c r="D128" s="50"/>
      <c r="E128" s="265" t="s">
        <v>4</v>
      </c>
      <c r="F128" s="265"/>
      <c r="G128" s="295" t="s">
        <v>1099</v>
      </c>
      <c r="H128" s="295"/>
      <c r="I128" s="295"/>
      <c r="J128" s="295"/>
      <c r="K128" s="50"/>
      <c r="L128" s="50"/>
      <c r="M128" s="265" t="s">
        <v>1004</v>
      </c>
      <c r="N128" s="265"/>
      <c r="O128" s="265"/>
      <c r="P128" s="265"/>
      <c r="Q128" s="295" t="s">
        <v>1106</v>
      </c>
      <c r="R128" s="295"/>
      <c r="S128" s="295"/>
      <c r="T128" s="295"/>
      <c r="U128" s="295"/>
      <c r="V128" s="295"/>
      <c r="W128" s="295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65"/>
      <c r="B129" s="50"/>
      <c r="C129" s="50"/>
      <c r="D129" s="50"/>
      <c r="E129" s="50"/>
      <c r="F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90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66" t="s">
        <v>1010</v>
      </c>
      <c r="B130" s="268"/>
      <c r="C130" s="110" t="s">
        <v>1098</v>
      </c>
      <c r="D130" s="50"/>
      <c r="E130" s="266" t="s">
        <v>24</v>
      </c>
      <c r="F130" s="268"/>
      <c r="G130" s="295" t="s">
        <v>1090</v>
      </c>
      <c r="H130" s="295"/>
      <c r="I130" s="295"/>
      <c r="J130" s="295"/>
      <c r="K130" s="50"/>
      <c r="L130" s="50"/>
      <c r="M130" s="265" t="s">
        <v>1011</v>
      </c>
      <c r="N130" s="265"/>
      <c r="O130" s="265"/>
      <c r="P130" s="265"/>
      <c r="Q130" s="295" t="s">
        <v>1107</v>
      </c>
      <c r="R130" s="295"/>
      <c r="S130" s="295"/>
      <c r="T130" s="295"/>
      <c r="U130" s="295"/>
      <c r="V130" s="295"/>
      <c r="W130" s="295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9" customFormat="1" ht="5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8"/>
      <c r="X131" s="68"/>
      <c r="Z131" s="68"/>
      <c r="AA131" s="68"/>
      <c r="AB131" s="68"/>
      <c r="AC131" s="68"/>
      <c r="AD131" s="68"/>
      <c r="AE131" s="68"/>
      <c r="AF131" s="68"/>
      <c r="AG131" s="68"/>
    </row>
    <row r="132" spans="1:33" s="9" customFormat="1" ht="15.75" customHeight="1">
      <c r="C132" s="265" t="s">
        <v>999</v>
      </c>
      <c r="D132" s="265"/>
      <c r="E132" s="265"/>
      <c r="F132" s="265"/>
      <c r="H132" s="50"/>
      <c r="I132" s="50"/>
      <c r="J132" s="50"/>
      <c r="O132" s="265" t="s">
        <v>1002</v>
      </c>
      <c r="P132" s="265"/>
      <c r="Q132" s="265"/>
      <c r="R132" s="265"/>
      <c r="S132" s="265"/>
      <c r="T132" s="265"/>
      <c r="U132" s="265"/>
      <c r="V132" s="265"/>
      <c r="W132" s="90"/>
      <c r="X132" s="68"/>
      <c r="Z132" s="68"/>
      <c r="AA132" s="68"/>
      <c r="AB132" s="68"/>
      <c r="AC132" s="68"/>
      <c r="AD132" s="68"/>
      <c r="AE132" s="68"/>
      <c r="AF132" s="68"/>
      <c r="AG132" s="68"/>
    </row>
    <row r="133" spans="1:33" s="9" customFormat="1" ht="24.75" customHeight="1">
      <c r="A133" s="50"/>
      <c r="B133" s="50"/>
      <c r="C133" s="151">
        <v>1</v>
      </c>
      <c r="D133" s="50"/>
      <c r="E133" s="292">
        <v>2022</v>
      </c>
      <c r="F133" s="292"/>
      <c r="H133" s="50"/>
      <c r="I133" s="50"/>
      <c r="J133" s="50"/>
      <c r="O133" s="302">
        <v>0.8</v>
      </c>
      <c r="P133" s="302"/>
      <c r="Q133" s="302"/>
      <c r="R133" s="302"/>
      <c r="S133" s="302"/>
      <c r="T133" s="302"/>
      <c r="U133" s="302"/>
      <c r="V133" s="302"/>
      <c r="X133" s="68"/>
      <c r="Z133" s="68"/>
      <c r="AA133" s="68"/>
      <c r="AB133" s="68"/>
      <c r="AC133" s="68"/>
      <c r="AD133" s="68"/>
      <c r="AE133" s="68"/>
      <c r="AF133" s="68"/>
      <c r="AG133" s="68"/>
    </row>
    <row r="134" spans="1:33" s="99" customFormat="1" ht="12" customHeight="1">
      <c r="C134" s="109" t="s">
        <v>1000</v>
      </c>
      <c r="D134" s="100"/>
      <c r="E134" s="293" t="s">
        <v>1001</v>
      </c>
      <c r="F134" s="293"/>
      <c r="G134" s="100"/>
      <c r="I134" s="100"/>
      <c r="J134" s="100"/>
      <c r="K134" s="100"/>
      <c r="L134" s="100"/>
      <c r="M134" s="100"/>
      <c r="N134" s="100"/>
      <c r="O134" s="109"/>
      <c r="P134" s="109"/>
      <c r="Q134" s="109"/>
      <c r="R134" s="109"/>
      <c r="S134" s="109"/>
      <c r="T134" s="109"/>
      <c r="U134" s="109"/>
      <c r="V134" s="109"/>
      <c r="W134" s="101"/>
      <c r="X134" s="102"/>
      <c r="Z134" s="102"/>
      <c r="AA134" s="102"/>
      <c r="AB134" s="102"/>
      <c r="AC134" s="102"/>
      <c r="AD134" s="102"/>
      <c r="AE134" s="102"/>
      <c r="AF134" s="102"/>
      <c r="AG134" s="102"/>
    </row>
    <row r="135" spans="1:33" s="9" customFormat="1" ht="3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90"/>
      <c r="X135" s="68"/>
      <c r="Z135" s="68"/>
      <c r="AA135" s="68"/>
      <c r="AB135" s="68"/>
      <c r="AC135" s="68"/>
      <c r="AD135" s="68"/>
      <c r="AE135" s="68"/>
      <c r="AF135" s="68"/>
      <c r="AG135" s="68"/>
    </row>
    <row r="136" spans="1:33" s="3" customFormat="1" ht="20.25" customHeight="1">
      <c r="A136" s="294" t="s">
        <v>961</v>
      </c>
      <c r="B136" s="294"/>
      <c r="C136" s="294"/>
      <c r="D136" s="294"/>
      <c r="E136" s="294"/>
      <c r="F136" s="294"/>
      <c r="G136" s="294"/>
      <c r="H136" s="294"/>
      <c r="I136" s="294"/>
      <c r="J136" s="294"/>
      <c r="K136" s="294"/>
      <c r="L136" s="294"/>
      <c r="M136" s="294"/>
      <c r="N136" s="294"/>
      <c r="O136" s="294"/>
      <c r="P136" s="294"/>
      <c r="Q136" s="294"/>
      <c r="R136" s="294"/>
      <c r="S136" s="294"/>
      <c r="T136" s="294"/>
      <c r="U136" s="294"/>
      <c r="V136" s="294"/>
      <c r="W136" s="294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82" t="s">
        <v>25</v>
      </c>
      <c r="B137" s="283"/>
      <c r="C137" s="265" t="s">
        <v>22</v>
      </c>
      <c r="D137" s="265"/>
      <c r="E137" s="286" t="s">
        <v>3</v>
      </c>
      <c r="F137" s="266" t="s">
        <v>327</v>
      </c>
      <c r="G137" s="267"/>
      <c r="H137" s="267"/>
      <c r="I137" s="267"/>
      <c r="J137" s="267"/>
      <c r="K137" s="267"/>
      <c r="L137" s="267"/>
      <c r="M137" s="267"/>
      <c r="N137" s="267"/>
      <c r="O137" s="267"/>
      <c r="P137" s="267"/>
      <c r="Q137" s="267"/>
      <c r="R137" s="267"/>
      <c r="S137" s="267"/>
      <c r="T137" s="268"/>
      <c r="U137" s="104"/>
      <c r="V137" s="195" t="s">
        <v>27</v>
      </c>
      <c r="W137" s="265" t="s">
        <v>1014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84"/>
      <c r="B138" s="285"/>
      <c r="C138" s="265"/>
      <c r="D138" s="265"/>
      <c r="E138" s="287"/>
      <c r="F138" s="288" t="s">
        <v>300</v>
      </c>
      <c r="G138" s="289"/>
      <c r="H138" s="290"/>
      <c r="I138" s="71" t="s">
        <v>28</v>
      </c>
      <c r="J138" s="71" t="s">
        <v>7</v>
      </c>
      <c r="K138" s="71" t="s">
        <v>8</v>
      </c>
      <c r="L138" s="71" t="s">
        <v>9</v>
      </c>
      <c r="M138" s="71" t="s">
        <v>10</v>
      </c>
      <c r="N138" s="71" t="s">
        <v>11</v>
      </c>
      <c r="O138" s="71" t="s">
        <v>12</v>
      </c>
      <c r="P138" s="71" t="s">
        <v>13</v>
      </c>
      <c r="Q138" s="71" t="s">
        <v>14</v>
      </c>
      <c r="R138" s="71" t="s">
        <v>15</v>
      </c>
      <c r="S138" s="71" t="s">
        <v>16</v>
      </c>
      <c r="T138" s="71" t="s">
        <v>17</v>
      </c>
      <c r="U138" s="14"/>
      <c r="V138" s="196"/>
      <c r="W138" s="265"/>
    </row>
    <row r="139" spans="1:33" ht="29.25" customHeight="1">
      <c r="A139" s="277" t="s">
        <v>1</v>
      </c>
      <c r="B139" s="277"/>
      <c r="C139" s="291" t="s">
        <v>1104</v>
      </c>
      <c r="D139" s="291"/>
      <c r="E139" s="111" t="s">
        <v>1109</v>
      </c>
      <c r="F139" s="199" t="s">
        <v>995</v>
      </c>
      <c r="G139" s="269"/>
      <c r="H139" s="200"/>
      <c r="I139" s="94"/>
      <c r="J139" s="72"/>
      <c r="K139" s="72"/>
      <c r="L139" s="72"/>
      <c r="M139" s="72"/>
      <c r="N139" s="152">
        <v>0.4</v>
      </c>
      <c r="O139" s="72"/>
      <c r="P139" s="72"/>
      <c r="Q139" s="72"/>
      <c r="R139" s="72"/>
      <c r="S139" s="72"/>
      <c r="T139" s="152">
        <v>0.4</v>
      </c>
      <c r="U139" s="73"/>
      <c r="V139" s="141">
        <f>IF(SUM(I139:T139)=0,"",SUM(I139:T139))</f>
        <v>0.8</v>
      </c>
      <c r="W139" s="280" t="str">
        <f>IF($G$130="porcentaje",FIXED(V139/V140*100,2)&amp;"%",IF($G$130="Promedio",V139/V140,IF($G$130="variación porcentual",FIXED(((V139/V140)-1)*100,2)&amp;"%",IF($G$130="OTRAS","CAPTURAR EL RESULTADO DEL INDICADOR"))))</f>
        <v>80.00%</v>
      </c>
      <c r="Y139" s="1"/>
      <c r="AC139" s="10"/>
      <c r="AF139" s="10"/>
      <c r="AG139" s="10"/>
    </row>
    <row r="140" spans="1:33" ht="30" customHeight="1">
      <c r="A140" s="277" t="s">
        <v>2</v>
      </c>
      <c r="B140" s="277"/>
      <c r="C140" s="291" t="s">
        <v>1108</v>
      </c>
      <c r="D140" s="291"/>
      <c r="E140" s="111" t="s">
        <v>1109</v>
      </c>
      <c r="F140" s="199" t="s">
        <v>996</v>
      </c>
      <c r="G140" s="269"/>
      <c r="H140" s="200"/>
      <c r="I140" s="94"/>
      <c r="J140" s="72"/>
      <c r="K140" s="72"/>
      <c r="L140" s="72"/>
      <c r="M140" s="72"/>
      <c r="N140" s="152">
        <v>0.5</v>
      </c>
      <c r="O140" s="72"/>
      <c r="P140" s="72"/>
      <c r="Q140" s="72"/>
      <c r="R140" s="72"/>
      <c r="S140" s="72"/>
      <c r="T140" s="152">
        <v>0.5</v>
      </c>
      <c r="U140" s="72">
        <f>SUM(I140:T140)</f>
        <v>1</v>
      </c>
      <c r="V140" s="141">
        <f>IF(SUM(I140:T140)=0,"",SUM(I140:T140))</f>
        <v>1</v>
      </c>
      <c r="W140" s="280"/>
      <c r="Y140" s="1"/>
      <c r="AA140" s="3"/>
      <c r="AC140" s="10"/>
      <c r="AF140" s="10"/>
      <c r="AG140" s="10"/>
    </row>
    <row r="141" spans="1:33" ht="17.25" customHeight="1">
      <c r="A141" s="281" t="s">
        <v>298</v>
      </c>
      <c r="B141" s="281"/>
      <c r="C141" s="281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</row>
    <row r="142" spans="1:33" s="3" customFormat="1" ht="15.75" customHeight="1">
      <c r="A142" s="282" t="s">
        <v>25</v>
      </c>
      <c r="B142" s="283"/>
      <c r="C142" s="265" t="s">
        <v>22</v>
      </c>
      <c r="D142" s="265"/>
      <c r="E142" s="286" t="s">
        <v>3</v>
      </c>
      <c r="F142" s="266" t="s">
        <v>327</v>
      </c>
      <c r="G142" s="267"/>
      <c r="H142" s="267"/>
      <c r="I142" s="267"/>
      <c r="J142" s="267"/>
      <c r="K142" s="267"/>
      <c r="L142" s="267"/>
      <c r="M142" s="267"/>
      <c r="N142" s="267"/>
      <c r="O142" s="267"/>
      <c r="P142" s="267"/>
      <c r="Q142" s="267"/>
      <c r="R142" s="267"/>
      <c r="S142" s="267"/>
      <c r="T142" s="268"/>
      <c r="U142" s="104"/>
      <c r="V142" s="195" t="s">
        <v>27</v>
      </c>
      <c r="W142" s="265" t="s">
        <v>1015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84"/>
      <c r="B143" s="285"/>
      <c r="C143" s="265"/>
      <c r="D143" s="265"/>
      <c r="E143" s="287"/>
      <c r="F143" s="288" t="s">
        <v>298</v>
      </c>
      <c r="G143" s="289"/>
      <c r="H143" s="290"/>
      <c r="I143" s="71" t="s">
        <v>28</v>
      </c>
      <c r="J143" s="71" t="s">
        <v>7</v>
      </c>
      <c r="K143" s="71" t="s">
        <v>8</v>
      </c>
      <c r="L143" s="71" t="s">
        <v>9</v>
      </c>
      <c r="M143" s="71" t="s">
        <v>10</v>
      </c>
      <c r="N143" s="71" t="s">
        <v>11</v>
      </c>
      <c r="O143" s="71" t="s">
        <v>12</v>
      </c>
      <c r="P143" s="71" t="s">
        <v>13</v>
      </c>
      <c r="Q143" s="71" t="s">
        <v>14</v>
      </c>
      <c r="R143" s="71" t="s">
        <v>15</v>
      </c>
      <c r="S143" s="71" t="s">
        <v>16</v>
      </c>
      <c r="T143" s="71" t="s">
        <v>17</v>
      </c>
      <c r="U143" s="14"/>
      <c r="V143" s="196"/>
      <c r="W143" s="265"/>
    </row>
    <row r="144" spans="1:33" ht="29.25" customHeight="1">
      <c r="A144" s="277" t="s">
        <v>1</v>
      </c>
      <c r="B144" s="277"/>
      <c r="C144" s="278" t="str">
        <f>IF(C139=0,"",C139)</f>
        <v>Operaciones regularizadas</v>
      </c>
      <c r="D144" s="279"/>
      <c r="E144" s="133" t="str">
        <f>IF(E139=0,"",E139)</f>
        <v>Operaciones</v>
      </c>
      <c r="F144" s="199" t="s">
        <v>1012</v>
      </c>
      <c r="G144" s="269"/>
      <c r="H144" s="200"/>
      <c r="I144" s="94"/>
      <c r="J144" s="72"/>
      <c r="K144" s="72"/>
      <c r="L144" s="72"/>
      <c r="M144" s="72"/>
      <c r="N144" s="153">
        <v>0</v>
      </c>
      <c r="O144" s="72"/>
      <c r="P144" s="72"/>
      <c r="Q144" s="72"/>
      <c r="R144" s="72"/>
      <c r="S144" s="72"/>
      <c r="T144" s="153"/>
      <c r="U144" s="73"/>
      <c r="V144" s="141" t="str">
        <f>IF(SUM(I144:T144)=0,"",SUM(I144:T144))</f>
        <v/>
      </c>
      <c r="W144" s="280" t="e">
        <f>IF($G$130="porcentaje",FIXED(V144/V145*100,2)&amp;"%",IF($G$130="Promedio",V144/V145,IF($G$130="variación porcentual",FIXED(((V144/V145)-1)*100,2)&amp;"%",IF($G$130="OTRAS","CAPTURAR EL RESULTADO DEL INDICADOR"))))</f>
        <v>#VALUE!</v>
      </c>
      <c r="Y144" s="1"/>
      <c r="AC144" s="10"/>
      <c r="AF144" s="10"/>
      <c r="AG144" s="10"/>
    </row>
    <row r="145" spans="1:33" ht="30" customHeight="1">
      <c r="A145" s="277" t="s">
        <v>2</v>
      </c>
      <c r="B145" s="277"/>
      <c r="C145" s="278" t="str">
        <f>IF(C140=0,"",C140)</f>
        <v>Operaciones irregulares</v>
      </c>
      <c r="D145" s="279"/>
      <c r="E145" s="133" t="str">
        <f>IF(E140=0,"",E140)</f>
        <v>Operaciones</v>
      </c>
      <c r="F145" s="199" t="s">
        <v>1013</v>
      </c>
      <c r="G145" s="269"/>
      <c r="H145" s="200"/>
      <c r="I145" s="94"/>
      <c r="J145" s="72"/>
      <c r="K145" s="72"/>
      <c r="L145" s="72"/>
      <c r="M145" s="72"/>
      <c r="N145" s="152">
        <v>0.5</v>
      </c>
      <c r="O145" s="72"/>
      <c r="P145" s="72"/>
      <c r="Q145" s="72"/>
      <c r="R145" s="72"/>
      <c r="S145" s="72"/>
      <c r="T145" s="152">
        <v>0.5</v>
      </c>
      <c r="U145" s="72">
        <f>SUM(I145:T145)</f>
        <v>1</v>
      </c>
      <c r="V145" s="141">
        <f>IF(SUM(I145:T145)=0,"",SUM(I145:T145))</f>
        <v>1</v>
      </c>
      <c r="W145" s="280"/>
      <c r="Y145" s="1"/>
      <c r="AA145" s="3"/>
      <c r="AC145" s="10"/>
      <c r="AF145" s="10"/>
      <c r="AG145" s="10"/>
    </row>
    <row r="146" spans="1:33" s="68" customFormat="1" ht="5.25" customHeight="1">
      <c r="A146" s="74"/>
      <c r="B146" s="74"/>
      <c r="C146" s="74"/>
      <c r="D146" s="75"/>
      <c r="E146" s="75"/>
      <c r="F146" s="76"/>
      <c r="G146" s="76"/>
      <c r="H146" s="76"/>
      <c r="I146" s="77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9"/>
      <c r="V146" s="80"/>
      <c r="W146" s="81"/>
      <c r="X146" s="83"/>
      <c r="Y146" s="9"/>
      <c r="AC146" s="83"/>
      <c r="AD146" s="83"/>
      <c r="AE146" s="83"/>
      <c r="AF146" s="83"/>
      <c r="AG146" s="83"/>
    </row>
    <row r="147" spans="1:33" ht="16.5" customHeight="1">
      <c r="A147" s="271" t="s">
        <v>962</v>
      </c>
      <c r="B147" s="271"/>
      <c r="C147" s="271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115" t="str">
        <f>IF(ISERROR(W144/W139)=TRUE,"",(W144/W139))</f>
        <v/>
      </c>
      <c r="X147" s="10"/>
      <c r="AC147" s="10"/>
      <c r="AD147" s="10"/>
      <c r="AE147" s="10"/>
      <c r="AF147" s="10"/>
      <c r="AG147" s="10"/>
    </row>
    <row r="148" spans="1:33" ht="6.75" customHeight="1">
      <c r="A148" s="108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82"/>
      <c r="X148" s="10"/>
      <c r="AC148" s="10"/>
      <c r="AD148" s="10"/>
      <c r="AE148" s="10"/>
      <c r="AF148" s="10"/>
      <c r="AG148" s="10"/>
    </row>
    <row r="149" spans="1:33" s="3" customFormat="1" ht="33" customHeight="1">
      <c r="A149" s="272" t="s">
        <v>997</v>
      </c>
      <c r="B149" s="273"/>
      <c r="C149" s="273"/>
      <c r="D149" s="273"/>
      <c r="E149" s="273"/>
      <c r="F149" s="274" t="s">
        <v>1140</v>
      </c>
      <c r="G149" s="275"/>
      <c r="H149" s="275"/>
      <c r="I149" s="275"/>
      <c r="J149" s="275"/>
      <c r="K149" s="275"/>
      <c r="L149" s="275"/>
      <c r="M149" s="275"/>
      <c r="N149" s="275"/>
      <c r="O149" s="275"/>
      <c r="P149" s="275"/>
      <c r="Q149" s="275"/>
      <c r="R149" s="275"/>
      <c r="S149" s="275"/>
      <c r="T149" s="275"/>
      <c r="U149" s="275"/>
      <c r="V149" s="275"/>
      <c r="W149" s="276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s="3" customFormat="1" ht="7.5" customHeight="1">
      <c r="A150" s="92"/>
      <c r="B150" s="92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1"/>
      <c r="Z150" s="1"/>
      <c r="AA150" s="1"/>
      <c r="AB150" s="1"/>
      <c r="AC150" s="1"/>
      <c r="AD150" s="1"/>
      <c r="AE150" s="1"/>
      <c r="AF150" s="1"/>
      <c r="AG150" s="1"/>
    </row>
    <row r="151" spans="1:33" s="67" customFormat="1" ht="48" customHeight="1">
      <c r="A151" s="265" t="s">
        <v>1008</v>
      </c>
      <c r="B151" s="265"/>
      <c r="C151" s="296" t="s">
        <v>1110</v>
      </c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8"/>
      <c r="X151" s="66"/>
      <c r="Z151" s="66"/>
      <c r="AA151" s="66"/>
      <c r="AB151" s="66"/>
      <c r="AC151" s="66"/>
      <c r="AD151" s="66"/>
      <c r="AE151" s="66"/>
      <c r="AF151" s="66"/>
      <c r="AG151" s="66"/>
    </row>
    <row r="152" spans="1:33" s="3" customFormat="1" ht="6" customHeight="1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1"/>
      <c r="Z152" s="1"/>
      <c r="AA152" s="1"/>
      <c r="AB152" s="1"/>
      <c r="AC152" s="1"/>
      <c r="AD152" s="1"/>
      <c r="AE152" s="1"/>
      <c r="AF152" s="1"/>
      <c r="AG152" s="1"/>
    </row>
    <row r="153" spans="1:33" s="9" customFormat="1" ht="13.5" customHeight="1">
      <c r="A153" s="299" t="s">
        <v>1005</v>
      </c>
      <c r="B153" s="300"/>
      <c r="C153" s="300"/>
      <c r="D153" s="300"/>
      <c r="E153" s="300"/>
      <c r="F153" s="300"/>
      <c r="G153" s="300"/>
      <c r="H153" s="300"/>
      <c r="I153" s="300"/>
      <c r="J153" s="300"/>
      <c r="K153" s="300"/>
      <c r="L153" s="300"/>
      <c r="M153" s="300"/>
      <c r="N153" s="300"/>
      <c r="O153" s="300"/>
      <c r="P153" s="300"/>
      <c r="Q153" s="300"/>
      <c r="R153" s="300"/>
      <c r="S153" s="300"/>
      <c r="T153" s="300"/>
      <c r="U153" s="300"/>
      <c r="V153" s="300"/>
      <c r="W153" s="301"/>
      <c r="X153" s="68"/>
      <c r="Z153" s="68"/>
      <c r="AA153" s="68"/>
      <c r="AB153" s="68"/>
      <c r="AC153" s="68"/>
      <c r="AD153" s="68"/>
      <c r="AE153" s="68"/>
      <c r="AF153" s="68"/>
      <c r="AG153" s="68"/>
    </row>
    <row r="154" spans="1:33" s="9" customFormat="1" ht="4.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90"/>
      <c r="X154" s="68"/>
      <c r="Z154" s="68"/>
      <c r="AA154" s="68"/>
      <c r="AB154" s="68"/>
      <c r="AC154" s="68"/>
      <c r="AD154" s="68"/>
      <c r="AE154" s="68"/>
      <c r="AF154" s="68"/>
      <c r="AG154" s="68"/>
    </row>
    <row r="155" spans="1:33" s="3" customFormat="1" ht="30" customHeight="1">
      <c r="A155" s="265" t="s">
        <v>22</v>
      </c>
      <c r="B155" s="265"/>
      <c r="C155" s="295" t="s">
        <v>1111</v>
      </c>
      <c r="D155" s="295"/>
      <c r="E155" s="295"/>
      <c r="F155" s="295"/>
      <c r="G155" s="295"/>
      <c r="H155" s="295"/>
      <c r="I155" s="295"/>
      <c r="J155" s="295"/>
      <c r="K155" s="295"/>
      <c r="L155" s="295"/>
      <c r="M155" s="295"/>
      <c r="N155" s="295"/>
      <c r="O155" s="295"/>
      <c r="P155" s="295"/>
      <c r="Q155" s="295"/>
      <c r="R155" s="295"/>
      <c r="S155" s="295"/>
      <c r="T155" s="295"/>
      <c r="U155" s="295"/>
      <c r="V155" s="295"/>
      <c r="W155" s="295"/>
      <c r="X155" s="1"/>
      <c r="Z155" s="1"/>
      <c r="AA155" s="1"/>
      <c r="AB155" s="1"/>
      <c r="AC155" s="1"/>
      <c r="AD155" s="1"/>
      <c r="AE155" s="1"/>
      <c r="AF155" s="1"/>
      <c r="AG155" s="1"/>
    </row>
    <row r="156" spans="1:33" s="3" customFormat="1" ht="3.75" customHeight="1">
      <c r="A156" s="65"/>
      <c r="B156" s="50"/>
      <c r="C156" s="50"/>
      <c r="D156" s="50"/>
      <c r="E156" s="50"/>
      <c r="F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90"/>
      <c r="X156" s="1"/>
      <c r="Z156" s="1"/>
      <c r="AA156" s="1"/>
      <c r="AB156" s="1"/>
      <c r="AC156" s="1"/>
      <c r="AD156" s="1"/>
      <c r="AE156" s="1"/>
      <c r="AF156" s="1"/>
      <c r="AG156" s="1"/>
    </row>
    <row r="157" spans="1:33" s="3" customFormat="1" ht="27" customHeight="1">
      <c r="A157" s="266" t="s">
        <v>337</v>
      </c>
      <c r="B157" s="268"/>
      <c r="C157" s="103" t="s">
        <v>1079</v>
      </c>
      <c r="D157" s="50"/>
      <c r="E157" s="265" t="s">
        <v>4</v>
      </c>
      <c r="F157" s="265"/>
      <c r="G157" s="295" t="s">
        <v>1099</v>
      </c>
      <c r="H157" s="295"/>
      <c r="I157" s="295"/>
      <c r="J157" s="295"/>
      <c r="K157" s="50"/>
      <c r="L157" s="50"/>
      <c r="M157" s="265" t="s">
        <v>1004</v>
      </c>
      <c r="N157" s="265"/>
      <c r="O157" s="265"/>
      <c r="P157" s="265"/>
      <c r="Q157" s="295" t="s">
        <v>1112</v>
      </c>
      <c r="R157" s="295"/>
      <c r="S157" s="295"/>
      <c r="T157" s="295"/>
      <c r="U157" s="295"/>
      <c r="V157" s="295"/>
      <c r="W157" s="295"/>
      <c r="X157" s="1"/>
      <c r="Z157" s="1"/>
      <c r="AA157" s="1"/>
      <c r="AB157" s="1"/>
      <c r="AC157" s="1"/>
      <c r="AD157" s="1"/>
      <c r="AE157" s="1"/>
      <c r="AF157" s="1"/>
      <c r="AG157" s="1"/>
    </row>
    <row r="158" spans="1:33" s="3" customFormat="1" ht="5.25" customHeight="1">
      <c r="A158" s="65"/>
      <c r="B158" s="50"/>
      <c r="C158" s="50"/>
      <c r="D158" s="50"/>
      <c r="E158" s="50"/>
      <c r="F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90"/>
      <c r="X158" s="1"/>
      <c r="Z158" s="1"/>
      <c r="AA158" s="1"/>
      <c r="AB158" s="1"/>
      <c r="AC158" s="1"/>
      <c r="AD158" s="1"/>
      <c r="AE158" s="1"/>
      <c r="AF158" s="1"/>
      <c r="AG158" s="1"/>
    </row>
    <row r="159" spans="1:33" s="3" customFormat="1" ht="27" customHeight="1">
      <c r="A159" s="266" t="s">
        <v>1010</v>
      </c>
      <c r="B159" s="268"/>
      <c r="C159" s="110" t="s">
        <v>1098</v>
      </c>
      <c r="D159" s="50"/>
      <c r="E159" s="266" t="s">
        <v>24</v>
      </c>
      <c r="F159" s="268"/>
      <c r="G159" s="295" t="s">
        <v>1082</v>
      </c>
      <c r="H159" s="295"/>
      <c r="I159" s="295"/>
      <c r="J159" s="295"/>
      <c r="K159" s="50"/>
      <c r="L159" s="50"/>
      <c r="M159" s="265" t="s">
        <v>1011</v>
      </c>
      <c r="N159" s="265"/>
      <c r="O159" s="265"/>
      <c r="P159" s="265"/>
      <c r="Q159" s="295" t="s">
        <v>1107</v>
      </c>
      <c r="R159" s="295"/>
      <c r="S159" s="295"/>
      <c r="T159" s="295"/>
      <c r="U159" s="295"/>
      <c r="V159" s="295"/>
      <c r="W159" s="295"/>
      <c r="X159" s="1"/>
      <c r="Z159" s="1"/>
      <c r="AA159" s="1"/>
      <c r="AB159" s="1"/>
      <c r="AC159" s="1"/>
      <c r="AD159" s="1"/>
      <c r="AE159" s="1"/>
      <c r="AF159" s="1"/>
      <c r="AG159" s="1"/>
    </row>
    <row r="160" spans="1:33" s="9" customFormat="1" ht="5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8"/>
      <c r="X160" s="68"/>
      <c r="Z160" s="68"/>
      <c r="AA160" s="68"/>
      <c r="AB160" s="68"/>
      <c r="AC160" s="68"/>
      <c r="AD160" s="68"/>
      <c r="AE160" s="68"/>
      <c r="AF160" s="68"/>
      <c r="AG160" s="68"/>
    </row>
    <row r="161" spans="1:33" s="9" customFormat="1" ht="15.75" customHeight="1">
      <c r="C161" s="265" t="s">
        <v>999</v>
      </c>
      <c r="D161" s="265"/>
      <c r="E161" s="265"/>
      <c r="F161" s="265"/>
      <c r="H161" s="50"/>
      <c r="I161" s="50"/>
      <c r="J161" s="50"/>
      <c r="O161" s="265" t="s">
        <v>1002</v>
      </c>
      <c r="P161" s="265"/>
      <c r="Q161" s="265"/>
      <c r="R161" s="265"/>
      <c r="S161" s="265"/>
      <c r="T161" s="265"/>
      <c r="U161" s="265"/>
      <c r="V161" s="265"/>
      <c r="W161" s="90"/>
      <c r="X161" s="68"/>
      <c r="Z161" s="68"/>
      <c r="AA161" s="68"/>
      <c r="AB161" s="68"/>
      <c r="AC161" s="68"/>
      <c r="AD161" s="68"/>
      <c r="AE161" s="68"/>
      <c r="AF161" s="68"/>
      <c r="AG161" s="68"/>
    </row>
    <row r="162" spans="1:33" s="9" customFormat="1" ht="24.75" customHeight="1">
      <c r="A162" s="50"/>
      <c r="B162" s="50"/>
      <c r="C162" s="50">
        <v>4549</v>
      </c>
      <c r="D162" s="50"/>
      <c r="E162" s="292">
        <v>2021</v>
      </c>
      <c r="F162" s="292"/>
      <c r="H162" s="50"/>
      <c r="I162" s="50"/>
      <c r="J162" s="50"/>
      <c r="O162" s="204">
        <v>5000</v>
      </c>
      <c r="P162" s="204"/>
      <c r="Q162" s="204"/>
      <c r="R162" s="204"/>
      <c r="S162" s="204"/>
      <c r="T162" s="204"/>
      <c r="U162" s="204"/>
      <c r="V162" s="204"/>
      <c r="X162" s="68"/>
      <c r="Z162" s="68"/>
      <c r="AA162" s="68"/>
      <c r="AB162" s="68"/>
      <c r="AC162" s="68"/>
      <c r="AD162" s="68"/>
      <c r="AE162" s="68"/>
      <c r="AF162" s="68"/>
      <c r="AG162" s="68"/>
    </row>
    <row r="163" spans="1:33" s="99" customFormat="1" ht="12" customHeight="1">
      <c r="C163" s="109" t="s">
        <v>1000</v>
      </c>
      <c r="D163" s="100"/>
      <c r="E163" s="293" t="s">
        <v>1001</v>
      </c>
      <c r="F163" s="293"/>
      <c r="G163" s="100"/>
      <c r="I163" s="100"/>
      <c r="J163" s="100"/>
      <c r="K163" s="100"/>
      <c r="L163" s="100"/>
      <c r="M163" s="100"/>
      <c r="N163" s="100"/>
      <c r="O163" s="109"/>
      <c r="P163" s="109"/>
      <c r="Q163" s="109"/>
      <c r="R163" s="109"/>
      <c r="S163" s="109"/>
      <c r="T163" s="109"/>
      <c r="U163" s="109"/>
      <c r="V163" s="109"/>
      <c r="W163" s="101"/>
      <c r="X163" s="102"/>
      <c r="Z163" s="102"/>
      <c r="AA163" s="102"/>
      <c r="AB163" s="102"/>
      <c r="AC163" s="102"/>
      <c r="AD163" s="102"/>
      <c r="AE163" s="102"/>
      <c r="AF163" s="102"/>
      <c r="AG163" s="102"/>
    </row>
    <row r="164" spans="1:33" s="9" customFormat="1" ht="3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90"/>
      <c r="X164" s="68"/>
      <c r="Z164" s="68"/>
      <c r="AA164" s="68"/>
      <c r="AB164" s="68"/>
      <c r="AC164" s="68"/>
      <c r="AD164" s="68"/>
      <c r="AE164" s="68"/>
      <c r="AF164" s="68"/>
      <c r="AG164" s="68"/>
    </row>
    <row r="165" spans="1:33" s="3" customFormat="1" ht="20.25" customHeight="1">
      <c r="A165" s="294" t="s">
        <v>961</v>
      </c>
      <c r="B165" s="294"/>
      <c r="C165" s="294"/>
      <c r="D165" s="294"/>
      <c r="E165" s="294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4"/>
      <c r="Q165" s="294"/>
      <c r="R165" s="294"/>
      <c r="S165" s="294"/>
      <c r="T165" s="294"/>
      <c r="U165" s="294"/>
      <c r="V165" s="294"/>
      <c r="W165" s="294"/>
      <c r="X165" s="1"/>
      <c r="Z165" s="1"/>
      <c r="AA165" s="1"/>
      <c r="AB165" s="1"/>
      <c r="AC165" s="1"/>
      <c r="AD165" s="1"/>
      <c r="AE165" s="1"/>
      <c r="AF165" s="1"/>
      <c r="AG165" s="1"/>
    </row>
    <row r="166" spans="1:33" s="3" customFormat="1" ht="15.75" customHeight="1">
      <c r="A166" s="282" t="s">
        <v>25</v>
      </c>
      <c r="B166" s="283"/>
      <c r="C166" s="265" t="s">
        <v>22</v>
      </c>
      <c r="D166" s="265"/>
      <c r="E166" s="286" t="s">
        <v>3</v>
      </c>
      <c r="F166" s="266" t="s">
        <v>327</v>
      </c>
      <c r="G166" s="267"/>
      <c r="H166" s="267"/>
      <c r="I166" s="267"/>
      <c r="J166" s="267"/>
      <c r="K166" s="267"/>
      <c r="L166" s="267"/>
      <c r="M166" s="267"/>
      <c r="N166" s="267"/>
      <c r="O166" s="267"/>
      <c r="P166" s="267"/>
      <c r="Q166" s="267"/>
      <c r="R166" s="267"/>
      <c r="S166" s="267"/>
      <c r="T166" s="268"/>
      <c r="U166" s="104"/>
      <c r="V166" s="195" t="s">
        <v>27</v>
      </c>
      <c r="W166" s="265" t="s">
        <v>1014</v>
      </c>
      <c r="X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284"/>
      <c r="B167" s="285"/>
      <c r="C167" s="265"/>
      <c r="D167" s="265"/>
      <c r="E167" s="287"/>
      <c r="F167" s="288" t="s">
        <v>300</v>
      </c>
      <c r="G167" s="289"/>
      <c r="H167" s="290"/>
      <c r="I167" s="71" t="s">
        <v>28</v>
      </c>
      <c r="J167" s="71" t="s">
        <v>7</v>
      </c>
      <c r="K167" s="71" t="s">
        <v>8</v>
      </c>
      <c r="L167" s="71" t="s">
        <v>9</v>
      </c>
      <c r="M167" s="71" t="s">
        <v>10</v>
      </c>
      <c r="N167" s="71" t="s">
        <v>11</v>
      </c>
      <c r="O167" s="71" t="s">
        <v>12</v>
      </c>
      <c r="P167" s="71" t="s">
        <v>13</v>
      </c>
      <c r="Q167" s="71" t="s">
        <v>14</v>
      </c>
      <c r="R167" s="71" t="s">
        <v>15</v>
      </c>
      <c r="S167" s="71" t="s">
        <v>16</v>
      </c>
      <c r="T167" s="71" t="s">
        <v>17</v>
      </c>
      <c r="U167" s="14"/>
      <c r="V167" s="196"/>
      <c r="W167" s="265"/>
    </row>
    <row r="168" spans="1:33" ht="29.25" customHeight="1">
      <c r="A168" s="277" t="s">
        <v>1</v>
      </c>
      <c r="B168" s="277"/>
      <c r="C168" s="291" t="s">
        <v>1113</v>
      </c>
      <c r="D168" s="291"/>
      <c r="E168" s="111" t="s">
        <v>1115</v>
      </c>
      <c r="F168" s="199" t="s">
        <v>995</v>
      </c>
      <c r="G168" s="269"/>
      <c r="H168" s="200"/>
      <c r="I168" s="94"/>
      <c r="J168" s="72"/>
      <c r="K168" s="72"/>
      <c r="L168" s="72"/>
      <c r="M168" s="72"/>
      <c r="N168" s="72">
        <v>2500</v>
      </c>
      <c r="O168" s="72"/>
      <c r="P168" s="72"/>
      <c r="Q168" s="72"/>
      <c r="R168" s="72"/>
      <c r="S168" s="72"/>
      <c r="T168" s="72">
        <v>2500</v>
      </c>
      <c r="U168" s="73"/>
      <c r="V168" s="114">
        <f>IF(SUM(I168:T168)=0,"",SUM(I168:T168))</f>
        <v>5000</v>
      </c>
      <c r="W168" s="280" t="str">
        <f>IF($G$159="porcentaje",FIXED(V168/V169*100,2)&amp;"%",IF($G$159="Promedio",V168/V169,IF($G$159="variación porcentual",FIXED(((V168/V169)-1)*100,2)&amp;"%",IF($G$159="OTRAS","CAPTURAR EL RESULTADO DEL INDICADOR"))))</f>
        <v>9.91%</v>
      </c>
      <c r="Y168" s="1"/>
      <c r="AC168" s="10"/>
      <c r="AF168" s="10"/>
      <c r="AG168" s="10"/>
    </row>
    <row r="169" spans="1:33" ht="30" customHeight="1">
      <c r="A169" s="277" t="s">
        <v>2</v>
      </c>
      <c r="B169" s="277"/>
      <c r="C169" s="291" t="s">
        <v>1114</v>
      </c>
      <c r="D169" s="291"/>
      <c r="E169" s="111" t="s">
        <v>1115</v>
      </c>
      <c r="F169" s="199" t="s">
        <v>996</v>
      </c>
      <c r="G169" s="269"/>
      <c r="H169" s="200"/>
      <c r="I169" s="94"/>
      <c r="J169" s="72"/>
      <c r="K169" s="72"/>
      <c r="L169" s="72"/>
      <c r="M169" s="72"/>
      <c r="N169" s="72">
        <v>2275</v>
      </c>
      <c r="O169" s="72"/>
      <c r="P169" s="72"/>
      <c r="Q169" s="72"/>
      <c r="R169" s="72"/>
      <c r="S169" s="72"/>
      <c r="T169" s="72">
        <v>2274</v>
      </c>
      <c r="U169" s="72">
        <f>SUM(I169:T169)</f>
        <v>4549</v>
      </c>
      <c r="V169" s="114">
        <f>IF(SUM(I169:T169)=0,"",SUM(I169:T169))</f>
        <v>4549</v>
      </c>
      <c r="W169" s="280"/>
      <c r="Y169" s="1"/>
      <c r="AA169" s="3"/>
      <c r="AC169" s="10"/>
      <c r="AF169" s="10"/>
      <c r="AG169" s="10"/>
    </row>
    <row r="170" spans="1:33" ht="17.25" customHeight="1">
      <c r="A170" s="281" t="s">
        <v>298</v>
      </c>
      <c r="B170" s="281"/>
      <c r="C170" s="281"/>
      <c r="D170" s="281"/>
      <c r="E170" s="281"/>
      <c r="F170" s="281"/>
      <c r="G170" s="281"/>
      <c r="H170" s="281"/>
      <c r="I170" s="281"/>
      <c r="J170" s="281"/>
      <c r="K170" s="281"/>
      <c r="L170" s="281"/>
      <c r="M170" s="281"/>
      <c r="N170" s="281"/>
      <c r="O170" s="281"/>
      <c r="P170" s="281"/>
      <c r="Q170" s="281"/>
      <c r="R170" s="281"/>
      <c r="S170" s="281"/>
      <c r="T170" s="281"/>
      <c r="U170" s="281"/>
      <c r="V170" s="281"/>
      <c r="W170" s="281"/>
    </row>
    <row r="171" spans="1:33" s="3" customFormat="1" ht="15.75" customHeight="1">
      <c r="A171" s="282" t="s">
        <v>25</v>
      </c>
      <c r="B171" s="283"/>
      <c r="C171" s="265" t="s">
        <v>22</v>
      </c>
      <c r="D171" s="265"/>
      <c r="E171" s="286" t="s">
        <v>3</v>
      </c>
      <c r="F171" s="266" t="s">
        <v>327</v>
      </c>
      <c r="G171" s="267"/>
      <c r="H171" s="267"/>
      <c r="I171" s="267"/>
      <c r="J171" s="267"/>
      <c r="K171" s="267"/>
      <c r="L171" s="267"/>
      <c r="M171" s="267"/>
      <c r="N171" s="267"/>
      <c r="O171" s="267"/>
      <c r="P171" s="267"/>
      <c r="Q171" s="267"/>
      <c r="R171" s="267"/>
      <c r="S171" s="267"/>
      <c r="T171" s="268"/>
      <c r="U171" s="104"/>
      <c r="V171" s="195" t="s">
        <v>27</v>
      </c>
      <c r="W171" s="265" t="s">
        <v>1015</v>
      </c>
      <c r="X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284"/>
      <c r="B172" s="285"/>
      <c r="C172" s="265"/>
      <c r="D172" s="265"/>
      <c r="E172" s="287"/>
      <c r="F172" s="288" t="s">
        <v>298</v>
      </c>
      <c r="G172" s="289"/>
      <c r="H172" s="290"/>
      <c r="I172" s="71" t="s">
        <v>28</v>
      </c>
      <c r="J172" s="71" t="s">
        <v>7</v>
      </c>
      <c r="K172" s="71" t="s">
        <v>8</v>
      </c>
      <c r="L172" s="71" t="s">
        <v>9</v>
      </c>
      <c r="M172" s="71" t="s">
        <v>10</v>
      </c>
      <c r="N172" s="71" t="s">
        <v>11</v>
      </c>
      <c r="O172" s="71" t="s">
        <v>12</v>
      </c>
      <c r="P172" s="71" t="s">
        <v>13</v>
      </c>
      <c r="Q172" s="71" t="s">
        <v>14</v>
      </c>
      <c r="R172" s="71" t="s">
        <v>15</v>
      </c>
      <c r="S172" s="71" t="s">
        <v>16</v>
      </c>
      <c r="T172" s="71" t="s">
        <v>17</v>
      </c>
      <c r="U172" s="14"/>
      <c r="V172" s="196"/>
      <c r="W172" s="265"/>
    </row>
    <row r="173" spans="1:33" ht="29.25" customHeight="1">
      <c r="A173" s="277" t="s">
        <v>1</v>
      </c>
      <c r="B173" s="277"/>
      <c r="C173" s="278" t="str">
        <f>IF(C168=0,"",C168)</f>
        <v>Avalúos catastrales 2022</v>
      </c>
      <c r="D173" s="279"/>
      <c r="E173" s="133" t="str">
        <f>IF(E168=0,"",E168)</f>
        <v>Avalúos</v>
      </c>
      <c r="F173" s="199" t="s">
        <v>1012</v>
      </c>
      <c r="G173" s="269"/>
      <c r="H173" s="200"/>
      <c r="I173" s="94"/>
      <c r="J173" s="72"/>
      <c r="K173" s="72"/>
      <c r="L173" s="72"/>
      <c r="M173" s="72"/>
      <c r="N173" s="72">
        <v>2345</v>
      </c>
      <c r="O173" s="72"/>
      <c r="P173" s="72"/>
      <c r="Q173" s="72"/>
      <c r="R173" s="72"/>
      <c r="S173" s="72"/>
      <c r="T173" s="72"/>
      <c r="U173" s="73"/>
      <c r="V173" s="114">
        <f>IF(SUM(I173:T173)=0,"",SUM(I173:T173))</f>
        <v>2345</v>
      </c>
      <c r="W173" s="280" t="str">
        <f>IF($G$159="porcentaje",FIXED(V173/V174*100,2)&amp;"%",IF($G$159="Promedio",V173/V174,IF($G$159="variación porcentual",FIXED(((V173/V174)-1)*100,2)&amp;"%",IF($G$159="OTRAS","CAPTURAR EL RESULTADO DEL INDICADOR"))))</f>
        <v>-48.45%</v>
      </c>
      <c r="Y173" s="1"/>
      <c r="AC173" s="10"/>
      <c r="AF173" s="10"/>
      <c r="AG173" s="10"/>
    </row>
    <row r="174" spans="1:33" ht="30" customHeight="1">
      <c r="A174" s="277" t="s">
        <v>2</v>
      </c>
      <c r="B174" s="277"/>
      <c r="C174" s="278" t="str">
        <f>IF(C169=0,"",C169)</f>
        <v>Avalúos catastrales 2021</v>
      </c>
      <c r="D174" s="279"/>
      <c r="E174" s="133" t="str">
        <f>IF(E169=0,"",E169)</f>
        <v>Avalúos</v>
      </c>
      <c r="F174" s="199" t="s">
        <v>1013</v>
      </c>
      <c r="G174" s="269"/>
      <c r="H174" s="200"/>
      <c r="I174" s="94"/>
      <c r="J174" s="72"/>
      <c r="K174" s="72"/>
      <c r="L174" s="72"/>
      <c r="M174" s="72"/>
      <c r="N174" s="72">
        <v>2275</v>
      </c>
      <c r="O174" s="72"/>
      <c r="P174" s="72"/>
      <c r="Q174" s="72"/>
      <c r="R174" s="72"/>
      <c r="S174" s="72"/>
      <c r="T174" s="72">
        <v>2274</v>
      </c>
      <c r="U174" s="72">
        <f>SUM(I174:T174)</f>
        <v>4549</v>
      </c>
      <c r="V174" s="114">
        <f>IF(SUM(I174:T174)=0,"",SUM(I174:T174))</f>
        <v>4549</v>
      </c>
      <c r="W174" s="280"/>
      <c r="Y174" s="1"/>
      <c r="AA174" s="3"/>
      <c r="AC174" s="10"/>
      <c r="AF174" s="10"/>
      <c r="AG174" s="10"/>
    </row>
    <row r="175" spans="1:33" s="68" customFormat="1" ht="5.25" customHeight="1">
      <c r="A175" s="74"/>
      <c r="B175" s="74"/>
      <c r="C175" s="74"/>
      <c r="D175" s="75"/>
      <c r="E175" s="75"/>
      <c r="F175" s="76"/>
      <c r="G175" s="76"/>
      <c r="H175" s="76"/>
      <c r="I175" s="77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9"/>
      <c r="V175" s="80"/>
      <c r="W175" s="81"/>
      <c r="X175" s="83"/>
      <c r="Y175" s="9"/>
      <c r="AC175" s="83"/>
      <c r="AD175" s="83"/>
      <c r="AE175" s="83"/>
      <c r="AF175" s="83"/>
      <c r="AG175" s="83"/>
    </row>
    <row r="176" spans="1:33" ht="16.5" customHeight="1">
      <c r="A176" s="271" t="s">
        <v>962</v>
      </c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115">
        <f>IF(ISERROR(W173/W168)=TRUE,"",(W173/W168))</f>
        <v>-4.8890010090817357</v>
      </c>
      <c r="X176" s="10"/>
      <c r="AC176" s="10"/>
      <c r="AD176" s="10"/>
      <c r="AE176" s="10"/>
      <c r="AF176" s="10"/>
      <c r="AG176" s="10"/>
    </row>
    <row r="177" spans="1:33" ht="6.75" customHeight="1">
      <c r="A177" s="108"/>
      <c r="B177" s="108"/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82"/>
      <c r="X177" s="10"/>
      <c r="AC177" s="10"/>
      <c r="AD177" s="10"/>
      <c r="AE177" s="10"/>
      <c r="AF177" s="10"/>
      <c r="AG177" s="10"/>
    </row>
    <row r="178" spans="1:33" s="3" customFormat="1" ht="33" customHeight="1">
      <c r="A178" s="272" t="s">
        <v>997</v>
      </c>
      <c r="B178" s="273"/>
      <c r="C178" s="273"/>
      <c r="D178" s="273"/>
      <c r="E178" s="273"/>
      <c r="F178" s="274"/>
      <c r="G178" s="275"/>
      <c r="H178" s="275"/>
      <c r="I178" s="275"/>
      <c r="J178" s="275"/>
      <c r="K178" s="275"/>
      <c r="L178" s="275"/>
      <c r="M178" s="275"/>
      <c r="N178" s="275"/>
      <c r="O178" s="275"/>
      <c r="P178" s="275"/>
      <c r="Q178" s="275"/>
      <c r="R178" s="275"/>
      <c r="S178" s="275"/>
      <c r="T178" s="275"/>
      <c r="U178" s="275"/>
      <c r="V178" s="275"/>
      <c r="W178" s="276"/>
      <c r="X178" s="1"/>
      <c r="Z178" s="1"/>
      <c r="AA178" s="1"/>
      <c r="AB178" s="1"/>
      <c r="AC178" s="1"/>
      <c r="AD178" s="1"/>
      <c r="AE178" s="1"/>
      <c r="AF178" s="1"/>
      <c r="AG178" s="1"/>
    </row>
    <row r="179" spans="1:33" s="3" customFormat="1" ht="3.75" customHeight="1">
      <c r="A179" s="92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1"/>
      <c r="Z179" s="1"/>
      <c r="AA179" s="1"/>
      <c r="AB179" s="1"/>
      <c r="AC179" s="1"/>
      <c r="AD179" s="1"/>
      <c r="AE179" s="1"/>
      <c r="AF179" s="1"/>
      <c r="AG179" s="1"/>
    </row>
    <row r="180" spans="1:33" ht="26.25" customHeight="1">
      <c r="A180" s="260" t="s">
        <v>336</v>
      </c>
      <c r="B180" s="261"/>
      <c r="C180" s="261"/>
      <c r="D180" s="261"/>
      <c r="E180" s="261"/>
      <c r="F180" s="261"/>
      <c r="G180" s="261"/>
      <c r="H180" s="261"/>
      <c r="I180" s="261"/>
      <c r="J180" s="261"/>
      <c r="K180" s="261"/>
      <c r="L180" s="261"/>
      <c r="M180" s="261"/>
      <c r="N180" s="261"/>
      <c r="O180" s="261"/>
      <c r="P180" s="261"/>
      <c r="Q180" s="261"/>
      <c r="R180" s="261"/>
      <c r="S180" s="261"/>
      <c r="T180" s="261"/>
      <c r="U180" s="261"/>
      <c r="V180" s="261"/>
      <c r="W180" s="262"/>
    </row>
    <row r="181" spans="1:33" ht="4.5" customHeight="1">
      <c r="C181" s="9"/>
      <c r="D181" s="9"/>
      <c r="E181" s="9"/>
      <c r="F181" s="9"/>
      <c r="G181" s="9"/>
      <c r="H181" s="9"/>
      <c r="I181" s="9"/>
    </row>
    <row r="182" spans="1:33" ht="19.5" customHeight="1">
      <c r="A182" s="263" t="s">
        <v>29</v>
      </c>
      <c r="B182" s="265" t="s">
        <v>30</v>
      </c>
      <c r="C182" s="265"/>
      <c r="D182" s="265"/>
      <c r="E182" s="265" t="s">
        <v>3</v>
      </c>
      <c r="F182" s="266" t="s">
        <v>26</v>
      </c>
      <c r="G182" s="267"/>
      <c r="H182" s="267"/>
      <c r="I182" s="267"/>
      <c r="J182" s="267"/>
      <c r="K182" s="267"/>
      <c r="L182" s="267"/>
      <c r="M182" s="267"/>
      <c r="N182" s="267"/>
      <c r="O182" s="267"/>
      <c r="P182" s="267"/>
      <c r="Q182" s="267"/>
      <c r="R182" s="267"/>
      <c r="S182" s="267"/>
      <c r="T182" s="268"/>
      <c r="U182" s="104"/>
      <c r="V182" s="265" t="s">
        <v>27</v>
      </c>
      <c r="W182" s="265" t="s">
        <v>301</v>
      </c>
    </row>
    <row r="183" spans="1:33" ht="25.5" customHeight="1">
      <c r="A183" s="264"/>
      <c r="B183" s="265"/>
      <c r="C183" s="265"/>
      <c r="D183" s="265"/>
      <c r="E183" s="265"/>
      <c r="F183" s="199" t="s">
        <v>299</v>
      </c>
      <c r="G183" s="269"/>
      <c r="H183" s="200"/>
      <c r="I183" s="13" t="s">
        <v>28</v>
      </c>
      <c r="J183" s="13" t="s">
        <v>7</v>
      </c>
      <c r="K183" s="13" t="s">
        <v>8</v>
      </c>
      <c r="L183" s="13" t="s">
        <v>9</v>
      </c>
      <c r="M183" s="13" t="s">
        <v>10</v>
      </c>
      <c r="N183" s="13" t="s">
        <v>11</v>
      </c>
      <c r="O183" s="13" t="s">
        <v>12</v>
      </c>
      <c r="P183" s="13" t="s">
        <v>13</v>
      </c>
      <c r="Q183" s="13" t="s">
        <v>14</v>
      </c>
      <c r="R183" s="13" t="s">
        <v>15</v>
      </c>
      <c r="S183" s="13" t="s">
        <v>16</v>
      </c>
      <c r="T183" s="13" t="s">
        <v>17</v>
      </c>
      <c r="U183" s="13"/>
      <c r="V183" s="265"/>
      <c r="W183" s="265"/>
    </row>
    <row r="184" spans="1:33" ht="18.75" customHeight="1">
      <c r="A184" s="258" t="s">
        <v>31</v>
      </c>
      <c r="B184" s="256">
        <v>1</v>
      </c>
      <c r="C184" s="238" t="s">
        <v>1129</v>
      </c>
      <c r="D184" s="239"/>
      <c r="E184" s="242" t="s">
        <v>1133</v>
      </c>
      <c r="F184" s="243" t="s">
        <v>300</v>
      </c>
      <c r="G184" s="244"/>
      <c r="H184" s="245"/>
      <c r="I184" s="95"/>
      <c r="J184" s="95"/>
      <c r="K184" s="95"/>
      <c r="L184" s="95"/>
      <c r="M184" s="95"/>
      <c r="N184" s="95"/>
      <c r="O184" s="95"/>
      <c r="P184" s="95"/>
      <c r="Q184" s="95">
        <v>1</v>
      </c>
      <c r="R184" s="95"/>
      <c r="S184" s="95"/>
      <c r="T184" s="95"/>
      <c r="U184" s="96"/>
      <c r="V184" s="116">
        <f t="shared" ref="V184:V192" si="1">SUM(I184:T184)</f>
        <v>1</v>
      </c>
      <c r="W184" s="246">
        <f>IF(V184=0,"-",V185/V184)</f>
        <v>0</v>
      </c>
    </row>
    <row r="185" spans="1:33" ht="18.75" customHeight="1">
      <c r="A185" s="259"/>
      <c r="B185" s="256"/>
      <c r="C185" s="240"/>
      <c r="D185" s="241"/>
      <c r="E185" s="242"/>
      <c r="F185" s="247" t="s">
        <v>298</v>
      </c>
      <c r="G185" s="248"/>
      <c r="H185" s="249"/>
      <c r="I185" s="19"/>
      <c r="J185" s="19"/>
      <c r="K185" s="19"/>
      <c r="L185" s="19"/>
      <c r="M185" s="19"/>
      <c r="N185" s="19"/>
      <c r="O185" s="19"/>
      <c r="P185" s="19"/>
      <c r="Q185" s="19">
        <v>0</v>
      </c>
      <c r="R185" s="19"/>
      <c r="S185" s="19"/>
      <c r="T185" s="19"/>
      <c r="U185" s="20"/>
      <c r="V185" s="116">
        <f t="shared" si="1"/>
        <v>0</v>
      </c>
      <c r="W185" s="246"/>
    </row>
    <row r="186" spans="1:33" ht="18.75" customHeight="1">
      <c r="A186" s="259"/>
      <c r="B186" s="256">
        <v>2</v>
      </c>
      <c r="C186" s="238" t="s">
        <v>1130</v>
      </c>
      <c r="D186" s="239"/>
      <c r="E186" s="242" t="s">
        <v>1134</v>
      </c>
      <c r="F186" s="243" t="s">
        <v>300</v>
      </c>
      <c r="G186" s="244"/>
      <c r="H186" s="245"/>
      <c r="I186" s="95"/>
      <c r="J186" s="95"/>
      <c r="K186" s="95">
        <v>340</v>
      </c>
      <c r="L186" s="95"/>
      <c r="M186" s="95"/>
      <c r="N186" s="95">
        <v>340</v>
      </c>
      <c r="O186" s="95"/>
      <c r="P186" s="95"/>
      <c r="Q186" s="95">
        <v>340</v>
      </c>
      <c r="R186" s="95"/>
      <c r="S186" s="95"/>
      <c r="T186" s="95">
        <v>340</v>
      </c>
      <c r="U186" s="96"/>
      <c r="V186" s="116">
        <f t="shared" si="1"/>
        <v>1360</v>
      </c>
      <c r="W186" s="246">
        <f>IF(V186=0,"-",V187/V186)</f>
        <v>0.61102941176470593</v>
      </c>
    </row>
    <row r="187" spans="1:33" ht="18.75" customHeight="1">
      <c r="A187" s="259"/>
      <c r="B187" s="256"/>
      <c r="C187" s="240"/>
      <c r="D187" s="241"/>
      <c r="E187" s="242"/>
      <c r="F187" s="247" t="s">
        <v>298</v>
      </c>
      <c r="G187" s="248"/>
      <c r="H187" s="249"/>
      <c r="I187" s="19"/>
      <c r="J187" s="19"/>
      <c r="K187" s="19">
        <v>219</v>
      </c>
      <c r="L187" s="19"/>
      <c r="M187" s="19"/>
      <c r="N187" s="155">
        <v>341</v>
      </c>
      <c r="O187" s="19"/>
      <c r="P187" s="19"/>
      <c r="Q187" s="19">
        <v>271</v>
      </c>
      <c r="R187" s="19"/>
      <c r="S187" s="19"/>
      <c r="T187" s="19"/>
      <c r="U187" s="20"/>
      <c r="V187" s="116">
        <f t="shared" si="1"/>
        <v>831</v>
      </c>
      <c r="W187" s="246"/>
    </row>
    <row r="188" spans="1:33" ht="18.75" customHeight="1">
      <c r="A188" s="270"/>
      <c r="B188" s="256">
        <v>3</v>
      </c>
      <c r="C188" s="238" t="s">
        <v>1131</v>
      </c>
      <c r="D188" s="239"/>
      <c r="E188" s="242" t="s">
        <v>1135</v>
      </c>
      <c r="F188" s="243" t="s">
        <v>300</v>
      </c>
      <c r="G188" s="244"/>
      <c r="H188" s="245"/>
      <c r="I188" s="95"/>
      <c r="J188" s="95"/>
      <c r="K188" s="95">
        <v>350</v>
      </c>
      <c r="L188" s="95"/>
      <c r="M188" s="95"/>
      <c r="N188" s="95">
        <v>550</v>
      </c>
      <c r="O188" s="95"/>
      <c r="P188" s="95"/>
      <c r="Q188" s="95">
        <v>550</v>
      </c>
      <c r="R188" s="95"/>
      <c r="S188" s="95"/>
      <c r="T188" s="95">
        <v>450</v>
      </c>
      <c r="U188" s="96"/>
      <c r="V188" s="116">
        <f t="shared" si="1"/>
        <v>1900</v>
      </c>
      <c r="W188" s="246">
        <f t="shared" ref="W188" si="2">IF(V188=0,"-",V189/V188)</f>
        <v>0.58368421052631581</v>
      </c>
    </row>
    <row r="189" spans="1:33" ht="18.75" customHeight="1">
      <c r="A189" s="270"/>
      <c r="B189" s="256"/>
      <c r="C189" s="240"/>
      <c r="D189" s="241"/>
      <c r="E189" s="242"/>
      <c r="F189" s="247" t="s">
        <v>298</v>
      </c>
      <c r="G189" s="248"/>
      <c r="H189" s="249"/>
      <c r="I189" s="19"/>
      <c r="J189" s="19"/>
      <c r="K189" s="19">
        <v>428</v>
      </c>
      <c r="L189" s="19"/>
      <c r="M189" s="19"/>
      <c r="N189" s="19">
        <v>486</v>
      </c>
      <c r="O189" s="19"/>
      <c r="P189" s="19"/>
      <c r="Q189" s="19">
        <v>195</v>
      </c>
      <c r="R189" s="19"/>
      <c r="S189" s="19"/>
      <c r="T189" s="19"/>
      <c r="U189" s="20"/>
      <c r="V189" s="116">
        <f t="shared" si="1"/>
        <v>1109</v>
      </c>
      <c r="W189" s="246"/>
    </row>
    <row r="190" spans="1:33" ht="18.75" customHeight="1">
      <c r="A190" s="270"/>
      <c r="B190" s="256">
        <v>4</v>
      </c>
      <c r="C190" s="238" t="s">
        <v>1132</v>
      </c>
      <c r="D190" s="239"/>
      <c r="E190" s="242" t="s">
        <v>1136</v>
      </c>
      <c r="F190" s="243" t="s">
        <v>300</v>
      </c>
      <c r="G190" s="244"/>
      <c r="H190" s="245"/>
      <c r="I190" s="95"/>
      <c r="J190" s="95"/>
      <c r="K190" s="95"/>
      <c r="L190" s="95"/>
      <c r="M190" s="95"/>
      <c r="N190" s="95">
        <v>1</v>
      </c>
      <c r="O190" s="95"/>
      <c r="P190" s="95"/>
      <c r="Q190" s="95">
        <v>1</v>
      </c>
      <c r="R190" s="95"/>
      <c r="S190" s="95"/>
      <c r="T190" s="95"/>
      <c r="U190" s="96"/>
      <c r="V190" s="116">
        <f t="shared" si="1"/>
        <v>2</v>
      </c>
      <c r="W190" s="246">
        <f t="shared" ref="W190" si="3">IF(V190=0,"-",V191/V190)</f>
        <v>0</v>
      </c>
    </row>
    <row r="191" spans="1:33" ht="18.75" customHeight="1">
      <c r="A191" s="270"/>
      <c r="B191" s="256"/>
      <c r="C191" s="240"/>
      <c r="D191" s="241"/>
      <c r="E191" s="242"/>
      <c r="F191" s="247" t="s">
        <v>298</v>
      </c>
      <c r="G191" s="248"/>
      <c r="H191" s="249"/>
      <c r="I191" s="19"/>
      <c r="J191" s="19"/>
      <c r="K191" s="19"/>
      <c r="L191" s="19"/>
      <c r="M191" s="19"/>
      <c r="N191" s="19">
        <v>0</v>
      </c>
      <c r="O191" s="19"/>
      <c r="P191" s="19"/>
      <c r="Q191" s="19">
        <v>0</v>
      </c>
      <c r="R191" s="19"/>
      <c r="S191" s="19"/>
      <c r="T191" s="19"/>
      <c r="U191" s="20"/>
      <c r="V191" s="116">
        <f t="shared" si="1"/>
        <v>0</v>
      </c>
      <c r="W191" s="246"/>
    </row>
    <row r="192" spans="1:33" ht="18.75" customHeight="1">
      <c r="A192" s="257" t="s">
        <v>32</v>
      </c>
      <c r="B192" s="237">
        <v>1</v>
      </c>
      <c r="C192" s="238" t="s">
        <v>1127</v>
      </c>
      <c r="D192" s="239"/>
      <c r="E192" s="242" t="s">
        <v>1128</v>
      </c>
      <c r="F192" s="243" t="s">
        <v>300</v>
      </c>
      <c r="G192" s="244"/>
      <c r="H192" s="245"/>
      <c r="I192" s="95"/>
      <c r="J192" s="95"/>
      <c r="K192" s="95">
        <v>250</v>
      </c>
      <c r="L192" s="95"/>
      <c r="M192" s="95"/>
      <c r="N192" s="95">
        <v>250</v>
      </c>
      <c r="O192" s="95"/>
      <c r="P192" s="95"/>
      <c r="Q192" s="95">
        <v>250</v>
      </c>
      <c r="R192" s="95"/>
      <c r="S192" s="95"/>
      <c r="T192" s="95">
        <v>250</v>
      </c>
      <c r="U192" s="96"/>
      <c r="V192" s="116">
        <f t="shared" si="1"/>
        <v>1000</v>
      </c>
      <c r="W192" s="246">
        <f>IF(V192=0,"-",V193/V192)</f>
        <v>0.871</v>
      </c>
    </row>
    <row r="193" spans="1:23" ht="18.75" customHeight="1">
      <c r="A193" s="257"/>
      <c r="B193" s="237"/>
      <c r="C193" s="240"/>
      <c r="D193" s="241"/>
      <c r="E193" s="242"/>
      <c r="F193" s="247" t="s">
        <v>298</v>
      </c>
      <c r="G193" s="248"/>
      <c r="H193" s="249"/>
      <c r="I193" s="19"/>
      <c r="J193" s="19"/>
      <c r="K193" s="19">
        <v>381</v>
      </c>
      <c r="L193" s="19"/>
      <c r="M193" s="19"/>
      <c r="N193" s="19">
        <v>380</v>
      </c>
      <c r="O193" s="19"/>
      <c r="P193" s="19"/>
      <c r="Q193" s="19">
        <v>110</v>
      </c>
      <c r="R193" s="19"/>
      <c r="S193" s="19"/>
      <c r="T193" s="19"/>
      <c r="U193" s="20"/>
      <c r="V193" s="116">
        <f t="shared" ref="V193:V203" si="4">SUM(I193:T193)</f>
        <v>871</v>
      </c>
      <c r="W193" s="246"/>
    </row>
    <row r="194" spans="1:23" ht="18.75" customHeight="1">
      <c r="A194" s="257" t="s">
        <v>304</v>
      </c>
      <c r="B194" s="237">
        <v>1</v>
      </c>
      <c r="C194" s="238" t="s">
        <v>1116</v>
      </c>
      <c r="D194" s="239"/>
      <c r="E194" s="242" t="s">
        <v>1115</v>
      </c>
      <c r="F194" s="243" t="s">
        <v>300</v>
      </c>
      <c r="G194" s="244"/>
      <c r="H194" s="245"/>
      <c r="I194" s="95"/>
      <c r="J194" s="95"/>
      <c r="K194" s="95">
        <v>1250</v>
      </c>
      <c r="L194" s="95"/>
      <c r="M194" s="95"/>
      <c r="N194" s="95">
        <v>1250</v>
      </c>
      <c r="O194" s="95"/>
      <c r="P194" s="95"/>
      <c r="Q194" s="95">
        <v>1250</v>
      </c>
      <c r="R194" s="95"/>
      <c r="S194" s="95"/>
      <c r="T194" s="95">
        <v>1250</v>
      </c>
      <c r="U194" s="96"/>
      <c r="V194" s="116">
        <f>SUM(I194:T194)</f>
        <v>5000</v>
      </c>
      <c r="W194" s="246">
        <f>IF(V194=0,"-",V195/V194)</f>
        <v>0.86939999999999995</v>
      </c>
    </row>
    <row r="195" spans="1:23" ht="18.75" customHeight="1">
      <c r="A195" s="257"/>
      <c r="B195" s="237"/>
      <c r="C195" s="240"/>
      <c r="D195" s="241"/>
      <c r="E195" s="242"/>
      <c r="F195" s="247" t="s">
        <v>298</v>
      </c>
      <c r="G195" s="248"/>
      <c r="H195" s="249"/>
      <c r="I195" s="19"/>
      <c r="J195" s="19"/>
      <c r="K195" s="154">
        <v>1177</v>
      </c>
      <c r="L195" s="19"/>
      <c r="M195" s="19"/>
      <c r="N195" s="19">
        <v>1168</v>
      </c>
      <c r="O195" s="19"/>
      <c r="P195" s="19"/>
      <c r="Q195" s="19">
        <v>2002</v>
      </c>
      <c r="R195" s="19"/>
      <c r="S195" s="19"/>
      <c r="T195" s="19"/>
      <c r="U195" s="20"/>
      <c r="V195" s="116">
        <f t="shared" si="4"/>
        <v>4347</v>
      </c>
      <c r="W195" s="246"/>
    </row>
    <row r="196" spans="1:23" ht="18.75" customHeight="1">
      <c r="A196" s="257"/>
      <c r="B196" s="237">
        <v>2</v>
      </c>
      <c r="C196" s="238" t="s">
        <v>1117</v>
      </c>
      <c r="D196" s="239"/>
      <c r="E196" s="242" t="s">
        <v>1122</v>
      </c>
      <c r="F196" s="243" t="s">
        <v>300</v>
      </c>
      <c r="G196" s="244"/>
      <c r="H196" s="245"/>
      <c r="I196" s="95"/>
      <c r="J196" s="95"/>
      <c r="K196" s="95">
        <v>1</v>
      </c>
      <c r="L196" s="95"/>
      <c r="M196" s="95"/>
      <c r="N196" s="95">
        <v>1</v>
      </c>
      <c r="O196" s="95"/>
      <c r="P196" s="95"/>
      <c r="Q196" s="95">
        <v>1</v>
      </c>
      <c r="R196" s="95"/>
      <c r="S196" s="95"/>
      <c r="T196" s="95">
        <v>1</v>
      </c>
      <c r="U196" s="96"/>
      <c r="V196" s="116">
        <f t="shared" si="4"/>
        <v>4</v>
      </c>
      <c r="W196" s="246">
        <f>IF(V196=0,"-",V197/V196)</f>
        <v>0.75</v>
      </c>
    </row>
    <row r="197" spans="1:23" ht="18.75" customHeight="1">
      <c r="A197" s="257"/>
      <c r="B197" s="237"/>
      <c r="C197" s="240"/>
      <c r="D197" s="241"/>
      <c r="E197" s="242"/>
      <c r="F197" s="247" t="s">
        <v>298</v>
      </c>
      <c r="G197" s="248"/>
      <c r="H197" s="249"/>
      <c r="I197" s="19"/>
      <c r="J197" s="19"/>
      <c r="K197" s="19">
        <v>1</v>
      </c>
      <c r="L197" s="19"/>
      <c r="M197" s="19"/>
      <c r="N197" s="19">
        <v>1</v>
      </c>
      <c r="O197" s="19"/>
      <c r="P197" s="19"/>
      <c r="Q197" s="19">
        <v>1</v>
      </c>
      <c r="R197" s="19"/>
      <c r="S197" s="19"/>
      <c r="T197" s="19"/>
      <c r="U197" s="20"/>
      <c r="V197" s="116">
        <f t="shared" si="4"/>
        <v>3</v>
      </c>
      <c r="W197" s="246"/>
    </row>
    <row r="198" spans="1:23" ht="18.75" customHeight="1">
      <c r="A198" s="257"/>
      <c r="B198" s="237">
        <v>3</v>
      </c>
      <c r="C198" s="238" t="s">
        <v>1118</v>
      </c>
      <c r="D198" s="239"/>
      <c r="E198" s="242" t="s">
        <v>1123</v>
      </c>
      <c r="F198" s="243" t="s">
        <v>300</v>
      </c>
      <c r="G198" s="244"/>
      <c r="H198" s="24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>
        <v>1</v>
      </c>
      <c r="U198" s="96"/>
      <c r="V198" s="116">
        <f t="shared" si="4"/>
        <v>1</v>
      </c>
      <c r="W198" s="246">
        <f>IF(V198=0,"-",V199/V198)</f>
        <v>0</v>
      </c>
    </row>
    <row r="199" spans="1:23" ht="18.75" customHeight="1">
      <c r="A199" s="257"/>
      <c r="B199" s="237"/>
      <c r="C199" s="240"/>
      <c r="D199" s="241"/>
      <c r="E199" s="242"/>
      <c r="F199" s="247" t="s">
        <v>298</v>
      </c>
      <c r="G199" s="248"/>
      <c r="H199" s="24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20"/>
      <c r="V199" s="116">
        <f t="shared" si="4"/>
        <v>0</v>
      </c>
      <c r="W199" s="246"/>
    </row>
    <row r="200" spans="1:23" ht="18.75" customHeight="1">
      <c r="A200" s="257"/>
      <c r="B200" s="237">
        <v>4</v>
      </c>
      <c r="C200" s="238" t="s">
        <v>1119</v>
      </c>
      <c r="D200" s="239"/>
      <c r="E200" s="242" t="s">
        <v>1124</v>
      </c>
      <c r="F200" s="243" t="s">
        <v>300</v>
      </c>
      <c r="G200" s="244"/>
      <c r="H200" s="245"/>
      <c r="I200" s="95"/>
      <c r="J200" s="95"/>
      <c r="K200" s="95">
        <v>1</v>
      </c>
      <c r="L200" s="95"/>
      <c r="M200" s="95"/>
      <c r="N200" s="95">
        <v>1</v>
      </c>
      <c r="O200" s="95"/>
      <c r="P200" s="95"/>
      <c r="Q200" s="95">
        <v>1</v>
      </c>
      <c r="R200" s="95"/>
      <c r="S200" s="95"/>
      <c r="T200" s="95">
        <v>1</v>
      </c>
      <c r="U200" s="96"/>
      <c r="V200" s="116">
        <f t="shared" si="4"/>
        <v>4</v>
      </c>
      <c r="W200" s="246">
        <f>IF(V200=0,"-",V201/V200)</f>
        <v>0.75</v>
      </c>
    </row>
    <row r="201" spans="1:23" ht="18.75" customHeight="1">
      <c r="A201" s="257"/>
      <c r="B201" s="237"/>
      <c r="C201" s="240"/>
      <c r="D201" s="241"/>
      <c r="E201" s="242"/>
      <c r="F201" s="247" t="s">
        <v>298</v>
      </c>
      <c r="G201" s="248"/>
      <c r="H201" s="249"/>
      <c r="I201" s="19"/>
      <c r="J201" s="19"/>
      <c r="K201" s="19">
        <v>1</v>
      </c>
      <c r="L201" s="19"/>
      <c r="M201" s="19"/>
      <c r="N201" s="19">
        <v>1</v>
      </c>
      <c r="O201" s="19"/>
      <c r="P201" s="19"/>
      <c r="Q201" s="19">
        <v>1</v>
      </c>
      <c r="R201" s="19"/>
      <c r="S201" s="19"/>
      <c r="T201" s="19"/>
      <c r="U201" s="20"/>
      <c r="V201" s="116">
        <f t="shared" si="4"/>
        <v>3</v>
      </c>
      <c r="W201" s="246"/>
    </row>
    <row r="202" spans="1:23" ht="18.75" customHeight="1">
      <c r="A202" s="257"/>
      <c r="B202" s="237">
        <v>5</v>
      </c>
      <c r="C202" s="238" t="s">
        <v>1120</v>
      </c>
      <c r="D202" s="239"/>
      <c r="E202" s="242" t="s">
        <v>1125</v>
      </c>
      <c r="F202" s="243" t="s">
        <v>300</v>
      </c>
      <c r="G202" s="244"/>
      <c r="H202" s="24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>
        <v>1</v>
      </c>
      <c r="U202" s="96"/>
      <c r="V202" s="116">
        <f t="shared" si="4"/>
        <v>1</v>
      </c>
      <c r="W202" s="246">
        <f>IF(V202=0,"-",V203/V202)</f>
        <v>0</v>
      </c>
    </row>
    <row r="203" spans="1:23" ht="18.75" customHeight="1">
      <c r="A203" s="257"/>
      <c r="B203" s="237"/>
      <c r="C203" s="240"/>
      <c r="D203" s="241"/>
      <c r="E203" s="242"/>
      <c r="F203" s="247" t="s">
        <v>298</v>
      </c>
      <c r="G203" s="248"/>
      <c r="H203" s="24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20"/>
      <c r="V203" s="116">
        <f t="shared" si="4"/>
        <v>0</v>
      </c>
      <c r="W203" s="246"/>
    </row>
    <row r="204" spans="1:23" ht="18.75" customHeight="1">
      <c r="A204" s="257"/>
      <c r="B204" s="237">
        <v>6</v>
      </c>
      <c r="C204" s="238" t="s">
        <v>1121</v>
      </c>
      <c r="D204" s="239"/>
      <c r="E204" s="242" t="s">
        <v>1126</v>
      </c>
      <c r="F204" s="243" t="s">
        <v>300</v>
      </c>
      <c r="G204" s="244"/>
      <c r="H204" s="245"/>
      <c r="I204" s="95"/>
      <c r="J204" s="95"/>
      <c r="K204" s="95">
        <v>1</v>
      </c>
      <c r="L204" s="95"/>
      <c r="M204" s="95"/>
      <c r="N204" s="95"/>
      <c r="O204" s="95"/>
      <c r="P204" s="95"/>
      <c r="Q204" s="95"/>
      <c r="R204" s="95"/>
      <c r="S204" s="95"/>
      <c r="T204" s="95"/>
      <c r="U204" s="96"/>
      <c r="V204" s="116">
        <f>SUM(I204:T204)</f>
        <v>1</v>
      </c>
      <c r="W204" s="246">
        <f>IF(V204=0,"-",V205/V204)</f>
        <v>1</v>
      </c>
    </row>
    <row r="205" spans="1:23" ht="18.75" customHeight="1">
      <c r="A205" s="257"/>
      <c r="B205" s="237"/>
      <c r="C205" s="240"/>
      <c r="D205" s="241"/>
      <c r="E205" s="242"/>
      <c r="F205" s="247" t="s">
        <v>298</v>
      </c>
      <c r="G205" s="248"/>
      <c r="H205" s="249"/>
      <c r="I205" s="19"/>
      <c r="J205" s="19"/>
      <c r="K205" s="19">
        <v>1</v>
      </c>
      <c r="L205" s="19"/>
      <c r="M205" s="19"/>
      <c r="N205" s="19"/>
      <c r="O205" s="19"/>
      <c r="P205" s="19"/>
      <c r="Q205" s="19"/>
      <c r="R205" s="19"/>
      <c r="S205" s="19"/>
      <c r="T205" s="19"/>
      <c r="U205" s="20"/>
      <c r="V205" s="116">
        <f t="shared" ref="V205" si="5">SUM(I205:T205)</f>
        <v>1</v>
      </c>
      <c r="W205" s="246"/>
    </row>
    <row r="206" spans="1:23" ht="33.75" customHeight="1">
      <c r="A206" s="142"/>
      <c r="B206" s="143"/>
      <c r="C206" s="144"/>
      <c r="D206" s="144"/>
      <c r="E206" s="145"/>
      <c r="F206" s="146"/>
      <c r="G206" s="146"/>
      <c r="H206" s="146"/>
      <c r="I206" s="147"/>
      <c r="J206" s="147"/>
      <c r="K206" s="147"/>
      <c r="L206" s="147"/>
      <c r="M206" s="147"/>
      <c r="N206" s="147"/>
      <c r="O206" s="147"/>
      <c r="P206" s="147"/>
      <c r="Q206" s="147"/>
      <c r="R206" s="147"/>
      <c r="S206" s="147"/>
      <c r="T206" s="147"/>
      <c r="U206" s="148"/>
      <c r="V206" s="149"/>
      <c r="W206" s="150"/>
    </row>
    <row r="207" spans="1:23" ht="34.5" customHeight="1"/>
    <row r="208" spans="1:23" ht="12.75" customHeight="1"/>
    <row r="209" spans="1:23" ht="12.75" customHeight="1">
      <c r="A209" s="255" t="s">
        <v>1068</v>
      </c>
      <c r="B209" s="255"/>
      <c r="C209" s="255"/>
      <c r="D209" s="255"/>
      <c r="E209" s="2"/>
      <c r="F209" s="253" t="s">
        <v>1069</v>
      </c>
      <c r="G209" s="253"/>
      <c r="H209" s="253"/>
      <c r="I209" s="253"/>
      <c r="J209" s="253"/>
      <c r="K209" s="253"/>
      <c r="L209" s="253"/>
      <c r="M209" s="253"/>
      <c r="N209" s="253"/>
      <c r="O209" s="253"/>
      <c r="P209" s="2"/>
      <c r="Q209" s="253" t="s">
        <v>1138</v>
      </c>
      <c r="R209" s="253"/>
      <c r="S209" s="253"/>
      <c r="T209" s="253"/>
      <c r="U209" s="253"/>
      <c r="V209" s="253"/>
      <c r="W209" s="253"/>
    </row>
    <row r="210" spans="1:23" ht="12.75" customHeight="1">
      <c r="A210" s="251" t="s">
        <v>1070</v>
      </c>
      <c r="B210" s="251"/>
      <c r="C210" s="251"/>
      <c r="D210" s="251"/>
      <c r="E210" s="2"/>
      <c r="F210" s="251" t="s">
        <v>1009</v>
      </c>
      <c r="G210" s="251"/>
      <c r="H210" s="251"/>
      <c r="I210" s="251"/>
      <c r="J210" s="251"/>
      <c r="K210" s="251"/>
      <c r="L210" s="251"/>
      <c r="M210" s="251"/>
      <c r="N210" s="251"/>
      <c r="O210" s="251"/>
      <c r="P210" s="2"/>
      <c r="Q210" s="251" t="s">
        <v>1139</v>
      </c>
      <c r="R210" s="251"/>
      <c r="S210" s="251"/>
      <c r="T210" s="251"/>
      <c r="U210" s="251"/>
      <c r="V210" s="251"/>
      <c r="W210" s="251"/>
    </row>
    <row r="211" spans="1:23" ht="63" customHeight="1">
      <c r="A211" s="142"/>
      <c r="B211" s="142"/>
      <c r="C211" s="142"/>
      <c r="D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Q211" s="142"/>
      <c r="R211" s="142"/>
      <c r="S211" s="142"/>
      <c r="T211" s="142"/>
      <c r="U211" s="142"/>
      <c r="V211" s="142" t="s">
        <v>1019</v>
      </c>
      <c r="W211" s="142"/>
    </row>
    <row r="212" spans="1:23">
      <c r="A212" s="252"/>
      <c r="B212" s="252"/>
      <c r="C212" s="252"/>
      <c r="D212" s="252"/>
      <c r="F212" s="253" t="s">
        <v>1071</v>
      </c>
      <c r="G212" s="253"/>
      <c r="H212" s="253"/>
      <c r="I212" s="253"/>
      <c r="J212" s="253"/>
      <c r="K212" s="253"/>
      <c r="L212" s="253"/>
      <c r="M212" s="253"/>
      <c r="N212" s="253"/>
      <c r="O212" s="253"/>
      <c r="Q212" s="254"/>
      <c r="R212" s="254"/>
      <c r="S212" s="254"/>
      <c r="T212" s="254"/>
      <c r="U212" s="254"/>
      <c r="V212" s="254"/>
      <c r="W212" s="254"/>
    </row>
    <row r="213" spans="1:23" ht="28.5" customHeight="1">
      <c r="A213" s="250"/>
      <c r="B213" s="250"/>
      <c r="C213" s="250"/>
      <c r="D213" s="250"/>
      <c r="F213" s="251" t="s">
        <v>1137</v>
      </c>
      <c r="G213" s="251"/>
      <c r="H213" s="251"/>
      <c r="I213" s="251"/>
      <c r="J213" s="251"/>
      <c r="K213" s="251"/>
      <c r="L213" s="251"/>
      <c r="M213" s="251"/>
      <c r="N213" s="251"/>
      <c r="O213" s="251"/>
      <c r="Q213" s="250"/>
      <c r="R213" s="250"/>
      <c r="S213" s="250"/>
      <c r="T213" s="250"/>
      <c r="U213" s="250"/>
      <c r="V213" s="250"/>
      <c r="W213" s="250"/>
    </row>
    <row r="214" spans="1:23" hidden="1"/>
    <row r="215" spans="1:23" hidden="1"/>
    <row r="216" spans="1:23" hidden="1"/>
    <row r="217" spans="1:23" hidden="1"/>
    <row r="218" spans="1:23" hidden="1"/>
    <row r="219" spans="1:23" hidden="1"/>
    <row r="220" spans="1:23" hidden="1"/>
    <row r="221" spans="1:23" hidden="1"/>
    <row r="222" spans="1:23" hidden="1"/>
    <row r="223" spans="1:23" hidden="1"/>
    <row r="224" spans="1:23" hidden="1"/>
    <row r="225" spans="1:2" hidden="1"/>
    <row r="226" spans="1:2" hidden="1"/>
    <row r="227" spans="1:2" hidden="1"/>
    <row r="228" spans="1:2" hidden="1">
      <c r="A228" s="1">
        <v>1</v>
      </c>
      <c r="B228" s="10" t="s">
        <v>33</v>
      </c>
    </row>
    <row r="229" spans="1:2" hidden="1">
      <c r="A229" s="1">
        <v>2</v>
      </c>
      <c r="B229" s="10" t="s">
        <v>34</v>
      </c>
    </row>
    <row r="230" spans="1:2" hidden="1">
      <c r="A230" s="1">
        <v>3</v>
      </c>
      <c r="B230" s="10" t="s">
        <v>35</v>
      </c>
    </row>
    <row r="231" spans="1:2" hidden="1">
      <c r="A231" s="1">
        <v>4</v>
      </c>
      <c r="B231" s="10" t="s">
        <v>36</v>
      </c>
    </row>
    <row r="232" spans="1:2" hidden="1"/>
    <row r="233" spans="1:2" hidden="1"/>
    <row r="234" spans="1:2" hidden="1">
      <c r="B234" s="1" t="s">
        <v>37</v>
      </c>
    </row>
    <row r="235" spans="1:2" hidden="1">
      <c r="A235" s="1">
        <v>1</v>
      </c>
      <c r="B235" s="1" t="s">
        <v>38</v>
      </c>
    </row>
    <row r="236" spans="1:2" hidden="1">
      <c r="A236" s="1">
        <v>2</v>
      </c>
      <c r="B236" s="1" t="s">
        <v>39</v>
      </c>
    </row>
    <row r="237" spans="1:2" hidden="1">
      <c r="A237" s="1">
        <v>3</v>
      </c>
      <c r="B237" s="1" t="s">
        <v>40</v>
      </c>
    </row>
    <row r="238" spans="1:2" hidden="1">
      <c r="A238" s="1">
        <v>4</v>
      </c>
      <c r="B238" s="1" t="s">
        <v>41</v>
      </c>
    </row>
    <row r="239" spans="1:2" hidden="1"/>
    <row r="240" spans="1:2" hidden="1"/>
    <row r="241" spans="1:2" hidden="1">
      <c r="B241" s="1" t="s">
        <v>42</v>
      </c>
    </row>
    <row r="242" spans="1:2" hidden="1">
      <c r="A242" s="1">
        <v>1.1000000000000001</v>
      </c>
      <c r="B242" s="1" t="s">
        <v>43</v>
      </c>
    </row>
    <row r="243" spans="1:2" hidden="1">
      <c r="A243" s="1">
        <v>1.2</v>
      </c>
      <c r="B243" s="1" t="s">
        <v>44</v>
      </c>
    </row>
    <row r="244" spans="1:2" hidden="1">
      <c r="A244" s="1">
        <v>1.3</v>
      </c>
      <c r="B244" s="1" t="s">
        <v>45</v>
      </c>
    </row>
    <row r="245" spans="1:2" hidden="1">
      <c r="A245" s="1">
        <v>1.4</v>
      </c>
      <c r="B245" s="1" t="s">
        <v>46</v>
      </c>
    </row>
    <row r="246" spans="1:2" hidden="1">
      <c r="A246" s="1">
        <v>1.5</v>
      </c>
      <c r="B246" s="1" t="s">
        <v>47</v>
      </c>
    </row>
    <row r="247" spans="1:2" hidden="1">
      <c r="A247" s="1">
        <v>1.6</v>
      </c>
      <c r="B247" s="1" t="s">
        <v>48</v>
      </c>
    </row>
    <row r="248" spans="1:2" hidden="1">
      <c r="A248" s="1">
        <v>1.7</v>
      </c>
      <c r="B248" s="1" t="s">
        <v>49</v>
      </c>
    </row>
    <row r="249" spans="1:2" hidden="1">
      <c r="A249" s="1">
        <v>1.8</v>
      </c>
      <c r="B249" s="1" t="s">
        <v>50</v>
      </c>
    </row>
    <row r="250" spans="1:2" hidden="1">
      <c r="A250" s="1">
        <v>2.1</v>
      </c>
      <c r="B250" s="1" t="s">
        <v>51</v>
      </c>
    </row>
    <row r="251" spans="1:2" hidden="1">
      <c r="A251" s="1">
        <v>2.2000000000000002</v>
      </c>
      <c r="B251" s="1" t="s">
        <v>52</v>
      </c>
    </row>
    <row r="252" spans="1:2" hidden="1">
      <c r="A252" s="1">
        <v>2.2999999999999998</v>
      </c>
      <c r="B252" s="1" t="s">
        <v>53</v>
      </c>
    </row>
    <row r="253" spans="1:2" hidden="1">
      <c r="A253" s="1">
        <v>2.4</v>
      </c>
      <c r="B253" s="1" t="s">
        <v>54</v>
      </c>
    </row>
    <row r="254" spans="1:2" hidden="1">
      <c r="A254" s="1">
        <v>2.5</v>
      </c>
      <c r="B254" s="1" t="s">
        <v>55</v>
      </c>
    </row>
    <row r="255" spans="1:2" hidden="1">
      <c r="A255" s="1">
        <v>2.6</v>
      </c>
      <c r="B255" s="1" t="s">
        <v>56</v>
      </c>
    </row>
    <row r="256" spans="1:2" hidden="1">
      <c r="A256" s="1">
        <v>2.7</v>
      </c>
      <c r="B256" s="1" t="s">
        <v>57</v>
      </c>
    </row>
    <row r="257" spans="1:2" hidden="1">
      <c r="A257" s="1">
        <v>3.1</v>
      </c>
      <c r="B257" s="1" t="s">
        <v>58</v>
      </c>
    </row>
    <row r="258" spans="1:2" hidden="1">
      <c r="A258" s="1">
        <v>3.2</v>
      </c>
      <c r="B258" s="1" t="s">
        <v>59</v>
      </c>
    </row>
    <row r="259" spans="1:2" hidden="1">
      <c r="A259" s="1">
        <v>3.3</v>
      </c>
      <c r="B259" s="1" t="s">
        <v>60</v>
      </c>
    </row>
    <row r="260" spans="1:2" hidden="1">
      <c r="A260" s="1">
        <v>3.4</v>
      </c>
      <c r="B260" s="1" t="s">
        <v>61</v>
      </c>
    </row>
    <row r="261" spans="1:2" hidden="1">
      <c r="A261" s="1">
        <v>3.5</v>
      </c>
      <c r="B261" s="1" t="s">
        <v>62</v>
      </c>
    </row>
    <row r="262" spans="1:2" hidden="1">
      <c r="A262" s="1">
        <v>3.6</v>
      </c>
      <c r="B262" s="1" t="s">
        <v>63</v>
      </c>
    </row>
    <row r="263" spans="1:2" hidden="1">
      <c r="A263" s="1">
        <v>3.7</v>
      </c>
      <c r="B263" s="1" t="s">
        <v>64</v>
      </c>
    </row>
    <row r="264" spans="1:2" hidden="1">
      <c r="A264" s="1">
        <v>3.8</v>
      </c>
      <c r="B264" s="1" t="s">
        <v>65</v>
      </c>
    </row>
    <row r="265" spans="1:2" hidden="1">
      <c r="A265" s="1">
        <v>3.9</v>
      </c>
      <c r="B265" s="1" t="s">
        <v>66</v>
      </c>
    </row>
    <row r="266" spans="1:2" hidden="1">
      <c r="A266" s="1">
        <v>4.0999999999999996</v>
      </c>
      <c r="B266" s="1" t="s">
        <v>67</v>
      </c>
    </row>
    <row r="267" spans="1:2" hidden="1">
      <c r="A267" s="1">
        <v>4.2</v>
      </c>
      <c r="B267" s="1" t="s">
        <v>68</v>
      </c>
    </row>
    <row r="268" spans="1:2" hidden="1">
      <c r="A268" s="1">
        <v>4.3</v>
      </c>
      <c r="B268" s="1" t="s">
        <v>69</v>
      </c>
    </row>
    <row r="269" spans="1:2" hidden="1">
      <c r="A269" s="1">
        <v>4.4000000000000004</v>
      </c>
      <c r="B269" s="1" t="s">
        <v>70</v>
      </c>
    </row>
    <row r="270" spans="1:2" hidden="1"/>
    <row r="271" spans="1:2" hidden="1"/>
    <row r="272" spans="1:2" hidden="1"/>
    <row r="273" spans="1:2" hidden="1">
      <c r="B273" s="1" t="s">
        <v>71</v>
      </c>
    </row>
    <row r="274" spans="1:2" hidden="1">
      <c r="A274" s="1" t="s">
        <v>72</v>
      </c>
      <c r="B274" s="1" t="s">
        <v>43</v>
      </c>
    </row>
    <row r="275" spans="1:2" hidden="1">
      <c r="A275" s="1" t="s">
        <v>73</v>
      </c>
      <c r="B275" s="1" t="s">
        <v>74</v>
      </c>
    </row>
    <row r="276" spans="1:2" hidden="1">
      <c r="A276" s="1" t="s">
        <v>75</v>
      </c>
      <c r="B276" s="1" t="s">
        <v>76</v>
      </c>
    </row>
    <row r="277" spans="1:2" hidden="1">
      <c r="A277" s="1" t="s">
        <v>77</v>
      </c>
      <c r="B277" s="1" t="s">
        <v>78</v>
      </c>
    </row>
    <row r="278" spans="1:2" hidden="1">
      <c r="A278" s="1" t="s">
        <v>79</v>
      </c>
      <c r="B278" s="1" t="s">
        <v>80</v>
      </c>
    </row>
    <row r="279" spans="1:2" hidden="1">
      <c r="A279" s="1" t="s">
        <v>81</v>
      </c>
      <c r="B279" s="1" t="s">
        <v>82</v>
      </c>
    </row>
    <row r="280" spans="1:2" hidden="1">
      <c r="A280" s="1" t="s">
        <v>83</v>
      </c>
      <c r="B280" s="1" t="s">
        <v>84</v>
      </c>
    </row>
    <row r="281" spans="1:2" hidden="1">
      <c r="A281" s="1" t="s">
        <v>85</v>
      </c>
      <c r="B281" s="1" t="s">
        <v>86</v>
      </c>
    </row>
    <row r="282" spans="1:2" hidden="1">
      <c r="A282" s="1" t="s">
        <v>87</v>
      </c>
      <c r="B282" s="1" t="s">
        <v>88</v>
      </c>
    </row>
    <row r="283" spans="1:2" hidden="1">
      <c r="A283" s="1" t="s">
        <v>89</v>
      </c>
      <c r="B283" s="1" t="s">
        <v>90</v>
      </c>
    </row>
    <row r="284" spans="1:2" hidden="1">
      <c r="A284" s="1" t="s">
        <v>91</v>
      </c>
      <c r="B284" s="1" t="s">
        <v>92</v>
      </c>
    </row>
    <row r="285" spans="1:2" hidden="1">
      <c r="A285" s="1" t="s">
        <v>93</v>
      </c>
      <c r="B285" s="1" t="s">
        <v>94</v>
      </c>
    </row>
    <row r="286" spans="1:2" hidden="1">
      <c r="A286" s="1" t="s">
        <v>95</v>
      </c>
      <c r="B286" s="1" t="s">
        <v>96</v>
      </c>
    </row>
    <row r="287" spans="1:2" hidden="1">
      <c r="A287" s="1" t="s">
        <v>97</v>
      </c>
      <c r="B287" s="1" t="s">
        <v>98</v>
      </c>
    </row>
    <row r="288" spans="1:2" hidden="1">
      <c r="A288" s="1" t="s">
        <v>99</v>
      </c>
      <c r="B288" s="1" t="s">
        <v>100</v>
      </c>
    </row>
    <row r="289" spans="1:2" hidden="1">
      <c r="A289" s="1" t="s">
        <v>101</v>
      </c>
      <c r="B289" s="1" t="s">
        <v>46</v>
      </c>
    </row>
    <row r="290" spans="1:2" hidden="1">
      <c r="A290" s="1" t="s">
        <v>102</v>
      </c>
      <c r="B290" s="1" t="s">
        <v>103</v>
      </c>
    </row>
    <row r="291" spans="1:2" hidden="1">
      <c r="A291" s="1" t="s">
        <v>104</v>
      </c>
      <c r="B291" s="1" t="s">
        <v>105</v>
      </c>
    </row>
    <row r="292" spans="1:2" hidden="1">
      <c r="A292" s="1" t="s">
        <v>106</v>
      </c>
      <c r="B292" s="1" t="s">
        <v>107</v>
      </c>
    </row>
    <row r="293" spans="1:2" hidden="1">
      <c r="A293" s="1" t="s">
        <v>108</v>
      </c>
      <c r="B293" s="1" t="s">
        <v>109</v>
      </c>
    </row>
    <row r="294" spans="1:2" hidden="1">
      <c r="A294" s="1" t="s">
        <v>110</v>
      </c>
      <c r="B294" s="1" t="s">
        <v>111</v>
      </c>
    </row>
    <row r="295" spans="1:2" hidden="1">
      <c r="A295" s="1" t="s">
        <v>112</v>
      </c>
      <c r="B295" s="1" t="s">
        <v>113</v>
      </c>
    </row>
    <row r="296" spans="1:2" hidden="1">
      <c r="A296" s="1" t="s">
        <v>114</v>
      </c>
      <c r="B296" s="1" t="s">
        <v>115</v>
      </c>
    </row>
    <row r="297" spans="1:2" hidden="1">
      <c r="A297" s="1" t="s">
        <v>116</v>
      </c>
      <c r="B297" s="1" t="s">
        <v>117</v>
      </c>
    </row>
    <row r="298" spans="1:2" hidden="1">
      <c r="A298" s="1" t="s">
        <v>118</v>
      </c>
      <c r="B298" s="1" t="s">
        <v>119</v>
      </c>
    </row>
    <row r="299" spans="1:2" hidden="1">
      <c r="A299" s="1" t="s">
        <v>120</v>
      </c>
      <c r="B299" s="1" t="s">
        <v>121</v>
      </c>
    </row>
    <row r="300" spans="1:2" hidden="1">
      <c r="A300" s="1" t="s">
        <v>122</v>
      </c>
      <c r="B300" s="1" t="s">
        <v>123</v>
      </c>
    </row>
    <row r="301" spans="1:2" hidden="1">
      <c r="A301" s="1" t="s">
        <v>124</v>
      </c>
      <c r="B301" s="1" t="s">
        <v>125</v>
      </c>
    </row>
    <row r="302" spans="1:2" hidden="1">
      <c r="A302" s="1" t="s">
        <v>126</v>
      </c>
      <c r="B302" s="1" t="s">
        <v>127</v>
      </c>
    </row>
    <row r="303" spans="1:2" hidden="1">
      <c r="A303" s="1" t="s">
        <v>128</v>
      </c>
      <c r="B303" s="1" t="s">
        <v>100</v>
      </c>
    </row>
    <row r="304" spans="1:2" hidden="1">
      <c r="A304" s="1" t="s">
        <v>129</v>
      </c>
      <c r="B304" s="1" t="s">
        <v>130</v>
      </c>
    </row>
    <row r="305" spans="1:2" hidden="1">
      <c r="A305" s="1" t="s">
        <v>131</v>
      </c>
      <c r="B305" s="1" t="s">
        <v>132</v>
      </c>
    </row>
    <row r="306" spans="1:2" hidden="1">
      <c r="A306" s="1" t="s">
        <v>133</v>
      </c>
      <c r="B306" s="1" t="s">
        <v>134</v>
      </c>
    </row>
    <row r="307" spans="1:2" hidden="1">
      <c r="A307" s="1" t="s">
        <v>135</v>
      </c>
      <c r="B307" s="1" t="s">
        <v>136</v>
      </c>
    </row>
    <row r="308" spans="1:2" hidden="1">
      <c r="A308" s="1" t="s">
        <v>137</v>
      </c>
      <c r="B308" s="1" t="s">
        <v>138</v>
      </c>
    </row>
    <row r="309" spans="1:2" hidden="1">
      <c r="A309" s="1" t="s">
        <v>139</v>
      </c>
      <c r="B309" s="1" t="s">
        <v>140</v>
      </c>
    </row>
    <row r="310" spans="1:2" hidden="1">
      <c r="A310" s="1" t="s">
        <v>141</v>
      </c>
      <c r="B310" s="1" t="s">
        <v>142</v>
      </c>
    </row>
    <row r="311" spans="1:2" hidden="1">
      <c r="A311" s="1" t="s">
        <v>143</v>
      </c>
      <c r="B311" s="1" t="s">
        <v>144</v>
      </c>
    </row>
    <row r="312" spans="1:2" hidden="1">
      <c r="A312" s="1" t="s">
        <v>145</v>
      </c>
      <c r="B312" s="1" t="s">
        <v>146</v>
      </c>
    </row>
    <row r="313" spans="1:2" hidden="1">
      <c r="A313" s="1" t="s">
        <v>147</v>
      </c>
      <c r="B313" s="1" t="s">
        <v>148</v>
      </c>
    </row>
    <row r="314" spans="1:2" hidden="1">
      <c r="A314" s="1" t="s">
        <v>149</v>
      </c>
      <c r="B314" s="1" t="s">
        <v>150</v>
      </c>
    </row>
    <row r="315" spans="1:2" hidden="1">
      <c r="A315" s="1" t="s">
        <v>151</v>
      </c>
      <c r="B315" s="1" t="s">
        <v>152</v>
      </c>
    </row>
    <row r="316" spans="1:2" hidden="1">
      <c r="A316" s="1" t="s">
        <v>153</v>
      </c>
      <c r="B316" s="1" t="s">
        <v>154</v>
      </c>
    </row>
    <row r="317" spans="1:2" hidden="1">
      <c r="A317" s="1" t="s">
        <v>155</v>
      </c>
      <c r="B317" s="1" t="s">
        <v>156</v>
      </c>
    </row>
    <row r="318" spans="1:2" hidden="1">
      <c r="A318" s="1" t="s">
        <v>157</v>
      </c>
      <c r="B318" s="1" t="s">
        <v>158</v>
      </c>
    </row>
    <row r="319" spans="1:2" hidden="1">
      <c r="A319" s="1" t="s">
        <v>159</v>
      </c>
      <c r="B319" s="1" t="s">
        <v>160</v>
      </c>
    </row>
    <row r="320" spans="1:2" hidden="1">
      <c r="A320" s="1" t="s">
        <v>161</v>
      </c>
      <c r="B320" s="1" t="s">
        <v>162</v>
      </c>
    </row>
    <row r="321" spans="1:2" hidden="1">
      <c r="A321" s="1" t="s">
        <v>163</v>
      </c>
      <c r="B321" s="1" t="s">
        <v>164</v>
      </c>
    </row>
    <row r="322" spans="1:2" hidden="1">
      <c r="A322" s="1" t="s">
        <v>165</v>
      </c>
      <c r="B322" s="1" t="s">
        <v>166</v>
      </c>
    </row>
    <row r="323" spans="1:2" hidden="1">
      <c r="A323" s="1" t="s">
        <v>167</v>
      </c>
      <c r="B323" s="1" t="s">
        <v>168</v>
      </c>
    </row>
    <row r="324" spans="1:2" hidden="1">
      <c r="A324" s="1" t="s">
        <v>169</v>
      </c>
      <c r="B324" s="1" t="s">
        <v>170</v>
      </c>
    </row>
    <row r="325" spans="1:2" hidden="1">
      <c r="A325" s="1" t="s">
        <v>171</v>
      </c>
      <c r="B325" s="1" t="s">
        <v>172</v>
      </c>
    </row>
    <row r="326" spans="1:2" hidden="1">
      <c r="A326" s="1" t="s">
        <v>173</v>
      </c>
      <c r="B326" s="1" t="s">
        <v>174</v>
      </c>
    </row>
    <row r="327" spans="1:2" hidden="1">
      <c r="A327" s="1" t="s">
        <v>175</v>
      </c>
      <c r="B327" s="1" t="s">
        <v>176</v>
      </c>
    </row>
    <row r="328" spans="1:2" hidden="1">
      <c r="A328" s="1" t="s">
        <v>177</v>
      </c>
      <c r="B328" s="1" t="s">
        <v>178</v>
      </c>
    </row>
    <row r="329" spans="1:2" hidden="1">
      <c r="A329" s="1" t="s">
        <v>179</v>
      </c>
      <c r="B329" s="1" t="s">
        <v>180</v>
      </c>
    </row>
    <row r="330" spans="1:2" hidden="1">
      <c r="A330" s="1" t="s">
        <v>181</v>
      </c>
      <c r="B330" s="1" t="s">
        <v>182</v>
      </c>
    </row>
    <row r="331" spans="1:2" hidden="1">
      <c r="A331" s="1" t="s">
        <v>183</v>
      </c>
      <c r="B331" s="1" t="s">
        <v>184</v>
      </c>
    </row>
    <row r="332" spans="1:2" hidden="1">
      <c r="A332" s="1" t="s">
        <v>185</v>
      </c>
      <c r="B332" s="1" t="s">
        <v>186</v>
      </c>
    </row>
    <row r="333" spans="1:2" hidden="1">
      <c r="A333" s="1" t="s">
        <v>187</v>
      </c>
      <c r="B333" s="1" t="s">
        <v>188</v>
      </c>
    </row>
    <row r="334" spans="1:2" hidden="1">
      <c r="A334" s="1" t="s">
        <v>189</v>
      </c>
      <c r="B334" s="1" t="s">
        <v>190</v>
      </c>
    </row>
    <row r="335" spans="1:2" hidden="1">
      <c r="A335" s="1" t="s">
        <v>191</v>
      </c>
      <c r="B335" s="1" t="s">
        <v>192</v>
      </c>
    </row>
    <row r="336" spans="1:2" hidden="1">
      <c r="A336" s="1" t="s">
        <v>193</v>
      </c>
      <c r="B336" s="1" t="s">
        <v>194</v>
      </c>
    </row>
    <row r="337" spans="1:2" hidden="1">
      <c r="A337" s="1" t="s">
        <v>195</v>
      </c>
      <c r="B337" s="1" t="s">
        <v>196</v>
      </c>
    </row>
    <row r="338" spans="1:2" hidden="1">
      <c r="A338" s="1" t="s">
        <v>197</v>
      </c>
      <c r="B338" s="1" t="s">
        <v>198</v>
      </c>
    </row>
    <row r="339" spans="1:2" hidden="1">
      <c r="A339" s="1" t="s">
        <v>199</v>
      </c>
      <c r="B339" s="1" t="s">
        <v>200</v>
      </c>
    </row>
    <row r="340" spans="1:2" hidden="1">
      <c r="A340" s="1" t="s">
        <v>201</v>
      </c>
      <c r="B340" s="1" t="s">
        <v>202</v>
      </c>
    </row>
    <row r="341" spans="1:2" hidden="1">
      <c r="A341" s="1" t="s">
        <v>203</v>
      </c>
      <c r="B341" s="1" t="s">
        <v>204</v>
      </c>
    </row>
    <row r="342" spans="1:2" hidden="1">
      <c r="A342" s="1" t="s">
        <v>205</v>
      </c>
      <c r="B342" s="1" t="s">
        <v>206</v>
      </c>
    </row>
    <row r="343" spans="1:2" hidden="1">
      <c r="A343" s="1" t="s">
        <v>207</v>
      </c>
      <c r="B343" s="1" t="s">
        <v>208</v>
      </c>
    </row>
    <row r="344" spans="1:2" hidden="1">
      <c r="A344" s="1" t="s">
        <v>209</v>
      </c>
      <c r="B344" s="1" t="s">
        <v>210</v>
      </c>
    </row>
    <row r="345" spans="1:2" hidden="1">
      <c r="A345" s="1" t="s">
        <v>211</v>
      </c>
      <c r="B345" s="1" t="s">
        <v>212</v>
      </c>
    </row>
    <row r="346" spans="1:2" hidden="1">
      <c r="A346" s="1" t="s">
        <v>213</v>
      </c>
      <c r="B346" s="1" t="s">
        <v>214</v>
      </c>
    </row>
    <row r="347" spans="1:2" hidden="1">
      <c r="A347" s="1" t="s">
        <v>215</v>
      </c>
      <c r="B347" s="1" t="s">
        <v>216</v>
      </c>
    </row>
    <row r="348" spans="1:2" hidden="1">
      <c r="A348" s="1" t="s">
        <v>217</v>
      </c>
      <c r="B348" s="1" t="s">
        <v>218</v>
      </c>
    </row>
    <row r="349" spans="1:2" hidden="1">
      <c r="A349" s="1" t="s">
        <v>219</v>
      </c>
      <c r="B349" s="1" t="s">
        <v>220</v>
      </c>
    </row>
    <row r="350" spans="1:2" hidden="1">
      <c r="A350" s="1" t="s">
        <v>221</v>
      </c>
      <c r="B350" s="1" t="s">
        <v>222</v>
      </c>
    </row>
    <row r="351" spans="1:2" hidden="1">
      <c r="A351" s="1" t="s">
        <v>223</v>
      </c>
      <c r="B351" s="1" t="s">
        <v>224</v>
      </c>
    </row>
    <row r="352" spans="1:2" hidden="1">
      <c r="A352" s="1" t="s">
        <v>225</v>
      </c>
      <c r="B352" s="1" t="s">
        <v>226</v>
      </c>
    </row>
    <row r="353" spans="1:2" hidden="1">
      <c r="A353" s="1" t="s">
        <v>227</v>
      </c>
      <c r="B353" s="1" t="s">
        <v>228</v>
      </c>
    </row>
    <row r="354" spans="1:2" hidden="1">
      <c r="A354" s="1" t="s">
        <v>229</v>
      </c>
      <c r="B354" s="1" t="s">
        <v>230</v>
      </c>
    </row>
    <row r="355" spans="1:2" hidden="1">
      <c r="A355" s="1" t="s">
        <v>231</v>
      </c>
      <c r="B355" s="1" t="s">
        <v>232</v>
      </c>
    </row>
    <row r="356" spans="1:2" hidden="1">
      <c r="A356" s="1" t="s">
        <v>233</v>
      </c>
      <c r="B356" s="1" t="s">
        <v>234</v>
      </c>
    </row>
    <row r="357" spans="1:2" hidden="1">
      <c r="A357" s="1" t="s">
        <v>235</v>
      </c>
      <c r="B357" s="1" t="s">
        <v>236</v>
      </c>
    </row>
    <row r="358" spans="1:2" hidden="1">
      <c r="A358" s="1" t="s">
        <v>237</v>
      </c>
      <c r="B358" s="1" t="s">
        <v>238</v>
      </c>
    </row>
    <row r="359" spans="1:2" hidden="1">
      <c r="A359" s="1" t="s">
        <v>239</v>
      </c>
      <c r="B359" s="1" t="s">
        <v>240</v>
      </c>
    </row>
    <row r="360" spans="1:2" hidden="1">
      <c r="A360" s="1" t="s">
        <v>241</v>
      </c>
      <c r="B360" s="1" t="s">
        <v>242</v>
      </c>
    </row>
    <row r="361" spans="1:2" hidden="1">
      <c r="A361" s="1" t="s">
        <v>243</v>
      </c>
      <c r="B361" s="1" t="s">
        <v>244</v>
      </c>
    </row>
    <row r="362" spans="1:2" hidden="1">
      <c r="A362" s="1" t="s">
        <v>245</v>
      </c>
      <c r="B362" s="1" t="s">
        <v>246</v>
      </c>
    </row>
    <row r="363" spans="1:2" hidden="1">
      <c r="A363" s="1" t="s">
        <v>247</v>
      </c>
      <c r="B363" s="1" t="s">
        <v>248</v>
      </c>
    </row>
    <row r="364" spans="1:2" hidden="1">
      <c r="A364" s="1" t="s">
        <v>249</v>
      </c>
      <c r="B364" s="1" t="s">
        <v>250</v>
      </c>
    </row>
    <row r="365" spans="1:2" hidden="1">
      <c r="A365" s="1" t="s">
        <v>251</v>
      </c>
      <c r="B365" s="1" t="s">
        <v>252</v>
      </c>
    </row>
    <row r="366" spans="1:2" hidden="1">
      <c r="A366" s="1" t="s">
        <v>253</v>
      </c>
      <c r="B366" s="1" t="s">
        <v>254</v>
      </c>
    </row>
    <row r="367" spans="1:2" hidden="1">
      <c r="A367" s="1" t="s">
        <v>255</v>
      </c>
      <c r="B367" s="1" t="s">
        <v>256</v>
      </c>
    </row>
    <row r="368" spans="1:2" hidden="1">
      <c r="A368" s="1" t="s">
        <v>257</v>
      </c>
      <c r="B368" s="1" t="s">
        <v>258</v>
      </c>
    </row>
    <row r="369" spans="1:2" hidden="1">
      <c r="A369" s="1" t="s">
        <v>259</v>
      </c>
      <c r="B369" s="1" t="s">
        <v>260</v>
      </c>
    </row>
    <row r="370" spans="1:2" hidden="1">
      <c r="A370" s="1" t="s">
        <v>261</v>
      </c>
      <c r="B370" s="1" t="s">
        <v>262</v>
      </c>
    </row>
    <row r="371" spans="1:2" hidden="1">
      <c r="A371" s="1" t="s">
        <v>263</v>
      </c>
      <c r="B371" s="1" t="s">
        <v>264</v>
      </c>
    </row>
    <row r="372" spans="1:2" hidden="1">
      <c r="A372" s="1" t="s">
        <v>265</v>
      </c>
      <c r="B372" s="1" t="s">
        <v>266</v>
      </c>
    </row>
    <row r="373" spans="1:2" hidden="1">
      <c r="A373" s="1" t="s">
        <v>267</v>
      </c>
      <c r="B373" s="1" t="s">
        <v>268</v>
      </c>
    </row>
    <row r="374" spans="1:2" hidden="1">
      <c r="A374" s="1" t="s">
        <v>269</v>
      </c>
      <c r="B374" s="1" t="s">
        <v>270</v>
      </c>
    </row>
    <row r="375" spans="1:2" hidden="1">
      <c r="A375" s="1" t="s">
        <v>271</v>
      </c>
      <c r="B375" s="1" t="s">
        <v>272</v>
      </c>
    </row>
    <row r="376" spans="1:2" hidden="1">
      <c r="A376" s="1" t="s">
        <v>273</v>
      </c>
      <c r="B376" s="1" t="s">
        <v>274</v>
      </c>
    </row>
    <row r="377" spans="1:2" hidden="1">
      <c r="A377" s="1" t="s">
        <v>275</v>
      </c>
      <c r="B377" s="1" t="s">
        <v>276</v>
      </c>
    </row>
    <row r="378" spans="1:2" hidden="1">
      <c r="A378" s="1" t="s">
        <v>277</v>
      </c>
      <c r="B378" s="1" t="s">
        <v>278</v>
      </c>
    </row>
    <row r="379" spans="1:2" hidden="1">
      <c r="A379" s="1" t="s">
        <v>279</v>
      </c>
      <c r="B379" s="1" t="s">
        <v>280</v>
      </c>
    </row>
    <row r="380" spans="1:2" hidden="1">
      <c r="A380" s="1" t="s">
        <v>281</v>
      </c>
      <c r="B380" s="1" t="s">
        <v>282</v>
      </c>
    </row>
    <row r="381" spans="1:2" hidden="1">
      <c r="A381" s="1" t="s">
        <v>283</v>
      </c>
      <c r="B381" s="1" t="s">
        <v>284</v>
      </c>
    </row>
    <row r="382" spans="1:2" hidden="1">
      <c r="A382" s="1" t="s">
        <v>285</v>
      </c>
      <c r="B382" s="1" t="s">
        <v>286</v>
      </c>
    </row>
    <row r="383" spans="1:2" hidden="1">
      <c r="A383" s="1" t="s">
        <v>287</v>
      </c>
      <c r="B383" s="1" t="s">
        <v>288</v>
      </c>
    </row>
    <row r="384" spans="1:2" hidden="1">
      <c r="A384" s="1" t="s">
        <v>289</v>
      </c>
      <c r="B384" s="1" t="s">
        <v>290</v>
      </c>
    </row>
    <row r="385" spans="3:5" hidden="1"/>
    <row r="386" spans="3:5" hidden="1"/>
    <row r="387" spans="3:5" hidden="1"/>
    <row r="388" spans="3:5" hidden="1">
      <c r="C388" s="1" t="s">
        <v>291</v>
      </c>
      <c r="D388" s="1" t="s">
        <v>292</v>
      </c>
      <c r="E388" s="1" t="s">
        <v>293</v>
      </c>
    </row>
    <row r="389" spans="3:5" hidden="1">
      <c r="C389" s="1" t="s">
        <v>306</v>
      </c>
      <c r="D389" s="1" t="s">
        <v>294</v>
      </c>
      <c r="E389" s="1" t="s">
        <v>295</v>
      </c>
    </row>
    <row r="390" spans="3:5" hidden="1">
      <c r="C390" s="1" t="s">
        <v>305</v>
      </c>
      <c r="E390" s="1" t="s">
        <v>296</v>
      </c>
    </row>
    <row r="391" spans="3:5" hidden="1">
      <c r="E391" s="1" t="s">
        <v>297</v>
      </c>
    </row>
    <row r="392" spans="3:5" hidden="1"/>
    <row r="393" spans="3:5" hidden="1"/>
    <row r="394" spans="3:5" hidden="1"/>
    <row r="395" spans="3:5" hidden="1"/>
    <row r="396" spans="3:5" hidden="1"/>
    <row r="397" spans="3:5" hidden="1">
      <c r="C397" s="1" t="s">
        <v>316</v>
      </c>
    </row>
    <row r="398" spans="3:5" hidden="1">
      <c r="C398" s="1" t="s">
        <v>317</v>
      </c>
    </row>
    <row r="399" spans="3:5" hidden="1">
      <c r="C399" s="1" t="s">
        <v>318</v>
      </c>
    </row>
    <row r="400" spans="3:5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O134:O135 G135 Q162 G160 O160 F178 O163:O164 G164 F149" name="FIN"/>
    <protectedRange sqref="D8:W12" name="FIN_1"/>
    <protectedRange sqref="D16:W19" name="FIN_2"/>
    <protectedRange sqref="A22 A24 A26" name="FIN_3"/>
    <protectedRange sqref="C37 C68 C99 C128 C157" name="FIN_4"/>
    <protectedRange sqref="K39 K70 K101 K130 K159" name="FIN_5"/>
    <protectedRange sqref="I48:T49 I53:T54 I79:T80 I84:T85 I110:T111 I115:T116 I144:T145 I173:T174 I139:T140 I168:T169" name="FIN_6"/>
    <protectedRange sqref="D79:E80 D139:E140 D168:E169 D48:E49 D110:E111" name="FIN_7"/>
    <protectedRange sqref="D53:E54 D84:E85 D115:E116 D144:E145 D173:E174" name="FIN_8"/>
    <protectedRange sqref="A28" name="FIN_3_1"/>
  </protectedRanges>
  <dataConsolidate/>
  <mergeCells count="397"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  <mergeCell ref="A16:C16"/>
    <mergeCell ref="D16:W16"/>
    <mergeCell ref="A17:C17"/>
    <mergeCell ref="D17:W17"/>
    <mergeCell ref="A8:C8"/>
    <mergeCell ref="D8:W8"/>
    <mergeCell ref="A9:C9"/>
    <mergeCell ref="D9:W9"/>
    <mergeCell ref="A10:C10"/>
    <mergeCell ref="D10:W10"/>
    <mergeCell ref="A11:C11"/>
    <mergeCell ref="A12:B12"/>
    <mergeCell ref="A23:W23"/>
    <mergeCell ref="A24:W24"/>
    <mergeCell ref="A25:W25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A147:V147"/>
    <mergeCell ref="A149:E149"/>
    <mergeCell ref="F149:W149"/>
    <mergeCell ref="A151:B151"/>
    <mergeCell ref="C151:W151"/>
    <mergeCell ref="A153:W153"/>
    <mergeCell ref="A144:B144"/>
    <mergeCell ref="C144:D144"/>
    <mergeCell ref="F144:H144"/>
    <mergeCell ref="W144:W145"/>
    <mergeCell ref="A145:B145"/>
    <mergeCell ref="C145:D145"/>
    <mergeCell ref="F145:H145"/>
    <mergeCell ref="A159:B159"/>
    <mergeCell ref="E159:F159"/>
    <mergeCell ref="G159:J159"/>
    <mergeCell ref="M159:P159"/>
    <mergeCell ref="Q159:W159"/>
    <mergeCell ref="C161:F161"/>
    <mergeCell ref="O161:V161"/>
    <mergeCell ref="A155:B155"/>
    <mergeCell ref="C155:W155"/>
    <mergeCell ref="A157:B157"/>
    <mergeCell ref="E157:F157"/>
    <mergeCell ref="G157:J157"/>
    <mergeCell ref="M157:P157"/>
    <mergeCell ref="Q157:W157"/>
    <mergeCell ref="E162:F162"/>
    <mergeCell ref="O162:V162"/>
    <mergeCell ref="E163:F163"/>
    <mergeCell ref="A165:W165"/>
    <mergeCell ref="A166:B167"/>
    <mergeCell ref="C166:D167"/>
    <mergeCell ref="E166:E167"/>
    <mergeCell ref="F166:T166"/>
    <mergeCell ref="V166:V167"/>
    <mergeCell ref="W166:W167"/>
    <mergeCell ref="A170:W170"/>
    <mergeCell ref="A171:B172"/>
    <mergeCell ref="C171:D172"/>
    <mergeCell ref="E171:E172"/>
    <mergeCell ref="F171:T171"/>
    <mergeCell ref="V171:V172"/>
    <mergeCell ref="W171:W172"/>
    <mergeCell ref="F172:H172"/>
    <mergeCell ref="F167:H167"/>
    <mergeCell ref="A168:B168"/>
    <mergeCell ref="C168:D168"/>
    <mergeCell ref="F168:H168"/>
    <mergeCell ref="W168:W169"/>
    <mergeCell ref="A169:B169"/>
    <mergeCell ref="C169:D169"/>
    <mergeCell ref="F169:H169"/>
    <mergeCell ref="A176:V176"/>
    <mergeCell ref="A178:E178"/>
    <mergeCell ref="F178:W178"/>
    <mergeCell ref="A173:B173"/>
    <mergeCell ref="C173:D173"/>
    <mergeCell ref="F173:H173"/>
    <mergeCell ref="W173:W174"/>
    <mergeCell ref="A174:B174"/>
    <mergeCell ref="C174:D174"/>
    <mergeCell ref="F174:H174"/>
    <mergeCell ref="A192:A193"/>
    <mergeCell ref="A194:A205"/>
    <mergeCell ref="A184:A187"/>
    <mergeCell ref="B184:B185"/>
    <mergeCell ref="C184:D185"/>
    <mergeCell ref="E184:E185"/>
    <mergeCell ref="F184:H184"/>
    <mergeCell ref="A180:W180"/>
    <mergeCell ref="A182:A183"/>
    <mergeCell ref="B182:D183"/>
    <mergeCell ref="E182:E183"/>
    <mergeCell ref="F182:T182"/>
    <mergeCell ref="V182:V183"/>
    <mergeCell ref="W182:W183"/>
    <mergeCell ref="W184:W185"/>
    <mergeCell ref="F185:H185"/>
    <mergeCell ref="B186:B187"/>
    <mergeCell ref="C186:D187"/>
    <mergeCell ref="E186:E187"/>
    <mergeCell ref="F186:H186"/>
    <mergeCell ref="W186:W187"/>
    <mergeCell ref="F187:H187"/>
    <mergeCell ref="F183:H183"/>
    <mergeCell ref="A188:A191"/>
    <mergeCell ref="B188:B189"/>
    <mergeCell ref="C188:D189"/>
    <mergeCell ref="E188:E189"/>
    <mergeCell ref="F188:H188"/>
    <mergeCell ref="W188:W189"/>
    <mergeCell ref="F189:H189"/>
    <mergeCell ref="B190:B191"/>
    <mergeCell ref="C190:D191"/>
    <mergeCell ref="E190:E191"/>
    <mergeCell ref="F190:H190"/>
    <mergeCell ref="W190:W191"/>
    <mergeCell ref="F191:H191"/>
    <mergeCell ref="B192:B193"/>
    <mergeCell ref="C192:D193"/>
    <mergeCell ref="E192:E193"/>
    <mergeCell ref="F192:H192"/>
    <mergeCell ref="W192:W193"/>
    <mergeCell ref="F193:H193"/>
    <mergeCell ref="F196:H196"/>
    <mergeCell ref="W196:W197"/>
    <mergeCell ref="F197:H197"/>
    <mergeCell ref="B198:B199"/>
    <mergeCell ref="C198:D199"/>
    <mergeCell ref="E198:E199"/>
    <mergeCell ref="F198:H198"/>
    <mergeCell ref="W198:W199"/>
    <mergeCell ref="F199:H199"/>
    <mergeCell ref="B194:B195"/>
    <mergeCell ref="C194:D195"/>
    <mergeCell ref="E194:E195"/>
    <mergeCell ref="F194:H194"/>
    <mergeCell ref="W194:W195"/>
    <mergeCell ref="F195:H195"/>
    <mergeCell ref="B196:B197"/>
    <mergeCell ref="C196:D197"/>
    <mergeCell ref="E196:E197"/>
    <mergeCell ref="B202:B203"/>
    <mergeCell ref="C202:D203"/>
    <mergeCell ref="E202:E203"/>
    <mergeCell ref="F202:H202"/>
    <mergeCell ref="W202:W203"/>
    <mergeCell ref="F203:H203"/>
    <mergeCell ref="B200:B201"/>
    <mergeCell ref="C200:D201"/>
    <mergeCell ref="E200:E201"/>
    <mergeCell ref="F200:H200"/>
    <mergeCell ref="W200:W201"/>
    <mergeCell ref="F201:H201"/>
    <mergeCell ref="B204:B205"/>
    <mergeCell ref="C204:D205"/>
    <mergeCell ref="E204:E205"/>
    <mergeCell ref="F204:H204"/>
    <mergeCell ref="W204:W205"/>
    <mergeCell ref="F205:H205"/>
    <mergeCell ref="A213:D213"/>
    <mergeCell ref="F213:O213"/>
    <mergeCell ref="Q213:W213"/>
    <mergeCell ref="A212:D212"/>
    <mergeCell ref="F212:O212"/>
    <mergeCell ref="Q212:W212"/>
    <mergeCell ref="A209:D209"/>
    <mergeCell ref="F209:O209"/>
    <mergeCell ref="Q209:W209"/>
    <mergeCell ref="A210:D210"/>
    <mergeCell ref="F210:O210"/>
    <mergeCell ref="Q210:W210"/>
  </mergeCells>
  <conditionalFormatting sqref="Y48:Y49">
    <cfRule type="cellIs" dxfId="29" priority="84" operator="equal">
      <formula>"Incorrecto existen números que no son fijos"</formula>
    </cfRule>
  </conditionalFormatting>
  <conditionalFormatting sqref="Y53:Y54">
    <cfRule type="cellIs" dxfId="28" priority="83" operator="equal">
      <formula>"Incorrecto existen números que no son fijos"</formula>
    </cfRule>
  </conditionalFormatting>
  <conditionalFormatting sqref="Y84:Y85">
    <cfRule type="cellIs" dxfId="27" priority="77" operator="equal">
      <formula>"Incorrecto existen números que no son fijos"</formula>
    </cfRule>
  </conditionalFormatting>
  <conditionalFormatting sqref="Y79:Y80">
    <cfRule type="cellIs" dxfId="26" priority="78" operator="equal">
      <formula>"Incorrecto existen números que no son fijos"</formula>
    </cfRule>
  </conditionalFormatting>
  <conditionalFormatting sqref="Y110:Y111">
    <cfRule type="cellIs" dxfId="25" priority="72" operator="equal">
      <formula>"Incorrecto existen números que no son fijos"</formula>
    </cfRule>
  </conditionalFormatting>
  <conditionalFormatting sqref="Y115:Y116">
    <cfRule type="cellIs" dxfId="24" priority="71" operator="equal">
      <formula>"Incorrecto existen números que no son fijos"</formula>
    </cfRule>
  </conditionalFormatting>
  <conditionalFormatting sqref="Y139:Y140">
    <cfRule type="cellIs" dxfId="23" priority="66" operator="equal">
      <formula>"Incorrecto existen números que no son fijos"</formula>
    </cfRule>
  </conditionalFormatting>
  <conditionalFormatting sqref="Y144:Y145">
    <cfRule type="cellIs" dxfId="22" priority="65" operator="equal">
      <formula>"Incorrecto existen números que no son fijos"</formula>
    </cfRule>
  </conditionalFormatting>
  <conditionalFormatting sqref="Y168:Y169">
    <cfRule type="cellIs" dxfId="21" priority="60" operator="equal">
      <formula>"Incorrecto existen números que no son fijos"</formula>
    </cfRule>
  </conditionalFormatting>
  <conditionalFormatting sqref="Y173:Y174">
    <cfRule type="cellIs" dxfId="20" priority="59" operator="equal">
      <formula>"Incorrecto existen números que no son fijos"</formula>
    </cfRule>
  </conditionalFormatting>
  <conditionalFormatting sqref="W48">
    <cfRule type="cellIs" dxfId="19" priority="29" operator="equal">
      <formula>"Favor de indicar el tipo de fórmula"</formula>
    </cfRule>
    <cfRule type="cellIs" dxfId="18" priority="30" operator="equal">
      <formula>"Favor de proporcionar valores al calendario de las 2 variables en lo programado"</formula>
    </cfRule>
  </conditionalFormatting>
  <conditionalFormatting sqref="W53">
    <cfRule type="cellIs" dxfId="17" priority="27" operator="equal">
      <formula>"Favor de indicar el tipo de fórmula"</formula>
    </cfRule>
    <cfRule type="cellIs" dxfId="16" priority="28" operator="equal">
      <formula>"Favor de proporcionar valores al calendario de las 2 variables en lo programado"</formula>
    </cfRule>
  </conditionalFormatting>
  <conditionalFormatting sqref="W79">
    <cfRule type="cellIs" dxfId="15" priority="25" operator="equal">
      <formula>"Favor de indicar el tipo de fórmula"</formula>
    </cfRule>
    <cfRule type="cellIs" dxfId="14" priority="26" operator="equal">
      <formula>"Favor de proporcionar valores al calendario de las 2 variables en lo programado"</formula>
    </cfRule>
  </conditionalFormatting>
  <conditionalFormatting sqref="W84">
    <cfRule type="cellIs" dxfId="13" priority="23" operator="equal">
      <formula>"Favor de indicar el tipo de fórmula"</formula>
    </cfRule>
    <cfRule type="cellIs" dxfId="12" priority="24" operator="equal">
      <formula>"Favor de proporcionar valores al calendario de las 2 variables en lo programado"</formula>
    </cfRule>
  </conditionalFormatting>
  <conditionalFormatting sqref="W110">
    <cfRule type="cellIs" dxfId="11" priority="21" operator="equal">
      <formula>"Favor de indicar el tipo de fórmula"</formula>
    </cfRule>
    <cfRule type="cellIs" dxfId="10" priority="22" operator="equal">
      <formula>"Favor de proporcionar valores al calendario de las 2 variables en lo programado"</formula>
    </cfRule>
  </conditionalFormatting>
  <conditionalFormatting sqref="W115">
    <cfRule type="cellIs" dxfId="9" priority="17" operator="equal">
      <formula>"Favor de indicar el tipo de fórmula"</formula>
    </cfRule>
    <cfRule type="cellIs" dxfId="8" priority="18" operator="equal">
      <formula>"Favor de proporcionar valores al calendario de las 2 variables en lo programado"</formula>
    </cfRule>
  </conditionalFormatting>
  <conditionalFormatting sqref="W139">
    <cfRule type="cellIs" dxfId="7" priority="15" operator="equal">
      <formula>"Favor de indicar el tipo de fórmula"</formula>
    </cfRule>
    <cfRule type="cellIs" dxfId="6" priority="16" operator="equal">
      <formula>"Favor de proporcionar valores al calendario de las 2 variables en lo programado"</formula>
    </cfRule>
  </conditionalFormatting>
  <conditionalFormatting sqref="W144">
    <cfRule type="cellIs" dxfId="5" priority="13" operator="equal">
      <formula>"Favor de indicar el tipo de fórmula"</formula>
    </cfRule>
    <cfRule type="cellIs" dxfId="4" priority="14" operator="equal">
      <formula>"Favor de proporcionar valores al calendario de las 2 variables en lo programado"</formula>
    </cfRule>
  </conditionalFormatting>
  <conditionalFormatting sqref="W168">
    <cfRule type="cellIs" dxfId="3" priority="11" operator="equal">
      <formula>"Favor de indicar el tipo de fórmula"</formula>
    </cfRule>
    <cfRule type="cellIs" dxfId="2" priority="12" operator="equal">
      <formula>"Favor de proporcionar valores al calendario de las 2 variables en lo programado"</formula>
    </cfRule>
  </conditionalFormatting>
  <conditionalFormatting sqref="W173">
    <cfRule type="cellIs" dxfId="1" priority="9" operator="equal">
      <formula>"Favor de indicar el tipo de fórmula"</formula>
    </cfRule>
    <cfRule type="cellIs" dxfId="0" priority="10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 C130 C159" xr:uid="{00000000-0002-0000-0800-000000000000}">
      <formula1>"Estratégico, Gestión"</formula1>
    </dataValidation>
    <dataValidation type="list" allowBlank="1" showInputMessage="1" showErrorMessage="1" sqref="C37 W36 C68 W67 W38 C99 W98 W69 C128 W127 W100 C157 W156 W129 W158" xr:uid="{00000000-0002-0000-0800-000001000000}">
      <formula1>"Eficiencia, Eficacia, Economía, Calidad"</formula1>
    </dataValidation>
    <dataValidation type="list" allowBlank="1" showInputMessage="1" showErrorMessage="1" sqref="Q101:W101 Q70:W70 Q39:W39 Q130:W130 Q159:W159" xr:uid="{00000000-0002-0000-0800-000002000000}">
      <formula1>"Ascendente, Descendente, Regular, Nominal"</formula1>
    </dataValidation>
    <dataValidation type="list" allowBlank="1" showInputMessage="1" showErrorMessage="1" sqref="G101:J101 G39:J39 G70:J70 G130:J130 G159:J159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3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3" manualBreakCount="3">
    <brk id="59" max="22" man="1"/>
    <brk id="119" max="22" man="1"/>
    <brk id="177" max="22" man="1"/>
  </rowBreaks>
  <ignoredErrors>
    <ignoredError sqref="V193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45" customWidth="1"/>
    <col min="3" max="3" width="42.28515625" customWidth="1"/>
  </cols>
  <sheetData>
    <row r="1" spans="1:3" ht="15.75" thickBot="1">
      <c r="A1" s="137" t="s">
        <v>1041</v>
      </c>
      <c r="C1" s="138" t="s">
        <v>1044</v>
      </c>
    </row>
    <row r="2" spans="1:3" ht="15.75" thickBot="1">
      <c r="A2" s="137" t="s">
        <v>1042</v>
      </c>
      <c r="C2" s="138" t="s">
        <v>1045</v>
      </c>
    </row>
    <row r="3" spans="1:3" ht="15.75" thickBot="1">
      <c r="A3" s="326" t="s">
        <v>1043</v>
      </c>
      <c r="C3" s="138" t="s">
        <v>1046</v>
      </c>
    </row>
    <row r="4" spans="1:3" ht="15.75" thickBot="1">
      <c r="A4" s="327"/>
      <c r="C4" s="139" t="s">
        <v>1047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13</vt:lpstr>
      <vt:lpstr>Hoja2</vt:lpstr>
      <vt:lpstr>'Instructivo de llenado-Formato'!Área_de_impresión</vt:lpstr>
      <vt:lpstr>'Programa 13'!Área_de_impresión</vt:lpstr>
      <vt:lpstr>'Programa 13'!finalidad</vt:lpstr>
      <vt:lpstr>'Programa 13'!funcion1</vt:lpstr>
      <vt:lpstr>'Programa 13'!funcion2</vt:lpstr>
      <vt:lpstr>'Programa 13'!funcion3</vt:lpstr>
      <vt:lpstr>'Programa 13'!funcion4</vt:lpstr>
      <vt:lpstr>'Programa 13'!Rfinalidad</vt:lpstr>
      <vt:lpstr>'Programa 13'!Rfuncion1</vt:lpstr>
      <vt:lpstr>'Programa 13'!Rfuncion3</vt:lpstr>
      <vt:lpstr>'Programa 13'!Títulos_a_imprimir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2022-07-25T21:58:57Z</cp:lastPrinted>
  <dcterms:created xsi:type="dcterms:W3CDTF">2012-07-03T15:10:24Z</dcterms:created>
  <dcterms:modified xsi:type="dcterms:W3CDTF">2022-10-21T16:01:49Z</dcterms:modified>
</cp:coreProperties>
</file>