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3F27BCCB-0D13-4A4D-A6F9-4191EA939036}" xr6:coauthVersionLast="47" xr6:coauthVersionMax="47" xr10:uidLastSave="{00000000-0000-0000-0000-000000000000}"/>
  <bookViews>
    <workbookView xWindow="-120" yWindow="-120" windowWidth="29040" windowHeight="15840" tabRatio="79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Educación, Cultura y Deporte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'Educación, Cultura y Deporte'!$A$1:$W$518</definedName>
    <definedName name="_xlnm.Print_Area" localSheetId="1">'Instructivo de llenado-Formato'!$A$1:$V$91</definedName>
    <definedName name="finalidad" localSheetId="3">'Educación, Cultura y Deporte'!$A$395:$A$398</definedName>
    <definedName name="finalidad" localSheetId="1">'Instructivo de llenado-Formato'!#REF!</definedName>
    <definedName name="finalidad">#REF!</definedName>
    <definedName name="funcion1" localSheetId="3">'Educación, Cultura y Deporte'!$A$402:$A$409</definedName>
    <definedName name="funcion1" localSheetId="1">'Instructivo de llenado-Formato'!#REF!</definedName>
    <definedName name="funcion1">#REF!</definedName>
    <definedName name="funcion2" localSheetId="3">'Educación, Cultura y Deporte'!$A$410:$A$416</definedName>
    <definedName name="funcion2" localSheetId="1">'Instructivo de llenado-Formato'!#REF!</definedName>
    <definedName name="funcion2">#REF!</definedName>
    <definedName name="funcion3" localSheetId="3">'Educación, Cultura y Deporte'!$A$417:$A$425</definedName>
    <definedName name="funcion3" localSheetId="1">'Instructivo de llenado-Formato'!#REF!</definedName>
    <definedName name="funcion3">#REF!</definedName>
    <definedName name="funcion4" localSheetId="3">'Educación, Cultura y Deporte'!$A$426:$A$429</definedName>
    <definedName name="funcion4" localSheetId="1">'Instructivo de llenado-Formato'!#REF!</definedName>
    <definedName name="funcion4">#REF!</definedName>
    <definedName name="Rfinalidad" localSheetId="3">'Educación, Cultura y Deporte'!$A$395:$B$398</definedName>
    <definedName name="Rfinalidad" localSheetId="1">'Instructivo de llenado-Formato'!#REF!</definedName>
    <definedName name="Rfinalidad">#REF!</definedName>
    <definedName name="Rfuncion1" localSheetId="3">'Educación, Cultura y Deporte'!$A$402:$B$409</definedName>
    <definedName name="Rfuncion1" localSheetId="1">'Instructivo de llenado-Formato'!#REF!</definedName>
    <definedName name="Rfuncion1">#REF!</definedName>
    <definedName name="Rfuncion3" localSheetId="3">'Educación, Cultura y Deporte'!$A$417:$B$425</definedName>
    <definedName name="Rfuncion3" localSheetId="1">'Instructivo de llenado-Formato'!#REF!</definedName>
    <definedName name="Rfuncion3">#REF!</definedName>
    <definedName name="_xlnm.Print_Titles" localSheetId="3">'Educación, Cultura y Deporte'!$1:$10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4" i="57" l="1"/>
  <c r="V313" i="57"/>
  <c r="V312" i="57"/>
  <c r="V311" i="57"/>
  <c r="V203" i="57"/>
  <c r="U203" i="57"/>
  <c r="E203" i="57"/>
  <c r="C203" i="57"/>
  <c r="V202" i="57"/>
  <c r="W202" i="57" s="1"/>
  <c r="E202" i="57"/>
  <c r="C202" i="57"/>
  <c r="V198" i="57"/>
  <c r="U198" i="57"/>
  <c r="V197" i="57"/>
  <c r="V320" i="57"/>
  <c r="V319" i="57"/>
  <c r="V318" i="57"/>
  <c r="V317" i="57"/>
  <c r="W311" i="57" l="1"/>
  <c r="W313" i="57"/>
  <c r="W317" i="57"/>
  <c r="W197" i="57"/>
  <c r="W205" i="57" s="1"/>
  <c r="W319" i="57"/>
  <c r="V291" i="57" l="1"/>
  <c r="U291" i="57"/>
  <c r="E291" i="57"/>
  <c r="C291" i="57"/>
  <c r="V290" i="57"/>
  <c r="W290" i="57" s="1"/>
  <c r="E290" i="57"/>
  <c r="C290" i="57"/>
  <c r="V286" i="57"/>
  <c r="U286" i="57"/>
  <c r="V285" i="57"/>
  <c r="W285" i="57" l="1"/>
  <c r="W293" i="57" s="1"/>
  <c r="V262" i="57" l="1"/>
  <c r="U262" i="57"/>
  <c r="E262" i="57"/>
  <c r="C262" i="57"/>
  <c r="V261" i="57"/>
  <c r="E261" i="57"/>
  <c r="C261" i="57"/>
  <c r="V257" i="57"/>
  <c r="U257" i="57"/>
  <c r="V256" i="57"/>
  <c r="V360" i="57"/>
  <c r="V359" i="57"/>
  <c r="V358" i="57"/>
  <c r="V357" i="57"/>
  <c r="V356" i="57"/>
  <c r="V355" i="57"/>
  <c r="V354" i="57"/>
  <c r="V353" i="57"/>
  <c r="V352" i="57"/>
  <c r="V351" i="57"/>
  <c r="V350" i="57"/>
  <c r="V349" i="57"/>
  <c r="V348" i="57"/>
  <c r="V347" i="57"/>
  <c r="V346" i="57"/>
  <c r="V345" i="57"/>
  <c r="V344" i="57"/>
  <c r="V343" i="57"/>
  <c r="V342" i="57"/>
  <c r="V341" i="57"/>
  <c r="W261" i="57" l="1"/>
  <c r="W349" i="57"/>
  <c r="W353" i="57"/>
  <c r="W256" i="57"/>
  <c r="W341" i="57"/>
  <c r="W343" i="57"/>
  <c r="W347" i="57"/>
  <c r="W357" i="57"/>
  <c r="W351" i="57"/>
  <c r="W355" i="57"/>
  <c r="W359" i="57"/>
  <c r="W345" i="57"/>
  <c r="W264" i="57" l="1"/>
  <c r="V308" i="57"/>
  <c r="V307" i="57"/>
  <c r="V306" i="57"/>
  <c r="V305" i="57"/>
  <c r="V304" i="57"/>
  <c r="V303" i="57"/>
  <c r="V302" i="57"/>
  <c r="V301" i="57"/>
  <c r="W307" i="57" l="1"/>
  <c r="W301" i="57"/>
  <c r="W305" i="57"/>
  <c r="W303" i="57"/>
  <c r="V340" i="57"/>
  <c r="V339" i="57"/>
  <c r="V338" i="57"/>
  <c r="V337" i="57"/>
  <c r="V336" i="57"/>
  <c r="V335" i="57"/>
  <c r="V334" i="57"/>
  <c r="V333" i="57"/>
  <c r="V332" i="57"/>
  <c r="V331" i="57"/>
  <c r="V330" i="57"/>
  <c r="V329" i="57"/>
  <c r="V328" i="57"/>
  <c r="V327" i="57"/>
  <c r="V326" i="57"/>
  <c r="V325" i="57"/>
  <c r="V324" i="57"/>
  <c r="V323" i="57"/>
  <c r="V322" i="57"/>
  <c r="V321" i="57"/>
  <c r="W335" i="57" l="1"/>
  <c r="W339" i="57"/>
  <c r="W337" i="57"/>
  <c r="W323" i="57"/>
  <c r="W327" i="57"/>
  <c r="W321" i="57"/>
  <c r="W331" i="57"/>
  <c r="W325" i="57"/>
  <c r="W329" i="57"/>
  <c r="W333" i="57"/>
  <c r="E233" i="57" l="1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227" i="57"/>
  <c r="W168" i="57"/>
  <c r="W139" i="57" l="1"/>
  <c r="W110" i="57"/>
  <c r="W79" i="57"/>
  <c r="W53" i="57"/>
  <c r="W56" i="57" l="1"/>
  <c r="V362" i="57"/>
  <c r="V361" i="57"/>
  <c r="V316" i="57"/>
  <c r="V315" i="57"/>
  <c r="V310" i="57"/>
  <c r="V309" i="57"/>
  <c r="U233" i="57"/>
  <c r="U22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315" i="57" l="1"/>
  <c r="W361" i="57"/>
  <c r="W309" i="57"/>
  <c r="W232" i="57"/>
  <c r="W235" i="57" s="1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<sst xmlns="http://schemas.openxmlformats.org/spreadsheetml/2006/main" count="2806" uniqueCount="1183">
  <si>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</si>
  <si>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</si>
  <si>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</si>
  <si>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</si>
  <si>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</si>
  <si>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</si>
  <si>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</si>
  <si>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</si>
  <si>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</si>
  <si>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</si>
  <si>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</si>
  <si>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</si>
  <si>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</si>
  <si>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</si>
  <si>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</si>
  <si>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</si>
  <si>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</si>
  <si>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</si>
  <si>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</si>
  <si>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</si>
  <si>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</si>
  <si>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</si>
  <si>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</si>
  <si>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</si>
  <si>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</si>
  <si>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</si>
  <si>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</si>
  <si>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</si>
  <si>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</si>
  <si>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</si>
  <si>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</si>
  <si>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</si>
  <si>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</si>
  <si>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</si>
  <si>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</si>
  <si>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</si>
  <si>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</si>
  <si>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</si>
  <si>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</si>
  <si>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</si>
  <si>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</si>
  <si>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</si>
  <si>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</si>
  <si>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</si>
  <si>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</si>
  <si>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</si>
  <si>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</si>
  <si>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</si>
  <si>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</si>
  <si>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</si>
  <si>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</si>
  <si>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</si>
  <si>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</si>
  <si>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</si>
  <si>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</si>
  <si>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</si>
  <si>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</si>
  <si>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</si>
  <si>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</si>
  <si>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</si>
  <si>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</si>
  <si>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</si>
  <si>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</si>
  <si>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</si>
  <si>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</si>
  <si>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</si>
  <si>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</si>
  <si>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</si>
  <si>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</si>
  <si>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</si>
  <si>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</si>
  <si>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</si>
  <si>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</si>
  <si>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</si>
  <si>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</si>
  <si>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</si>
  <si>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</si>
  <si>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</si>
  <si>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</si>
  <si>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</si>
  <si>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</si>
  <si>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</si>
  <si>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</si>
  <si>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</si>
  <si>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</si>
  <si>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</si>
  <si>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</si>
  <si>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</si>
  <si>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</si>
  <si>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</si>
  <si>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</si>
  <si>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</si>
  <si>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</si>
  <si>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</si>
  <si>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</si>
  <si>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</si>
  <si>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</si>
  <si>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</si>
  <si>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</si>
  <si>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</si>
  <si>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</si>
  <si>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</si>
  <si>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</si>
  <si>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</si>
  <si>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</si>
  <si>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</si>
  <si>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</si>
  <si>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</si>
  <si>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</si>
  <si>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</si>
  <si>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</si>
  <si>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</si>
  <si>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</si>
  <si>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</si>
  <si>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</si>
  <si>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</si>
  <si>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</si>
  <si>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</si>
  <si>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</si>
  <si>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</si>
  <si>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</si>
  <si>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</si>
  <si>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</si>
  <si>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</si>
  <si>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</si>
  <si>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</si>
  <si>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</si>
  <si>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</si>
  <si>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</si>
  <si>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</si>
  <si>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</si>
  <si>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</si>
  <si>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</si>
  <si>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</si>
  <si>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</si>
  <si>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</si>
  <si>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</si>
  <si>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</si>
  <si>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</si>
  <si>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</si>
  <si>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</si>
  <si>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</si>
  <si>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</si>
  <si>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</si>
  <si>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</si>
  <si>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</si>
  <si>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</si>
  <si>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</si>
  <si>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</si>
  <si>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</si>
  <si>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</si>
  <si>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</si>
  <si>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</si>
  <si>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</si>
  <si>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</si>
  <si>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</si>
  <si>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</si>
  <si>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</si>
  <si>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</si>
  <si>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</si>
  <si>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</si>
  <si>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</si>
  <si>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</si>
  <si>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</si>
  <si>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</si>
  <si>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</si>
  <si>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</si>
  <si>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</si>
  <si>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</si>
  <si>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</si>
  <si>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</si>
  <si>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</si>
  <si>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</si>
  <si>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</si>
  <si>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</si>
  <si>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</si>
  <si>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</si>
  <si>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</si>
  <si>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</si>
  <si>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</si>
  <si>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</si>
  <si>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</si>
  <si>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</si>
  <si>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</si>
  <si>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</si>
  <si>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</si>
  <si>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</si>
  <si>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</si>
  <si>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</si>
  <si>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</si>
  <si>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</si>
  <si>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</si>
  <si>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</si>
  <si>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</si>
  <si>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</si>
  <si>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</si>
  <si>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</si>
  <si>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</si>
  <si>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</si>
  <si>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</si>
  <si>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</si>
  <si>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</si>
  <si>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</si>
  <si>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</si>
  <si>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</si>
  <si>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</si>
  <si>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</si>
  <si>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</si>
  <si>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</si>
  <si>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</si>
  <si>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</si>
  <si>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</si>
  <si>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</si>
  <si>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</si>
  <si>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</si>
  <si>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</si>
  <si>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</si>
  <si>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</si>
  <si>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</si>
  <si>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</si>
  <si>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</si>
  <si>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</si>
  <si>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</si>
  <si>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</si>
  <si>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</si>
  <si>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</si>
  <si>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</si>
  <si>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</si>
  <si>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</si>
  <si>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</si>
  <si>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</si>
  <si>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</si>
  <si>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</si>
  <si>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</si>
  <si>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</si>
  <si>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</si>
  <si>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</si>
  <si>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</si>
  <si>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</si>
  <si>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</si>
  <si>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</si>
  <si>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</si>
  <si>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</si>
  <si>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</si>
  <si>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</si>
  <si>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</si>
  <si>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</si>
  <si>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</si>
  <si>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</si>
  <si>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</si>
  <si>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</si>
  <si>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</si>
  <si>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</si>
  <si>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</si>
  <si>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</si>
  <si>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</si>
  <si>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</si>
  <si>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</si>
  <si>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</si>
  <si>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</si>
  <si>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</si>
  <si>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</si>
  <si>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</si>
  <si>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</si>
  <si>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</si>
  <si>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</si>
  <si>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</si>
  <si>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</si>
  <si>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</si>
  <si>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</si>
  <si>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</si>
  <si>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</si>
  <si>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</si>
  <si>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</si>
  <si>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</si>
  <si>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</si>
  <si>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</si>
  <si>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</si>
  <si>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</si>
  <si>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</si>
  <si>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</si>
  <si>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</si>
  <si>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</si>
  <si>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</si>
  <si>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</si>
  <si>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</si>
  <si>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</si>
  <si>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</si>
  <si>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</si>
  <si>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</si>
  <si>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</si>
  <si>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</si>
  <si>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</si>
  <si>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</si>
  <si>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</si>
  <si>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</si>
  <si>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</si>
  <si>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</si>
  <si>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</si>
  <si>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</si>
  <si>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</si>
  <si>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</si>
  <si>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</si>
  <si>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</si>
  <si>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</si>
  <si>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</si>
  <si>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</si>
  <si>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</si>
  <si>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</si>
  <si>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</si>
  <si>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</si>
  <si>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</si>
  <si>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</si>
  <si>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</si>
  <si>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</si>
  <si>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</si>
  <si>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</si>
  <si>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</si>
  <si>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</si>
  <si>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</si>
  <si>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</si>
  <si>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</si>
  <si>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</si>
  <si>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</si>
  <si>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</si>
  <si>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</si>
  <si>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</si>
  <si>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</si>
  <si>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</si>
  <si>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</si>
  <si>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</si>
  <si>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</si>
  <si>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</si>
  <si>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</si>
  <si>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</si>
  <si>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</si>
  <si>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</si>
  <si>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</si>
  <si>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</si>
  <si>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</si>
  <si>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</si>
  <si>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</si>
  <si>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</si>
  <si>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</si>
  <si>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</si>
  <si>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</si>
  <si>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</si>
  <si>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</si>
  <si>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</si>
  <si>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</si>
  <si>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</si>
  <si>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</si>
  <si>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</si>
  <si>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</si>
  <si>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</si>
  <si>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</si>
  <si>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</si>
  <si>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</si>
  <si>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</si>
  <si>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</si>
  <si>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</si>
  <si>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</si>
  <si>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</si>
  <si>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</si>
  <si>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</si>
  <si>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</si>
  <si>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</si>
  <si>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</si>
  <si>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</si>
  <si>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</si>
  <si>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</si>
  <si>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</si>
  <si>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</si>
  <si>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</si>
  <si>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</si>
  <si>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</si>
  <si>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</si>
  <si>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</si>
  <si>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</si>
  <si>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</si>
  <si>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</si>
  <si>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</si>
  <si>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</si>
  <si>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</si>
  <si>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</si>
  <si>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</si>
  <si>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</si>
  <si>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</si>
  <si>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</si>
  <si>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</si>
  <si>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</si>
  <si>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</si>
  <si>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</si>
  <si>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</si>
  <si>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</si>
  <si>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</si>
  <si>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</si>
  <si>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</si>
  <si>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</si>
  <si>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</si>
  <si>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</si>
  <si>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</si>
  <si>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</si>
  <si>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</si>
  <si>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</si>
  <si>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</si>
  <si>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</si>
  <si>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</si>
  <si>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</si>
  <si>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</si>
  <si>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</si>
  <si>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</si>
  <si>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</si>
  <si>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</si>
  <si>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</si>
  <si>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</si>
  <si>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</si>
  <si>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</si>
  <si>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</si>
  <si>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</si>
  <si>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</si>
  <si>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</si>
  <si>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</si>
  <si>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</si>
  <si>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</si>
  <si>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</si>
  <si>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</si>
  <si>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</si>
  <si>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</si>
  <si>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</si>
  <si>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</si>
  <si>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</si>
  <si>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</si>
  <si>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</si>
  <si>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</si>
  <si>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</si>
  <si>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</si>
  <si>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</si>
  <si>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</si>
  <si>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</si>
  <si>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</si>
  <si>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</si>
  <si>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</si>
  <si>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</si>
  <si>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</si>
  <si>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</si>
  <si>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</si>
  <si>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</si>
  <si>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</si>
  <si>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</si>
  <si>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</si>
  <si>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</si>
  <si>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</si>
  <si>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</si>
  <si>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</si>
  <si>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</si>
  <si>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</si>
  <si>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</si>
  <si>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</si>
  <si>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</si>
  <si>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</si>
  <si>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</si>
  <si>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</si>
  <si>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</si>
  <si>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</si>
  <si>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</si>
  <si>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</si>
  <si>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</si>
  <si>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</si>
  <si>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</si>
  <si>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</si>
  <si>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</si>
  <si>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</si>
  <si>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</si>
  <si>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</si>
  <si>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</si>
  <si>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</si>
  <si>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</si>
  <si>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</si>
  <si>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</si>
  <si>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</si>
  <si>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</si>
  <si>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</si>
  <si>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</si>
  <si>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</si>
  <si>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</si>
  <si>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</si>
  <si>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</si>
  <si>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</si>
  <si>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</si>
  <si>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</si>
  <si>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</si>
  <si>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</si>
  <si>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</si>
  <si>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</si>
  <si>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</si>
  <si>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</si>
  <si>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</si>
  <si>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</si>
  <si>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</si>
  <si>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</si>
  <si>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</si>
  <si>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</si>
  <si>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</si>
  <si>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</si>
  <si>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</si>
  <si>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</si>
  <si>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</si>
  <si>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</si>
  <si>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</si>
  <si>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</si>
  <si>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</si>
  <si>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</si>
  <si>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</si>
  <si>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</si>
  <si>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</si>
  <si>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</si>
  <si>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</si>
  <si>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</si>
  <si>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</si>
  <si>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</si>
  <si>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</si>
  <si>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</si>
  <si>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</si>
  <si>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</si>
  <si>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</si>
  <si>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</si>
  <si>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</si>
  <si>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</si>
  <si>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</si>
  <si>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</si>
  <si>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</si>
  <si>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</si>
  <si>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</si>
  <si>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</si>
  <si>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</si>
  <si>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</si>
  <si>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</si>
  <si>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</si>
  <si>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</si>
  <si>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</si>
  <si>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</si>
  <si>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</si>
  <si>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</si>
  <si>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</si>
  <si>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</si>
  <si>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</si>
  <si>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</si>
  <si>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</si>
  <si>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</si>
  <si>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</si>
  <si>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</si>
  <si>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</si>
  <si>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</si>
  <si>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</si>
  <si>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</si>
  <si>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</si>
  <si>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</si>
  <si>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</si>
  <si>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</si>
  <si>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</si>
  <si>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</si>
  <si>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</si>
  <si>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</si>
  <si>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</si>
  <si>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</si>
  <si>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</si>
  <si>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</si>
  <si>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</si>
  <si>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</si>
  <si>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</si>
  <si>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</si>
  <si>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</si>
  <si>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</si>
  <si>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</si>
  <si>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</si>
  <si>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</si>
  <si>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</si>
  <si>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</si>
  <si>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</si>
  <si>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</si>
  <si>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</si>
  <si>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</si>
  <si>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</si>
  <si>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</si>
  <si>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</si>
  <si>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</si>
  <si>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</si>
  <si>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</si>
  <si>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</si>
  <si>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</si>
  <si>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</si>
  <si>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</si>
  <si>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</si>
  <si>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</si>
  <si>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</si>
  <si>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</si>
  <si>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</si>
  <si>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</si>
  <si>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</si>
  <si>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</si>
  <si>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</si>
  <si>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</si>
  <si>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</si>
  <si>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</si>
  <si>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</si>
  <si>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</si>
  <si>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</si>
  <si>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</si>
  <si>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</si>
  <si>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</si>
  <si>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</si>
  <si>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</si>
  <si>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</si>
  <si>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</si>
  <si>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</si>
  <si>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</si>
  <si>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</si>
  <si>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</si>
  <si>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</si>
  <si>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</si>
  <si>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</si>
  <si>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</si>
  <si>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</si>
  <si>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</si>
  <si>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</si>
  <si>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</si>
  <si>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</si>
  <si>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</si>
  <si>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</si>
  <si>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</si>
  <si>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</si>
  <si>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</si>
  <si>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</si>
  <si>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</si>
  <si>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</si>
  <si>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</si>
  <si>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</si>
  <si>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</si>
  <si>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</si>
  <si>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</si>
  <si>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</si>
  <si>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</si>
  <si>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</si>
  <si>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</si>
  <si>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</si>
  <si>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</si>
  <si>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</si>
  <si>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</si>
  <si>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</si>
  <si>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</si>
  <si>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</si>
  <si>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</si>
  <si>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</si>
  <si>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</si>
  <si>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</si>
  <si>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</si>
  <si>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</si>
  <si>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</si>
  <si>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</si>
  <si>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</si>
  <si>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</si>
  <si>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</si>
  <si>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</si>
  <si>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</si>
  <si>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</si>
  <si>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</si>
  <si>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</si>
  <si>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</si>
  <si>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</si>
  <si>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</si>
  <si>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</si>
  <si>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</si>
  <si>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</si>
  <si>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</si>
  <si>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</si>
  <si>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</si>
  <si>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</si>
  <si>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</si>
  <si>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</si>
  <si>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</si>
  <si>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</si>
  <si>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</si>
  <si>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</si>
  <si>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</si>
  <si>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</si>
  <si>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</si>
  <si>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</si>
  <si>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</si>
  <si>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</si>
  <si>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</si>
  <si>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</si>
  <si>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</si>
  <si>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</si>
  <si>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</si>
  <si>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</si>
  <si>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</si>
  <si>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</si>
  <si>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</si>
  <si>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</si>
  <si>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</si>
  <si>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</si>
  <si>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</si>
  <si>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</si>
  <si>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</si>
  <si>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</si>
  <si>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</si>
  <si>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</si>
  <si>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</si>
  <si>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</si>
  <si>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</si>
  <si>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</si>
  <si>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</si>
  <si>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</si>
  <si>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</si>
  <si>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</si>
  <si>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</si>
  <si>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</si>
  <si>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</si>
  <si>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</si>
  <si>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</si>
  <si>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</si>
  <si>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</si>
  <si>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</si>
  <si>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</si>
  <si>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</si>
  <si>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</si>
  <si>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</si>
  <si>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</si>
  <si>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</si>
  <si>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</si>
  <si>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</si>
  <si>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</si>
  <si>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</si>
  <si>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</si>
  <si>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</si>
  <si>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</si>
  <si>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</si>
  <si>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</si>
  <si>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</si>
  <si>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</si>
  <si>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</si>
  <si>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</si>
  <si>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</si>
  <si>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</si>
  <si>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</si>
  <si>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</si>
  <si>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</si>
  <si>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</si>
  <si>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</si>
  <si>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</si>
  <si>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</si>
  <si>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</si>
  <si>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</si>
  <si>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</si>
  <si>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</si>
  <si>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</si>
  <si>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</si>
  <si>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</si>
  <si>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</si>
  <si>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</si>
  <si>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</si>
  <si>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</si>
  <si>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</si>
  <si>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</si>
  <si>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</si>
  <si>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</si>
  <si>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</si>
  <si>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</si>
  <si>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</si>
  <si>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</si>
  <si>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</si>
  <si>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</si>
  <si>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</si>
  <si>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</si>
  <si>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</si>
  <si>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</si>
  <si>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</si>
  <si>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</si>
  <si>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</si>
  <si>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</si>
  <si>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</si>
  <si>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</si>
  <si>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</si>
  <si>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</si>
  <si>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</si>
  <si>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</si>
  <si>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</si>
  <si>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</si>
  <si>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</si>
  <si>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</si>
  <si>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</si>
  <si>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</si>
  <si>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</si>
  <si>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</si>
  <si>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</si>
  <si>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</si>
  <si>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</si>
  <si>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</si>
  <si>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</si>
  <si>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</si>
  <si>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</si>
  <si>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</si>
  <si>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</si>
  <si>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</si>
  <si>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</si>
  <si>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</si>
  <si>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</si>
  <si>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</si>
  <si>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</si>
  <si>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</si>
  <si>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</si>
  <si>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</si>
  <si>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</si>
  <si>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</si>
  <si>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</si>
  <si>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</si>
  <si>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</si>
  <si>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</si>
  <si>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</si>
  <si>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</si>
  <si>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</si>
  <si>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</si>
  <si>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</si>
  <si>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</si>
  <si>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</si>
  <si>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</si>
  <si>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</si>
  <si>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</si>
  <si>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</si>
  <si>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</si>
  <si>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</si>
  <si>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</si>
  <si>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</si>
  <si>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</si>
  <si>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</si>
  <si>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</si>
  <si>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</si>
  <si>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</si>
  <si>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</si>
  <si>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</si>
  <si>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</si>
  <si>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</si>
  <si>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</si>
  <si>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</si>
  <si>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</si>
  <si>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</si>
  <si>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</si>
  <si>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</si>
  <si>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</si>
  <si>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</si>
  <si>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</si>
  <si>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</si>
  <si>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</si>
  <si>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</si>
  <si>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</si>
  <si>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</si>
  <si>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</si>
  <si>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</si>
  <si>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</si>
  <si>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</si>
  <si>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</si>
  <si>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</si>
  <si>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</si>
  <si>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</si>
  <si>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</si>
  <si>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</si>
  <si>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</si>
  <si>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</si>
  <si>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</si>
  <si>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</si>
  <si>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</si>
  <si>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</si>
  <si>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</si>
  <si>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</si>
  <si>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</si>
  <si>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</si>
  <si>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</si>
  <si>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</si>
  <si>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</si>
  <si>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</si>
  <si>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</si>
  <si>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</si>
  <si>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</si>
  <si>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</si>
  <si>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</si>
  <si>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</si>
  <si>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</si>
  <si>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</si>
  <si>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</si>
  <si>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</si>
  <si>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</si>
  <si>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</si>
  <si>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</si>
  <si>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</si>
  <si>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</si>
  <si>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</si>
  <si>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</si>
  <si>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</si>
  <si>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</si>
  <si>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</si>
  <si>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</si>
  <si>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</si>
  <si>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</si>
  <si>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</si>
  <si>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</si>
  <si>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</si>
  <si>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</si>
  <si>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</si>
  <si>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</si>
  <si>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</si>
  <si>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</si>
  <si>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</si>
  <si>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</si>
  <si>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</si>
  <si>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</si>
  <si>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</si>
  <si>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</si>
  <si>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</si>
  <si>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</si>
  <si>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</si>
  <si>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</si>
  <si>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</si>
  <si>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</si>
  <si>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</si>
  <si>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</si>
  <si>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</si>
  <si>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</si>
  <si>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</si>
  <si>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</si>
  <si>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</si>
  <si>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</si>
  <si>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</si>
  <si>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</si>
  <si>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</si>
  <si>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</si>
  <si>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</si>
  <si>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</si>
  <si>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</si>
  <si>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</si>
  <si>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</si>
  <si>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</si>
  <si>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</si>
  <si>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</si>
  <si>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</si>
  <si>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</si>
  <si>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</si>
  <si>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</si>
  <si>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</si>
  <si>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</si>
  <si>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</si>
  <si>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</si>
  <si>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</si>
  <si>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</si>
  <si>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</si>
  <si>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</si>
  <si>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</si>
  <si>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</si>
  <si>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</si>
  <si>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</si>
  <si>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</si>
  <si>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</si>
  <si>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</si>
  <si>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</si>
  <si>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</si>
  <si>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</si>
  <si>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</si>
  <si>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</si>
  <si>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</si>
  <si>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</si>
  <si>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</si>
  <si>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</si>
  <si>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</si>
  <si>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</si>
  <si>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</si>
  <si>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</si>
  <si>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</si>
  <si>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</si>
  <si>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</si>
  <si>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</si>
  <si>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</si>
  <si>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</si>
  <si>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</si>
  <si>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</si>
  <si>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</si>
  <si>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</si>
  <si>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</si>
  <si>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</si>
  <si>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</si>
  <si>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</si>
  <si>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</si>
  <si>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</si>
  <si>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</si>
  <si>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</si>
  <si>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</si>
  <si>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</si>
  <si>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</si>
  <si>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</si>
  <si>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</si>
  <si>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</si>
  <si>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</si>
  <si>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</si>
  <si>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</si>
  <si>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</si>
  <si>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</si>
  <si>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</si>
  <si>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</si>
  <si>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</si>
  <si>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</si>
  <si>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</si>
  <si>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</si>
  <si>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</si>
  <si>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</si>
  <si>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</si>
  <si>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</si>
  <si>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</si>
  <si>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</si>
  <si>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</si>
  <si>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</si>
  <si>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</si>
  <si>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</si>
  <si>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</si>
  <si>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</si>
  <si>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</si>
  <si>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</si>
  <si>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</si>
  <si>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</si>
  <si>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</si>
  <si>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</si>
  <si>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</si>
  <si>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</si>
  <si>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</si>
  <si>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</si>
  <si>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</si>
  <si>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</si>
  <si>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</si>
  <si>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</si>
  <si>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</si>
  <si>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</si>
  <si>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</si>
  <si>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</si>
  <si>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</si>
  <si>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</si>
  <si>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</si>
  <si>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</si>
  <si>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</si>
  <si>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</si>
  <si>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</si>
  <si>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</si>
  <si>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</si>
  <si>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</si>
  <si>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</si>
  <si>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</si>
  <si>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 xml:space="preserve">Deporte, Educación y Cultura </t>
  </si>
  <si>
    <t>Contribuir a la oferta deportiva de las entidades promotoras de actividades físicas mediante el fomento de la salud física y mental de la población</t>
  </si>
  <si>
    <t>Variación porcentual  de personas beneficiadas</t>
  </si>
  <si>
    <t>Eficacia</t>
  </si>
  <si>
    <t>Gestión</t>
  </si>
  <si>
    <t>Variación Porcentual</t>
  </si>
  <si>
    <t>Regular</t>
  </si>
  <si>
    <t>El municipio de Cuautlancingo cuenta con infraestructura deportiva de calidad para la promoción de la activación física, práctica del deporte y recreación</t>
  </si>
  <si>
    <t xml:space="preserve">Variación porcentual de acciones deportivas </t>
  </si>
  <si>
    <t>((Actividades deportivas 2021/Actividades deportivas 2020)-1)*100</t>
  </si>
  <si>
    <t>Acciones deportivas realizadas</t>
  </si>
  <si>
    <t>Semestral</t>
  </si>
  <si>
    <t>Espacios deportivos intervendios</t>
  </si>
  <si>
    <t>Variación porcentual de mantenimientos deportivos</t>
  </si>
  <si>
    <t>((Mantenimientos deportivos 2021/Mantenimientos deportivos 2020)-1)*100</t>
  </si>
  <si>
    <t>Porcentaje</t>
  </si>
  <si>
    <t xml:space="preserve">Realizar 10 torneos con ligas deportivas de Cuautlancingo </t>
  </si>
  <si>
    <t>Realizar 8 capacitaciones en materia deportiva para los promotores de activación física</t>
  </si>
  <si>
    <t>Propuestas de unificación de criterios y metas entre los órdenes de gobierno realizadas</t>
  </si>
  <si>
    <t>Porcentaje de solicitudes administrativas realizadas</t>
  </si>
  <si>
    <t>(Solicitudes administrativas realizadas/Solicitudes programadas)*100</t>
  </si>
  <si>
    <t>Implementar 100 acciones deportivas en la población</t>
  </si>
  <si>
    <t>Realizar 5 acciones especiales e  interinstitucionales para la promoción de la actividad física en la población del municipio de Cuautlancingo</t>
  </si>
  <si>
    <t>Realizar 1 jornada de salud bucal y/o visual en las escuelas del municipio en coordinación con CORDE 05 y/o instituciones privadas</t>
  </si>
  <si>
    <t>Alcance de los eventos logrado</t>
  </si>
  <si>
    <t>(Personas que presencian los eventos/Población objetivo)*100</t>
  </si>
  <si>
    <t xml:space="preserve">Hacer 2 presentaciones presenciales o virtuales de la orquesta sinfónica </t>
  </si>
  <si>
    <t>Realizar 1 concurso de ajedrez juvenil 13-16 años</t>
  </si>
  <si>
    <t>Realizar 1 presentación de cuenta cuentos virtual con motivo del día del niño</t>
  </si>
  <si>
    <t xml:space="preserve">Realizar 10 publicaciones en redes sociales para difundir las actividades del Centro Cultural </t>
  </si>
  <si>
    <t>Publicar 12 ediciones de la Gaceta Digital Cuautlancingo</t>
  </si>
  <si>
    <t>Mantener 1 oferta de talleres presenciales o virtuales durante 4 trimestres</t>
  </si>
  <si>
    <t>Realizar 1 base de datos del acervo bibliográfico de la biblioteca pública municipal "Octavio Paz"</t>
  </si>
  <si>
    <t>Equipar 1 aula virtual para el servicio comunitario de clases virtuales de la SEP</t>
  </si>
  <si>
    <t>Otorgar 52 becas para ingresar a los talleres artísticos</t>
  </si>
  <si>
    <t>Dirección de Deporte, Dirección de Educación y Dirección del Centro Cultural</t>
  </si>
  <si>
    <t>C. JOSÉ MARÍA MEZA PÉREZ</t>
  </si>
  <si>
    <t>C. GERARDO MACORRA TRUJILLO</t>
  </si>
  <si>
    <t>TITULAR DEL ÓRGANO INTERNO DE CONTROL</t>
  </si>
  <si>
    <t>COORDINADOR DEL SISTEMA DE EVALUACIÓN AL DESEMPEÑO</t>
  </si>
  <si>
    <t>Promover el deporte y la recreación para fomentar una cultura de salud</t>
  </si>
  <si>
    <t>Vincular actividades deportivas en el municipio</t>
  </si>
  <si>
    <t>Estratégico</t>
  </si>
  <si>
    <t>Anual</t>
  </si>
  <si>
    <t>Personas beneficiadas 2021</t>
  </si>
  <si>
    <t>Personas</t>
  </si>
  <si>
    <t>Ascendente</t>
  </si>
  <si>
    <t>Actividades deportivas 2021</t>
  </si>
  <si>
    <t>Actividades deportivas 2020</t>
  </si>
  <si>
    <t>Actividades</t>
  </si>
  <si>
    <t>Mantenimientos deportivos 2021</t>
  </si>
  <si>
    <t>Mantenimientos deportivos 2020</t>
  </si>
  <si>
    <t>Mantenimientos</t>
  </si>
  <si>
    <t>Solicitudes administrativas realizadas</t>
  </si>
  <si>
    <t>Solicitudes programadas</t>
  </si>
  <si>
    <t>Solicitudes</t>
  </si>
  <si>
    <t>Comunidad educativa del municipio beneficiada</t>
  </si>
  <si>
    <t>Acciones</t>
  </si>
  <si>
    <t>Torneos</t>
  </si>
  <si>
    <t>Acciones especiales</t>
  </si>
  <si>
    <t>Capacitaciones</t>
  </si>
  <si>
    <t>Realizar 80 mantenimientos correctivos a la infraestructura física de los espacios deportivos</t>
  </si>
  <si>
    <t>Programa</t>
  </si>
  <si>
    <t>Escuelas beneficiadas en 2021</t>
  </si>
  <si>
    <t>Escuelas beneficiadas en 2020</t>
  </si>
  <si>
    <t>Escuelas</t>
  </si>
  <si>
    <t>Porcentaje de personas que presencian los eventos</t>
  </si>
  <si>
    <t>Personas que presencian los eventos</t>
  </si>
  <si>
    <t>Población objetivo</t>
  </si>
  <si>
    <t>Otorgar apoyo de infraestructura a 3 instituciones educativas</t>
  </si>
  <si>
    <t>Realizar 1 actividad con recursos estatales, Federales y de la iniciativa privada (Bajo Demanda)</t>
  </si>
  <si>
    <t>Realizar 1 entrega de certificados por parte del IEEA</t>
  </si>
  <si>
    <t>Realizar 1 Feria Vocacional</t>
  </si>
  <si>
    <t>Gestionar 1 convenio para adquisición de becas que apoyen al estudiante a concluir sus estudios en el nivel medio superior y profesional</t>
  </si>
  <si>
    <t>Realizar 1 adquisición de equipo de digitalización y material de archivo para realizar la entrega recepción</t>
  </si>
  <si>
    <t>Instituciones educativas</t>
  </si>
  <si>
    <t>Actividad</t>
  </si>
  <si>
    <t>Entregas</t>
  </si>
  <si>
    <t>Realizar 3 entregas de equipos de cómputo para el benefico de escuelas del municipio</t>
  </si>
  <si>
    <t>Jornada de salud</t>
  </si>
  <si>
    <t>Entrega</t>
  </si>
  <si>
    <t>Feria vocacional</t>
  </si>
  <si>
    <t>Aplicar 3 estrategias para la difusión de prevención, atención y orientación de problemas psicológicos en escuelas</t>
  </si>
  <si>
    <t>Estrategias</t>
  </si>
  <si>
    <t>Convenio</t>
  </si>
  <si>
    <t>Adquisición</t>
  </si>
  <si>
    <t>Realizar 1 actividad de cultura en Educación Ambiental a favor de las escuelas</t>
  </si>
  <si>
    <t>Presentaciones</t>
  </si>
  <si>
    <t>Concurso</t>
  </si>
  <si>
    <t>Publicaciones</t>
  </si>
  <si>
    <t>Ediciones</t>
  </si>
  <si>
    <t>Becas</t>
  </si>
  <si>
    <t>Talleres</t>
  </si>
  <si>
    <t>Base de datos</t>
  </si>
  <si>
    <t>Aula virtual</t>
  </si>
  <si>
    <t>C6</t>
  </si>
  <si>
    <t>Requisiciones</t>
  </si>
  <si>
    <t xml:space="preserve">COMPONENTE 6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</si>
  <si>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</si>
  <si>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</si>
  <si>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</si>
  <si>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Nominal</t>
  </si>
  <si>
    <t>Materiales</t>
  </si>
  <si>
    <t>Materiales de operación programados</t>
  </si>
  <si>
    <t>Entregar 9 requisiciones de materiales de operación a las Unidades Administrativas del Programa Presupuestario (Bajo Demanda)</t>
  </si>
  <si>
    <t>((Personas beneficiadas 2021/Personas beneficiadas 2020)-1)*100</t>
  </si>
  <si>
    <t>Personas beneficiadas 2020</t>
  </si>
  <si>
    <t>C7</t>
  </si>
  <si>
    <t>Realizar 20 acciones administrativas para el funcionalmiento del equipo de 4ta divisón B. Entre las que se encuentran pago de franquicias, fichaje, hospedaje, transporte, inscripción, y gastos administrativos menores en cada unos de los encuentros</t>
  </si>
  <si>
    <t>Realizar 10 acciones administrativas para el funcionalmiento del equipo de 3ra división Chivas Los Ángeles. Entre las que se encuentran son inscripción, fichaje, arbitraje y gastos administrativos menores</t>
  </si>
  <si>
    <t>Realizar 20 acciones administrativas para el funcionalmiento del equipo de 4ta divisón Premier. Entre las que se encuentran pago de franquicias, fichaje, hospedaje, transporte, inscripción, y gastos administrativos menores en cada unos de los encuentros</t>
  </si>
  <si>
    <t xml:space="preserve">COMPONENTE 7
RESUMEN NARRATIVO </t>
  </si>
  <si>
    <t>Realizar 4 Convenios de coordinación con las diferentes organizaciones e instituciones deportivas, para el desarrollo de contiendas deportivas</t>
  </si>
  <si>
    <t>Convenios</t>
  </si>
  <si>
    <t>C4</t>
  </si>
  <si>
    <t>Porcentaje de acciones administrativas realizadas</t>
  </si>
  <si>
    <t>(Acciones administrativas realizadas/Acciones administrativas programadas)*100</t>
  </si>
  <si>
    <t>Acciones administrativas realizadas</t>
  </si>
  <si>
    <t>Acciones administrativas programadas</t>
  </si>
  <si>
    <t>((Escuelas beneficiadas en 2021/Escuelas beneficiadas en 2020)-1)*100</t>
  </si>
  <si>
    <t>Acciones de fútbol soccer profesional realizadas</t>
  </si>
  <si>
    <t>Variación poncertual de escuelas beneficiadas</t>
  </si>
  <si>
    <t>Realizar 1 programa de rehabilitación y/o adecuación de espacios deportivos, con recursos extraordinarios, federales, estatales o de iniciativa privada</t>
  </si>
  <si>
    <t>Gestionar 1 actividad con recursos estatales, federales o de la iniciativa privada</t>
  </si>
  <si>
    <t>Monto Específico</t>
  </si>
  <si>
    <t>RECURSOS FISCALES</t>
  </si>
  <si>
    <t>Acciones administrativas</t>
  </si>
  <si>
    <t>PRESIDENTA MUNICIPAL</t>
  </si>
  <si>
    <t>C. MARIA GUADALUPE DANIEL HERNÁNDEZ</t>
  </si>
  <si>
    <t>C. LIZZETH CLAUDIO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</si>
</sst>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1" xfId="2" applyFont="1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ont="1" applyFill="1" applyBorder="1" applyAlignment="1" applyProtection="1">
      <alignment horizontal="center" vertical="center" wrapText="1"/>
      <protection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" fillId="2" borderId="1" xfId="2" applyFill="1" applyBorder="1" applyAlignment="1" applyProtection="1">
      <alignment horizontal="center" vertical="center" wrapText="1"/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3" fillId="2" borderId="11" xfId="2" applyFont="1" applyFill="1" applyBorder="1" applyAlignment="1" applyProtection="1">
      <alignment horizontal="center" vertical="center" wrapText="1"/>
      <protection hidden="1"/>
    </xf>
    <xf numFmtId="0" fontId="13" fillId="2" borderId="2" xfId="2" applyFont="1" applyFill="1" applyBorder="1" applyAlignment="1" applyProtection="1">
      <alignment horizontal="center" vertical="center" wrapText="1"/>
      <protection hidden="1"/>
    </xf>
    <xf numFmtId="0" fontId="24" fillId="2" borderId="13" xfId="0" applyFont="1" applyFill="1" applyBorder="1" applyAlignment="1" applyProtection="1">
      <alignment horizontal="left" vertical="center" wrapText="1"/>
      <protection locked="0" hidden="1"/>
    </xf>
    <xf numFmtId="0" fontId="24" fillId="2" borderId="21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left" vertical="center" wrapText="1"/>
      <protection locked="0" hidden="1"/>
    </xf>
    <xf numFmtId="0" fontId="1" fillId="2" borderId="2" xfId="2" applyFill="1" applyBorder="1" applyAlignment="1" applyProtection="1">
      <alignment horizontal="center" vertical="center" wrapText="1"/>
      <protection hidden="1"/>
    </xf>
    <xf numFmtId="0" fontId="1" fillId="2" borderId="11" xfId="2" applyFill="1" applyBorder="1" applyAlignment="1" applyProtection="1">
      <alignment horizontal="center" vertical="center"/>
      <protection hidden="1"/>
    </xf>
    <xf numFmtId="0" fontId="1" fillId="2" borderId="14" xfId="2" applyFill="1" applyBorder="1" applyAlignment="1" applyProtection="1">
      <alignment horizontal="center" vertical="center"/>
      <protection hidden="1"/>
    </xf>
    <xf numFmtId="0" fontId="1" fillId="2" borderId="11" xfId="2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146345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193970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193970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117770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146345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146345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146345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146345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155870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155870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117770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163326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163326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153801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153801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165568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165568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161645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161645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495800" y="19297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4AD3D572-45CE-4153-B943-1423803BAA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6F17D8D4-BB2D-41E5-8640-61628DABB4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32475D37-0EA3-4E0B-AC0C-6573564D968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749CDB2C-EAD3-4C3E-B7DF-AFA0E50974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ABC4F0A-3644-490E-806A-E21BAB76B4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A7A0AD83-953F-4D37-B8C6-F4CF0A89F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FF67F1DB-04B0-4E99-B3EE-EE1FEF538B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31876E95-28A0-423E-817B-B3BF0902A4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C589AC77-BF3A-4F5A-AC00-61641CE5FA5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3E9B133-12C4-48A0-AC28-10F95891F1C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1D080A68-8646-43CB-AF54-178F87173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6C9D543B-BDE2-4F86-A104-8B33278CDC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4B03913A-7DA7-4BD6-B5FA-5644313BE98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870E363F-9F63-47ED-8138-DD24C5F7504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827B9052-838D-4955-A223-C4053D44F2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934C1378-0213-46DE-9C01-702E92CA64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DC53FFDC-959B-49A0-A91A-95D0E84E23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016D1FFB-D00F-43E8-8ECC-4A8EC7C505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E1CE4832-6431-4708-B48B-F2F5562DBB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B83A53A3-90A2-4356-BFF4-AF60B63FDD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243358E-4093-411B-802F-F06F4C7A11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E9F3BF18-E406-483A-96E2-9E78B6AAED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5B915CBE-1714-425D-B312-070FA036CC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0990AFFE-A277-484C-9671-EE9C01662E4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9CBDA037-B8D4-4CC3-B1D1-2DA51EFD7A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AF064959-C7C8-4E98-AA5F-8DB975B8AA3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9A99B950-DF24-421D-A85B-04987273B4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676FD059-51EA-4819-82F9-7D1C138098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46345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3CAA510B-4B98-407A-A827-4472DB87D792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33F73F2-A533-4E9C-B78E-13D98F98D9E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3970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ABCA9669-AF2F-4CBB-90FB-E4A83C38CA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9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3970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4168EDE6-4811-4946-BD8E-BB81C7C494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9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BB6ECEE-C751-4DE8-8B63-E8DD30082C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57FB7CEF-4D75-4167-B320-FB90D249D3B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9D91F0E9-CE13-4B12-AFC0-1EF159BB99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C1F5FD0A-02F7-4524-9F0E-FA1F59F09D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D933ACA0-D2DE-4C0D-A675-BD9D2B38B1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59053AD9-CD29-4AAA-B4BD-028C9C2A4B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DEDE0E65-518E-4AE1-BCB5-43715B85D53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8E004771-18C1-4E57-9A7F-878A6FB378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1B4CE97D-F881-4CD4-93E6-635DB48417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258FFED6-CE7B-483F-ACAB-9383B6A97B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20521223-B4FF-46A9-B88F-9B45EFBD81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2FA921A-4D3C-4D3F-B1CA-A96C483D99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8AC1F071-5686-4D74-81FB-1CF944DAB7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19E798E3-041D-42D1-83D5-4522855C98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2164F038-FA4C-49DE-9F3D-8F5F243B91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A913A7B8-A14A-463C-9BCA-421C826DDF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7E0ED43A-6B58-484C-BCEB-6C9133F7A4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5283136-DC95-4491-831B-F4F4A2573B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D0D3C794-4B79-466C-A8C6-027A3FA89B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E9A7D51-3BF1-418E-9055-1F98A8F7E6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54CD3710-DE0B-4A61-84FE-23A22714A0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41BC1D48-8318-4EC2-9D8C-1B675D251FC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92DDA60A-5173-4F69-A082-82672E9BE5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04EF79AB-C677-418C-86F1-B1EAB139213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482186C3-6FA7-46C6-8220-B9EE1D2689C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4261AE07-2AE1-4AFD-8159-F461D7705E8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140019CC-8D97-4B48-A2B2-A29858E5A06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A6F79E62-2465-4C60-B283-2D4287F5B24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2C26CBD3-196A-4A70-BA0A-75F3D36706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DC595A5A-375E-4939-9F53-01D10535072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2465A4E8-3BF0-4F8F-B9DA-4CB799F6BD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AAE64C9D-CE76-4C76-A8AA-C0EE6BB261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E4DA7DF4-2CD4-429A-804C-4A9D84288B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EE77C421-3CE0-4AEC-9B29-3844223C050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2660FD3A-20EA-45E2-8AC9-09B914064C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41A9289A-896E-4A97-9751-224753D712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777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EC2486B-059D-4383-A870-AF10FCC5BC9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2EECE5BD-C8C3-40B0-BB6B-9BF33E2610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1609F60F-9E30-4BAF-AE0A-2E9266B1CE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A1D8A5AA-EFE7-4669-922F-34F7237BE6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B2DF6FB2-EF08-48B8-AEC6-34A9A0122D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EE54AB81-0790-421D-9D1C-5F3B3295E6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9D15E2A-9B47-40E7-957A-B1221026B3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A521E85C-9BD2-441D-B784-5291172058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D6387D61-A868-489E-8141-1A276FC3DC2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BE1039DC-AC22-4D8B-B4C2-29219D6B166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C29B2817-D396-4EBA-BF4B-52EF1EF750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BDFADD59-8B08-4402-82F2-5E0150F992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F057F53-187D-4EB9-BB99-DCE4E33D9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28112255-A801-4D4F-8205-640D35AE36F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4DFF869C-C96A-46E1-804C-8015AA9CD91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D5AF9A88-BE87-4235-918D-D9200586E55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8A8E1A00-AA80-4EB1-A7DE-410FA07B58F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09CE14A2-6EF0-4D3F-B9A9-6CA5AE28D0C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631393F0-90A1-4E55-BD46-99046B2658E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1D0757E-E46B-4BAC-B379-8D021420DC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DDD41344-5AAB-418E-9DE0-7839FEB861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274F0577-FD5D-4E4C-9E56-2823001113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9E835AF7-019F-4CD8-A5AB-5372091E04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EA75242D-429D-46D3-92A7-26125A2425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F7239C44-12AE-4A4E-B160-B17581B339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4110029-0A0D-41D9-87F5-3A6D7DC592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551B33E8-A9C0-41B5-B807-B74A4CAE3D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7D483584-7920-46BD-9AB8-E722AA313DE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E9C1F134-69DE-44AA-A8F7-882A4D775DA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6EBBE659-2B75-4D36-BA70-340A73CD14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B22AD719-C770-4FEB-A7E0-3521D08C76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B87AF468-9586-4E31-9187-FB2442FCA74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FB8C6265-8710-4293-8801-800FA51F963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77B0D485-2089-4ECA-BF0F-652CBFE9B9D1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2F05B105-FF17-4F5E-92FB-173502C6345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97D3EEC8-6CE3-4BEA-AED3-7071DD5A2DA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4B827DE3-0408-4D8F-954E-81629808DE6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28A5ACC1-80B4-4936-850E-F224B301A0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225F333B-079B-42DD-8DAA-62AA76F97A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4DDF7D76-2A1C-4F88-AE97-A5F2A456A1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AD577C7F-394F-421B-B60F-FFD8DEF8C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3ABB5E01-0968-4F28-9003-691BF5945B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FA263039-95DC-4B38-879F-68AFA0A241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06F633E-C923-46D9-AE56-4C7D4BC674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DFD4E33B-212F-44B5-BA87-651F4048D7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3F61F497-BF8D-4AC1-844E-C340BCC835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1E5F0228-B7CB-42C2-AA95-3BE60CA2DB7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985BD693-D276-443E-B002-5C649686ACD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6345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17643279-A320-402C-BBD0-5940B8EB166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6345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B2F94E35-34FD-4508-AC43-6EB6AF84C92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5B6EA5E5-E56E-4651-959A-CAB32B8340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1F6DDB09-6477-43C9-9A7C-7CE098D1E3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6345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6A19EB0E-B791-4B37-9A1E-DDA848B55D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6345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2F7AF3E1-FF0A-4A83-BB16-C727DCA76F0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B55BE8E-30D7-4CBF-A4D1-F578EDDC61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9F9DC9BE-A280-4AC3-926D-0CB0274A1E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7B32BD16-70E6-4AC1-8553-4931C5B070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44560B80-8744-4750-9CBE-E071B7B61F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1F737C84-32F5-4EB6-A666-A9BEFFD571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9809DD21-D674-4556-BC49-E3064D2925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2F058468-3BCD-47FF-A2CF-B44F6D34446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E4CE344-EEAC-4173-B941-3BC30BAB33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7C2569AD-0D20-4B37-B353-15461919873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6EFFA7FD-A1FB-466A-A87B-625E3C02C79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9C7E97B3-0B17-455C-BF7E-581DB97D3D1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3523C954-277F-4B98-A6EA-1E35FE1F24A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6AD46A9-4396-4CD5-B2BF-D2037732B0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5FF26CD-1905-426D-A70A-8E128EF4D3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1A00155B-EBB6-4979-B14A-7E1F210E822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3214F813-9585-4E26-A7F4-C5CAC5FF24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6A450131-0DB3-4C68-B039-2E0ED173E0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F8BACDE2-20C3-4CF4-AB1E-CF3042DBF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9310681-D14F-436B-900B-1F6E29D0FE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A8D8D550-FCF1-475F-B134-6806C30BF3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9DE0DDC0-A745-48B1-B604-18379F0295A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55D233C2-2746-4440-8C23-8231E5B840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C7759BF-CF77-4E32-948B-F5524A577B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3B2E8990-58AE-45B5-8778-12868801B2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D337EE2-9105-4CF7-BB3C-75749A3CC5A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A22547D4-3369-47C6-A7E2-7579712D384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D37E5190-4A0A-4FCE-845F-C3C3DECF21A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8942BDBD-0B62-4717-98ED-1996BDAB55D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FFE92CBA-3C12-4F1E-A788-363DDB933C2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7D39230E-01E6-4173-A24A-6658665DAB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B317EF35-B25C-4260-9FE5-7A0A61A212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5DF3C56E-DE1B-4ED8-98C4-F5646E2DAA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974BED7F-072A-48D0-B026-720BC8E8BD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74048A7A-4A68-4700-8BBC-9FF8ADE33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A69B8067-D0BE-4B73-A7D0-594CCF066F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D2E639F9-FAE3-4C94-844A-EC2FD295A7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7DEEF80C-3DB1-4938-AA0B-D9B62D6FBCE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4DF21D13-B291-4F45-8EF4-96986E576E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92C50CBD-5DEB-42D5-A0A7-68A0B23E1E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1FF9C3FB-0E65-4DE1-AFB2-1B292652BB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F67E6D35-3E49-458F-A70D-669CAB3D96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7D5606D2-A2EA-4FBF-98AB-FDC4AD6043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3BA825DB-D6EB-498E-9C4B-FDBA0BBE10E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CC2DC91D-8FD4-44DF-915F-7A4BC32C48A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E915C962-41B2-4286-AFD3-F6B5BC7817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817BB70E-E78E-473D-9550-3E135FFCF7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264758A3-5ADD-49F6-9E1C-A273EB0F522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C5C3E406-4E3A-4C3A-93F2-FD3A3DD7462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21A1E5E0-196A-48B5-A0DB-4C56F2C9776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491A3854-3E86-4DF1-A959-B214A9DB86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2549BF25-AE27-4935-A30A-63EE4C8DC8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03F70B2B-AC28-4F2A-B711-C30D55D0C9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BE6C6D10-0D79-4023-AD65-F4A1382B1E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3DA0E18-2F4A-4087-B67F-001EF82B5F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0E7A2ED9-9CEA-4233-9BBB-E5655147EC7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4FB3C0A1-D8DC-4DFA-B250-9B6E2E28C5C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A7A00A2A-17FD-4121-9BF3-9DA18D94A12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FC11FBD3-58E5-4C13-9BC0-FF46E58E45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0D95982F-7159-4E87-A0C8-7264AD0BD55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59739B93-9D69-4535-85C7-362CB460A3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191BB3AA-50B1-4DB1-BCB1-929AB5B6C0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E9781D13-4397-4E41-B350-6C04438B1A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AC89D08B-8848-4040-A9D6-6133B5D297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84A26734-461D-461D-BB4F-C166259FDF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995DE2AF-B29A-4EBD-AAE9-C7E5A90517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B017457-DD00-4EB3-BDD8-88F7F50351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8B746DA3-545F-461D-ACD0-675C2A5D1A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3AEC131-1998-489E-A2C5-28BFCEEE59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18C5B89E-CC4E-498B-AC87-2DA3472F1E5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666E339-C38A-4AB3-80BB-E2EA7134DC3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CB0E88DB-5704-4021-85CA-126FBA027A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D8618ECA-0D89-4CF8-92BB-7C61FF3783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EB27D02E-315F-40D4-AB38-EA7747BD07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3298117C-96E3-47F4-8869-B2F167A8BF9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E9ADBDB3-360B-4A26-8F8C-1211F7C7354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EAB38DE4-9398-4AB6-B95C-E01E1886EE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999DBCD4-78D4-4207-98C0-0FB7566A6EE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91443179-3CE0-4530-B9C8-5C8BCEDEAB2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3496ABCE-F6BA-4F2E-9679-3B6A6F0901F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9BD1590E-A1BE-48F5-85D9-E3685DBA4A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B764B10C-63DF-4BE9-BA48-D4784C463C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9176E78A-2367-441B-BB13-377533529C2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4E746C79-EAA0-413A-8FD9-D38098BE92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2ABD2B30-5FDF-479E-A305-7776D8E706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3847609F-6926-447A-B444-357F837692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6DA15965-5521-4F15-A66E-4D35111AC6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65392A54-5FF3-44BD-8B21-AF789140CC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6DD3F903-F907-409B-A33E-EB2F4CE9FCF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AB33E635-1A47-408B-BF44-CBEDC30B92D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7785005F-6E1A-4741-82A8-54BF38B52B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391785CF-3794-45E6-9E4F-90E4F46988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1AEE457-6614-4200-B267-662EB0FDB7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4CA61DC6-F1D9-40BE-8C95-F61C9B6A860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8DEF694-E2BD-4B37-8455-91EA9134BB6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60A55630-50A0-46DD-A812-1977422D10A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BD02FC4-98CF-4146-820F-81198F75721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57173AD-0FE4-4EAB-991B-9CD0D5359FF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74C882A8-E8D5-4DF4-BA2E-8ACF8ACCFA1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8A5E38F6-2F8D-4203-9A9C-2BAE6BBC00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7C654CCD-4386-45B5-86EA-F0A26DAD7A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6EDB1FE4-83E6-4E1D-9EA6-73AF562545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38143B62-043D-4A23-AFEE-2CBD88CC14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3B78819-C53B-450C-BD2D-58BBE8B554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74B20129-78D5-436D-9110-CC1F80839E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57A5D1A8-813E-484E-BD4D-FAA3C99C62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1FFDA08D-DD57-45AB-823C-295A8CAD90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15FE216A-9ED9-4DF9-8EB7-2BB9FFBD32E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3E9736DB-412E-4AA7-9B37-39C519D63A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15F85967-014E-4EE7-B97C-BFEE4E9087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33D391F3-4C5B-466F-BE2C-2741636C2A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F35171CF-CF37-4EDC-99C1-076C58F844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FB61E9C1-6253-46FF-B367-726EA8D6EE6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786D5128-0DB2-4094-8256-B2DB692BFCC5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04D94993-0541-4AB6-8427-E10770DCD87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8006605B-4B29-474B-9BD5-99C1C57214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CCBAE86-D73F-4E6F-AA84-1782DB89C0B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42B2467A-53F4-49BC-AC76-891DE08B538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046D9541-3EF8-4109-AF2D-C65EE3E967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9ABF1DC5-683E-4F40-87EF-4322FB2027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E3672665-DB8B-4414-8988-2E3D5A82EB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28453997-6E7E-4138-AC64-A9AE61DA37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8E81BF51-BE68-46E1-9672-6863C5EFC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BC22FCD0-4034-401C-B30C-E30319CD25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F14BFFA1-E3E4-4DAA-8D77-71C9D3B691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C730FF97-5F8F-45C4-99B5-7F1BBEBE4B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800C09E9-EC68-41EB-81E8-3378B859BE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86577CEE-12C1-410A-863E-A101D2360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90C1761-28D2-4568-BCD3-90185F924F6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A0E5E3F5-C1C8-4F15-9245-D9C7B4F1313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DFC0EE35-4C39-4DAB-9B80-02C2012F5A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DF5C6E2C-3C42-4C81-B057-2D070BBD63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EA86E92E-4133-4446-86DC-596E2C68C5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7D9B9EA6-B97C-466D-B524-76014E2043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B49FADFB-3E9A-4223-A704-86E2719EC2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ED198F1D-1A68-449D-B1BE-A86B6D8A27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77CC377-F33C-4C85-B25D-2FCD16E6EF8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AA3AD00-B8A2-4D86-AFD4-3A524C26E3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2574A9FF-0B0E-406F-84A8-55308D8F35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F4D11FFF-BCAE-4EFB-86C6-F20BB874324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D6DC09BB-7B0F-4487-A61A-F90DAD7736D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DD602E3-F448-4297-BB25-2F1A000919D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8A557A24-65F4-479B-A233-165056068B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1AD90886-879B-4D02-B355-50CD792690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F5565B25-67A5-4A31-BA49-7266F15234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67F4E3E-8AD4-4A17-8B0B-DF5835B94D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2F2995D2-28E2-4CC9-B39B-9BD88AFEDA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F178195F-31E0-420F-89B4-4639A985A5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F8D7C9A6-AD42-42F1-B614-1008C088B5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76C625E4-A38C-45AD-8E03-F35711F15E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D16FE4F3-F005-44CB-A5FE-46307793257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7ED39157-F3FF-4AE2-A960-191A2374562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54A7A94A-4D8A-44C9-8DE7-B5A1C20118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5F4557A4-8E83-44A2-82CD-822E873E92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88A2AB6-9375-4059-A532-0E5B9AE78C1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FFD40E54-46EF-464D-A8CB-FC086AA616E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2B488DF2-0C72-406A-8AC9-3079520CE62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75F97917-5D94-462F-9BD3-51334385993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D479DDDB-43D8-498D-97B0-AA0EB967FE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11F44E68-B3DC-456C-8239-94A50CFBDE4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F58FBD9E-A23C-4BBA-816D-FED2EE97168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B208F641-2ABB-49F7-AC3B-E17A9D0239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09E1155-93C7-4B9F-AB2D-82F701E3D1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1756D713-A91A-412B-B4A3-94882039D1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39540EC3-F1DC-4ECA-A28B-A121632D5A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B98EAEB6-7E05-447A-B588-5C2B4ABB7B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22FCAB-65E4-4AA0-9EA3-3947967EDA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694522DB-0269-431F-B252-0246F85059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8986B47-CE52-4DBA-AA7A-E9713FCCDE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6E0237D3-5C2D-4575-8411-BAB86AAD491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B5529084-C4D0-4EF8-A962-C2C8A2D718D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F55DE9EB-8D80-435C-83A7-23DEDFD96F2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F379A22E-3776-41AF-B5FA-FE89375B553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D4F3C56-4AEF-44D6-865C-A8CE104CD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67706594-AED5-4909-A069-C80EAA152D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B6441481-D038-4A85-976D-B3F31E67D1F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EC81C7E3-1A28-4634-8773-FCF7798998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792FA6A1-D907-435E-A28C-5CB4309A29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D52BBBAC-4B6C-4A6F-B660-2BB2FCD9E4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46AD95CB-78E4-4A17-8D3B-1FCE2607D0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14B3BCD5-615A-4122-9F7B-981D59C60B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73EE1958-EDE2-4B79-BFC2-93D62E65DC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9AD95CC1-EC6D-42F0-B9EC-7C0653F3F7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80149502-923D-4C4F-AAE5-A034236463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BE17AA4-E4DA-47FF-AF55-07216D623A3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9FFFE7C6-9A2A-4096-BD13-6D5611B21AD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8173EFD0-23A5-4377-A4F6-4A6F5F3307B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22210754-6EDF-4DC8-932D-D1782BF5066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B1B3569-555B-449F-8BFB-FD9D1B09BEE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9554FF6-BFCB-46B9-A81F-BE5FC797A2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6BB92A5F-953F-4862-BD65-49D26411A1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E7F7498-516A-4966-A422-C5308CD353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C8A752D8-99FB-4CDE-9EC1-055BD3651E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8F26E738-0CD1-4903-902B-03973C1EDB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DDEA0DEF-752B-4A7A-8994-3AF416C6EE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3A8272C4-DEC4-410D-9112-F4E987A96D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9AA07487-7E64-4AA5-8DD3-17B69FEEAE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1FE6916E-98C7-464B-AA27-1381F5364D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F8B1A29-F660-4752-A024-AE3F03DB05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FB9F2BC3-FA97-4A14-96D5-BD33C76375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600CA7D4-B2A8-41BD-B22F-6D21974ADD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EDF286C6-2485-45E9-9DC4-554CD6B272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4A652AA8-3D1C-4932-A73C-1079CF8E8D7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8C82B06E-1EEF-40FD-888A-C41F9C16638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8C5E5B0C-4045-4F75-9CAB-546A2FA8F8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E93C35B-8C2E-491B-967A-5FB95D75E51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C0BF12AA-3408-4E07-BA1E-52B5A3F792C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CF84B2FC-670A-41C7-B172-857F07D0E0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A37CBC8D-BF80-45F3-B171-E4A24A865E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DD50FBA9-1E98-42E9-91A6-EC864E1F36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C628F0F5-4292-4FAB-9178-1BC2022BF8E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97B35078-4B1A-46FF-9024-6650B74501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26F2979E-F348-4FE2-B477-EE6D5F8A4D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BBADCAF0-2659-4AEB-8A20-23455EB90A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4D44DB4-CB3D-4064-9AEC-CFC618AF2B8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16A7AF24-50CA-46BD-9F2E-D73FBD99922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E5E33F50-9EC7-4E79-954F-BD15A45139D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C07D34CD-5978-4D1C-9B03-FC71F1FB22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D6955C98-C439-4D45-BD5F-43D406578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4C7140B-143E-4EE5-923B-2B8AB701089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5DF3FE3A-790A-461B-BE8D-4E3911F9D09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802E9AA6-F6B5-499E-B7AB-B3A19D742A9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046C5D3E-BF98-4F3D-A011-E6E3045FB5D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B8C65953-B477-45A3-923F-5095664899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BCFDF5F8-E8D9-4459-B2BF-0DF26F8779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F0D3BC59-CA19-4BAF-914F-6B977703DB6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AEE781FE-9BF0-4EA7-8686-F5ABEE25A2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98552F79-05F5-47D3-A9C6-B7D5FBDCFA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342E0227-A757-4D0B-B11F-16DDC6C08B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3E4C3901-76D2-485B-A64A-F9E0674ACF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B3EE469-041F-438C-AD01-DE0129F0F2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2398616-8777-449A-9E5F-775A3EB4CE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1DE81886-4E1C-414B-958F-00A4C08DCB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19CF01B6-8FD8-4923-97DB-787895B09D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6D567B7D-0110-498F-9C28-A3A1CD1ECB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836B9594-AD7A-443E-808A-BF28038500B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96ED4983-FAB5-446F-9E9E-348FAAE3D40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B16AA0BD-C985-4791-85BD-96C37281BF8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12C31AA1-BE8F-44C6-BDBA-EDE883AD7E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A33057AC-44F4-408C-9042-CBF80E8886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0CE6270-E62B-4B51-8C6B-9007EBC8431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9D5C0F6B-DDF1-41F2-AF49-5863B9C816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D58C6E44-5DB8-4046-B471-0CF0DE3BEE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D640AF28-AA76-4747-BCE9-C13B289520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6BE6B9ED-9492-4CC5-9C36-97C66AE768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1DB6F684-28ED-4493-BA4C-5785A06CF7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8BD54480-001C-4FF2-9DB1-D9A00474953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B13A9F81-A422-45B4-BFFF-0BBBBC7934F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EEE13905-FDA4-41E6-896C-EDB5364D55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82706BC6-FCB0-414A-84C8-4443F06D48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6BAC4D24-7D21-41B5-9078-8CD76EFD5B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D093A797-5E5A-4A7D-9535-17370A61D5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F4ABFBE0-AF7B-4B2D-AE8F-00A69A077D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AED9A0ED-E7E6-48BB-B73E-903F3DCC16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6CEF9851-A1C9-4787-BFF0-41D1E175BB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9ABBED47-C9C8-4A7A-8DF2-6CE3AA315B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D2BECE81-D8AE-4772-B201-9915AC2D00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FFEA46DA-6C9F-46C3-B785-DC50D3416D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6B77E7E1-C798-4B66-A59D-AEE571AF07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40521B8F-541F-4A33-A1AA-0F092E881C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9E73C677-FCF7-4438-A1CE-ECBE5FDF34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FA11BA36-AC93-482B-A241-3328266512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37FD477A-BE1E-4937-ADCF-D92AF76A2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327EFB0F-822C-49D9-8F80-9C34FC570D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AFBB2456-727D-4475-8CA5-565489AAD6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28AD1BD-BB7A-4779-9FCF-29315D1945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54679B50-E881-44B7-BD39-D0C22A614A6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267A2A66-9311-417C-90BE-AE2B7010ED8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49E5C09B-ED4E-44AB-BD45-DACB51DE55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0378229D-7510-4CFD-80B4-2F8742566C0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6A9BA492-EEE2-41AE-B851-97CD81A2CB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5BAAB637-532E-4885-A7BD-EBFE1ECD3D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BDD3D57-2D25-46D0-B82F-9047BBEE1F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3B607EC9-2FB8-4BC3-A966-6F9021E6F3F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076B971D-6783-47B5-A2E9-F762A6ADA3C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5B3F1824-CEAF-4764-8C64-FD9B9E38513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84EC12AE-2A84-41AD-8F94-F13B1D5DE4D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98FFE4DE-6EFB-4E80-87D8-4BB7D16710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843027F3-D803-430F-8F20-6D4E2647CC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8296E9D7-915D-4463-A674-422B33E4F3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C3F9D960-03AC-4A59-B3A6-ECF9D2FBBF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A6829C61-9C37-4A96-8566-4FA4D54F9D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4160EF84-1989-47FC-AF11-81B7E88C28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C7CBE1FB-53B8-46EB-AC9C-4D0F97E7240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BA424B84-F982-498D-87EE-BF57D96745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A866B725-DB48-4852-85E2-30CE12CDB79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6099344A-F50A-4E36-B2FD-90B397D9043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7D491376-FBC6-4F55-BF05-4A918C6B654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22286D5A-BDB7-48E6-944B-90436B4D54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9C6D7F5B-89D3-431C-8C11-4F39EE4735E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7295F1A0-7EE0-44EA-AA27-4B0A42A1677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0292C19E-C93D-49F2-B1F3-D047F191690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AA4B8C99-A867-403A-8F75-D22B086B16E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3A6EA8A-4F6D-4689-ACFB-B46307631B2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A4AFED8B-DD0A-4077-AE85-83BBECF34D9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1A83DAEA-3D2B-4784-B588-01587330330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F0D13CD0-0F4C-422A-ACA2-739AAA3A72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45DBF505-0DAB-4D54-AD45-691BD0F4CF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73062C0F-6B61-44DC-BEE3-BA88DF2696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D4D4A9BC-18B2-4391-A98D-4FB392F8F86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76FCD83-ADF3-4FAF-8B32-E2F9E73E92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980C9752-0CD5-446E-ABD3-AF68F74BD6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5B19CB56-9EF6-401B-A532-64983DD0A9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399CB06E-1BB8-47D6-8669-0E850DA36D3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E956DEC0-9CEA-40AB-B996-72AB8A13B6C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8D3F1BAF-9738-4800-95FF-6216E455337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67796B51-9531-40E7-90D3-7DE3A7C8CF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C4359248-3EEC-4DAD-BBAB-9947464B32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612865CA-3EBA-4476-85C6-73827D3488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7DBEB9E2-C843-4B96-911F-6A2ED2FAD3F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EF4D7EE-434C-4208-81AA-9AA6E8F55021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FA028EB9-1337-4E71-B628-BFB3998DA91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F4458353-9C1D-4385-A144-5C1B5A5DB0C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75A7591A-C3FD-45FD-809A-CF78167E8A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ED14742B-B9CF-4408-9CBE-201397643AE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3EE8DF39-6A20-40CE-84F7-9039CAA074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32821E6A-1F38-41A4-90F9-2EE8560E33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520CF69-21E6-4B32-A6D5-A5DA858316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C94BB99C-49E7-4F8D-9B05-D78D130CE7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7BA859BB-7906-4CCC-84CD-2216518451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E4E7DA73-2F87-41BE-A167-43F0B5159D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B0A7D8CB-855E-46C2-8579-A20CCDCDA7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0D86049A-DE91-4C06-9069-4596AF6563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7D54FF42-57A1-439D-8674-A181A809CF2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F855D8CD-5F81-4F60-83F8-40B86862AB0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FF380A4-92BF-4EFF-A7EF-65A79A52F06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4C42E91-7654-4B73-873F-A237DC87652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A7E5118C-E019-493F-9B40-FD96FEA767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12A16373-BB0A-4D9B-A949-6385F07606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4E42D2CE-147F-4B6B-B38D-E06B793159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C8F61E2E-7539-4B89-96F5-1BDCFF265A5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0BECE397-7486-4DFC-97C8-183D3B23A1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43D0E517-9F8A-479A-87A7-6E551A5DE2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837F355D-44ED-4CD0-ADEE-2743E6E971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22A22141-7869-49A9-BEFD-7F2420B10C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0938452E-EDB3-4855-A0FF-9BECBBEE45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79567F3D-CBEF-4D4F-A656-5B2E087147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253AE5D4-C471-4BB2-BC10-2BC1F71642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FD77BA8A-1B13-4B69-AAF2-61C1C4BEE3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B040A05E-3FE5-44CD-893B-D7222A799A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570B91B8-598D-4757-934A-C90C1FC4E9C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D132C5E5-22BF-42BC-8D53-79AAD5AEDFB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156E5912-5DA9-4980-AF03-E9DB8DE591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BE44C033-3237-4962-8B29-186AF866CB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718C0159-B14F-4BF1-AA3B-5BA705547D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F8A123B6-945F-4C36-A056-D1305A7DC3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5DF9309D-8D97-4EDF-9691-1396BE908D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FDD27282-35EC-4AD5-B2D5-68DC8F253A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18A5DDDA-6B17-4FE3-ADF4-6CEAF480F9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0FB12FF7-FA23-4F65-8EBB-F2A7770E85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6B383214-53A7-4290-A6AC-3D407571F1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AAC325AC-EAB8-4DF7-9210-CCBD689AF1C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47F3D9AF-9613-4D14-B91E-B5558AA87E1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29D8E3AF-F7AC-48D3-9032-04CE98FAB1A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6DCE56CB-4828-4A82-ACD2-DCE0928109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E89ED-1B6D-4622-8E77-3303768BB8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8808051A-D426-401B-A010-DF9604F2EC7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4E07F62E-FAD3-40D8-ABFA-72F1A3DA9A2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E61F9539-275F-476C-B128-8EBCBD6615B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1FCE1A05-6EDA-4768-87A4-9D48086556D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C31FEE52-581B-44A0-9E7D-54AD5F62495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8FA5BE0-4774-4140-9845-45EE3D479C9A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B05AB8E8-FC37-4707-96F1-B38BF731C2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7990F222-CE20-4551-BA72-4074F20FD7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98032FCC-002F-4B62-8583-8ED8628CE8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2E8AEC6B-6F09-40ED-B4F0-5B65E46F4B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B1D1156F-D730-49B1-A9A9-E26FF27290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ECC8E8FC-066C-4153-AB7F-B20CE4E9D7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363DF111-965C-4CFA-9BB8-953B7B2A9B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757A6DF9-EB28-4582-8DE4-2B629C5F1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C91BA8F4-2550-41BC-84BE-7460C1E5B4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6E90476-3D90-4949-B163-AE1C0686D7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8A5C9B30-968A-4A6B-B823-71CBB68A86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9E017DA4-9299-49FB-9400-6F3E7FA47FF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F7702FAA-0C9D-4435-8E64-46DD56EBDD1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8FDAA68-B566-404A-B96B-BF78C10196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3CF19E24-91FF-4254-94FA-4A3C5197458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815BF7F6-8651-4F2E-A832-916170C02F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0F012752-21D1-4D22-9DDC-C77690AF946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29D3C4BF-2D6B-421C-9A0F-8580F06135A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39A39715-E641-496D-9BD5-149B4C7E41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22489FF-8998-471A-8CF8-8F55223D1249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92FC7328-A9EA-4347-A9D8-C84DD94CFE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B0FE15A1-85BA-4C35-9445-1D9631E155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2EE0E852-74FB-423B-B8F3-8EFF6FEC4B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D86E9CEB-92E3-4F8B-8570-A51CCE71202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AF98D13C-1E84-4B14-A3AF-6A8A9F56AE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7895362E-361A-4ADC-875C-2D8DDA4CC4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F1212490-4615-427D-8BBE-8A0375A712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94643CB1-821A-427A-8950-4EDF8E4A5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B0C926F-F94A-4B6F-9E8F-536BE536AE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28092D64-F25F-4738-9A45-3D8948DB8B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F3259EE-86B8-4BCE-BCB4-C58E989E4E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C75E13A-08FA-48D5-B800-2272E89D96B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A53599A4-D535-4198-B86F-9A7CC544F8F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978702F4-538A-4472-90CA-B161576BF5C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E6415C33-CDE0-483B-AC17-7FA0678BB6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1EAD24DE-BBCF-4084-98C2-756BBE807E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4945E98F-0D8C-42CD-A231-71D288D06F2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3FCC1AC-BBCF-48DC-978A-559F3E9303D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845DB70C-F729-4D18-A8D6-02490CD960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FD010D1D-ABF1-480E-9609-C63C7B6D59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C3F87C59-271C-4C6A-B53C-87ACA4A6FE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49F02AE9-D5A3-4A97-A7B0-8924D2AE2E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F6C7650B-A44A-47E6-83CB-D813694598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3AF16ADA-CA09-42EB-8D65-8BFA2C9A90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11939F9-2AEB-43E0-B0B5-3F8781364B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F3100627-12C2-4281-99D2-A882854BE90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DFFA12E9-6231-4972-95DC-089730CCD85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D3D81C93-ED38-4101-BBA2-AB5B6DFAEE2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641F08A-F5E8-429C-A556-1EE6B57A23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EF61439A-3B33-4370-8C52-A052D04BD1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F133FDD3-7C22-485E-8D92-1B7A19D3EF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56428FDB-FA9B-47F9-B8E6-DC8C38428F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2F310559-D234-4960-B838-B2D749F1BA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1E19E394-3825-4206-A5DF-E7F78D5E7A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5EFD086D-D7CF-4DAF-B81C-857218C653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6D9E74AE-4B83-4DC3-B3A9-D29C1EAECA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7C264B71-BBCB-4F40-B27C-9AE9F8D276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3329DFDF-D11F-410A-8514-C736242FB9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90804CAE-593C-4103-8E8D-5030B9C1AEA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65AE1495-AE13-42E1-8974-65AF5CA9911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5ADDD2B4-E46F-4AD0-8B7D-39CB229E78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3ABEDCB1-CA8A-4988-9C81-DB583F341F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4FB2F710-28CE-4F3F-8C77-647489A2BE8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F65493A-6D22-42E2-98F1-95492A24F90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3956932C-4D0F-426F-AA8A-AC00A89B7EA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D0092D14-937B-4247-BA3C-60A04321E6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12F360A1-1F8B-466E-A5E3-3C5F8DFD414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0C0992BB-8D9E-4124-A194-6724F9F97D7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94440B2-FAD0-4587-A63A-780AACE705C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404316F3-DD98-4E9D-B01D-5843B295847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6437606D-7C79-4594-8426-177876AC28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42356FE4-8171-4E1B-B233-E0DC73BA25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50F9B57C-1CC2-423F-A0F7-0E498CD788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98B3E32B-2A3C-4188-9453-8189104C36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F1C7D501-6857-48C9-8D96-7323AF4538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0F0A155-97CF-4B96-A6CE-71D8F65BE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118255F-0A70-4838-8B91-E663C63C00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EC02933D-62D5-4FB2-ABE1-518A7C3783C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8F53D623-31DD-4DE5-BB78-43877C98A1A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29277DA6-542D-4B08-86B5-4AB6C11D71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1F618467-8A50-436F-A6B3-4F3F0B01AE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B5FFEAA2-F210-4EA8-9FEF-3D459A1457E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068736C0-99F4-4BE6-AF4A-83D4A704C8C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B5055908-6294-4D03-BB2E-ACE5F6BC11CC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4BD7DFDE-9EB4-4C5A-B495-8D920377E1F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C55DE0B1-A556-45A6-A2C5-52313910D6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841F6D75-AA31-4C51-B018-472BF8B327D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8CB39336-C11D-49A5-B3CF-5B3BD03924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E4E07413-3800-4CC4-BFF2-D3FA1CE85E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6CFAA52E-3306-4B81-A26C-A23AEF666B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8DB7BED5-C633-4C1A-89C7-831D4D4ECA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27CB5636-31CF-445E-82EA-345445A408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B0AF04C-930C-45FB-888A-33ABED8777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9E31785-B36A-4D18-A7F6-BB6F8C94C6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4D84B13D-8AD3-424B-892A-D5A4DF2D42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18AFDDDB-87BE-4D08-B8A0-3659EEE108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3E58A8B3-6128-4B26-986F-921E093B64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B74561AE-C3F3-4054-A635-4C6CB24EDC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DF0C1AAB-1719-41D7-A8D5-0CB903C6D3D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F9E86EB4-8E16-440A-9700-DB53A91F06F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A89685A-3C51-4F3B-88B0-3A373D816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92111264-211E-43CD-95C6-46BA2DB1C8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D113C21D-0919-49A9-9C4D-71C70BA61F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09F648E1-F7A0-49DD-92FD-5EB7917A95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F7651900-0475-48FA-AA37-24BE96B0B7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5A631B4-2C33-433C-9132-579CC4C147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32EE1285-ABA2-464C-AA88-5FA7FFF1149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9166E703-DBC0-42DD-8C57-87A0CFEC89E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691F9983-350C-4D4C-831E-B2A5CF1135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BB4BDD4-C1C0-4606-89FD-C6A3DDA1124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4CD2CD41-CEB2-4821-A546-2748D2D8241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CFB650D0-13F0-4720-8DC1-DB9A1F8045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266F6111-80B2-4C48-A4A9-2168733A5B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9108B968-DFE6-46CF-9BDB-C424EDFF1D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128B1BC0-E47F-4615-868B-CA8AC66B15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9A212EE4-16E7-42A5-9E48-5AFC56953D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FE761A6A-EF21-43DC-9BB0-C4E6F1CBC0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D90C05C-DCA4-49EA-BCB2-20A5419D57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9BE50BC9-9E10-4B17-ADC2-AC020D4769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1523FC71-BEBD-4A80-AAE2-9E48F5542D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C1FBB98-7274-49B4-BCB2-4E0A4D3B333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7798E1A3-8726-469E-844B-AAA339A42C7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8AA67857-287D-4E7F-8B6E-039982D6E8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3BE38957-B03C-425A-980D-56EDFC761A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C05F6DC7-7462-4441-A69E-3F9F6CF1A70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71FC99AE-EFCC-420F-8D4F-4409CD6ACDC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EEF4A78E-0540-4E65-BEAF-936209E0B43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D12BCD41-FDCD-4284-A244-A2D53599DAC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40C66DB8-A8FD-4D02-B396-D190F188D0C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E2D82ABD-234D-48AB-BDED-F42B41FF1E5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1C27EDE2-4579-4F36-B9AD-CE64E2038C7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506D5326-2EFD-43B1-81CA-24CCFA8BF5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EEF07206-C841-4774-B836-A27C0057AD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E7CDF602-C22F-4E13-8027-0A4F2EC1D12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957E37DD-6A7E-4342-8548-6543CA87123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A1C99513-3546-4F10-AA21-1A913B4F36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A6E0EEF0-22D5-400C-8D7C-FE6D6F4BE3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DC2494B8-A8E9-4B40-877E-B1D2752177B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7ED4D279-C1AE-4204-A7B5-B0219F098E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E16314AC-0752-4846-88DB-9C9DEA5DB4C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4395B463-C1D8-4E91-AEFB-53A29DA63E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A074C8A3-1552-40DE-9AAE-9CA6EE64419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24B8DB84-3E90-4A74-8209-2570801CD41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182D401-9E0E-4BFD-8325-69BD5D297E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4861B510-37A3-474E-B6DE-7008BF8129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EEC07695-88A6-4B96-A4EA-D26581E22F0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F2515B1C-13B2-4212-A516-928B92968CC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CCA52057-CC11-4B82-8106-D7BDDC5AA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859C0902-1693-4DFF-B089-526B5D387E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CBCE3365-7B12-409B-8A16-D435948DF7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B4225974-C290-47CD-B446-CA94F24C6BD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C43D8C54-8174-4949-A7CF-B949CA852F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7FA7A105-4CF2-4AFC-957E-D702DDF554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1AA60A36-5995-487D-A47B-A5EF181CCF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43CCB997-E185-46F8-82D6-4141A75B31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CD96506D-1D1D-454F-9AE4-D3F6F561CB2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2595D588-65F5-4B39-B4A9-122DCF08F4F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117CFCBE-A29A-45B9-BBF8-0BBD9D268F7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9AFD3C6E-00C2-4B90-9616-C6B0AFA307C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505F2EB6-B139-4373-848F-407444042D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4F5E44E1-77C7-44FA-BF22-00A62B2D5F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B744C0BC-347A-4D37-BA3B-8D41BCC66C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B8CC6C85-47B8-4671-BAC1-010D0DFB5E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A95BD1BD-1F3C-4FCE-980B-2EED79B732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74CC9401-4724-4B24-9C73-09FFF5B69A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A9DE8E91-E048-4716-8B8F-B05EE726FC6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02DE582A-0FBE-4781-B88D-C04A95252B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BF2D169D-D1C5-42D5-A75D-737E9DD7AD1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A07761C4-1C53-4210-97CB-4128108A9D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41B6FA7F-1F50-4B4F-8AB4-16BCDDFFFA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15B85B34-E402-471C-A0A9-57080BB2CB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C229D5C2-43BD-45EB-8303-CC509C42DB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67658759-6BE7-4585-8187-D732EDDA131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F27C3187-A0CA-4961-85D2-FDF78DAC32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4BEB8AE-0AF0-4236-A9C7-853DD18EFF9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DBF11265-D3A4-4C5D-A729-96C84D5D53F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82FFDF9B-FD15-46B8-946C-4F28E94D105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3339F39B-B903-4084-8705-D53F266F65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D391FA72-F0AB-4BBA-B5BF-85728A1DBD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A2EC7F9-072C-4172-BF88-2DC9215E4E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7AAA4266-6178-4D5B-BE2A-180B22DD6F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E05D35D0-D770-4C7A-8D11-A3E605A685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7A53F250-7333-471D-8809-B5CFD5D5CD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767D38BA-C9B8-4E7D-B658-0784424E8B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2562ED8-FB98-45A8-B796-7D32B695E4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87B882CC-F63F-491C-AB6A-C9C89EBCBA8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3305325D-EC27-4CB2-9D94-D77EFBA372B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C1D54D2-200B-4C07-8BE6-A6DF79BB3C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2153BB62-EB88-43D2-9C68-4850343C49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DE960812-9E09-45E0-8E57-8B72E9B598D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8A2B91E5-E2D6-4D69-A217-72A09B4991F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5FE4B7A0-C85B-44B6-9E92-4B7C6EE191B5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4762C0E7-8EBD-455D-80D7-98B1857177E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2F8E98AA-41A6-4FAF-BA7C-23C282A036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DC636DEC-9B64-4E33-9DF1-E1869AAF72E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4E0723F3-9E32-42CD-B5FC-CA747FB70AD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65276137-4F7F-40F2-8063-BF65445EF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E59B9631-2887-4207-8D4D-042DB6533D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02AF99B3-264A-418C-B429-1EBD13B3B3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D90CDDA2-6EF7-4EEB-9EA6-3DF7D7EFB4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CF48F5ED-525F-4D78-B7B1-0C031E5732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DFFB82A-7CDE-4E48-9530-E34C61C0D4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F53A88AD-C5CB-4D5C-86B5-D548278468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0494B619-157B-4648-97AE-5D3A1F45D6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C20EDA3A-B02B-4626-9D83-F7831235169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AA0689A3-8133-48F8-8C28-77C0D98380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643DB03D-0ABD-45A8-BAAF-7FDBD2233C0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4007694B-2DAD-4133-B672-EE9AE5AE24D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BAE9F78A-4C70-40C0-9D35-189D3573B4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722E1A7A-A3DA-4A37-8E1B-9CD2AC3CF6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5870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CCB5591F-F696-4050-9F9F-56B4AA26059D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6176AA2D-E55F-4311-A53D-1EFBF98FDBC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24FE896A-2641-44AD-A154-24B85E2CC6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D622495A-14D6-41E9-A323-41F0DFEA24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2A447ABF-7012-4094-ADC5-77CDD6F59F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3D00753D-925A-4652-A0B7-8593866E4B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BB9689B-C917-4C02-B0D6-ED181C8032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2BBB866E-2B53-42E2-96EB-23E6BE7D31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D7D09D9-7B7B-41B1-BD24-CACA96F5E3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88755004-8CF4-4C5E-BCB3-F2BCB28202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98EB80FD-FDBC-44C0-9B3F-4022CF4BC9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3839C8E6-4544-479C-90EB-617C09ECCA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9D75D819-555E-4B76-AEE9-0816306C88E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5A5FCA7B-A09E-4D46-A705-A6596A0C083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18606026-37EC-4741-A771-12B5E70E46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61F2B795-EA98-46C4-AACF-CEE6CA7ECD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C7244D11-F8C5-41A7-8090-E7D336A08F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9B07ACF7-5ADA-4402-87AA-9AF4FFA86E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3E1099F6-C704-446B-B2D7-01196A0A2D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1362A16E-E242-453B-8D5D-0D5A98B82E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82EFC697-2320-45EC-B10B-DE5E42B912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CFC77916-2B76-4145-AC08-EC195A87CF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1D93B2DD-A9B2-4D6C-9600-525853F6E4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7F425D63-CCAD-41CA-A26B-1CAB439661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349BC87F-8165-4B3C-BE54-AA1D1339B4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522D92E6-0781-439D-A5B2-1A947BA652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4A4D0C24-0AB5-42E9-BD43-6E9CD19D737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3028C2EF-3CE1-4720-B9E1-3819DC9290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979CEA4F-5CF9-47B6-A273-B5893F8D47E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4F3CC69D-155D-49CE-BF01-BB2E1D2C6A0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815B2457-07E3-48CC-BBA5-B8D0AF7D3BC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0C276D59-6E4C-43C6-9A80-A22760CE54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E6DF526C-4147-4A8B-A5C3-DFF165DB036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CCBA3B65-40C2-4901-B00D-35AD397BDD0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18CBB7C3-220A-4AD0-82F8-0DBC47238E9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58EDDCF3-9618-4984-9611-4548C3AD04A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28FA7DDD-DE4C-4BA5-A7BD-C696679C356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5F3ADE85-0970-4BC3-BA48-2F98E0B4AC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0283F216-1797-4A0B-89C1-12687B7ED0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C8DC97F5-F42E-4B25-B2A6-88AD0DEBBF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332E6DE9-3E48-4B5C-AD13-A43992768A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A1D669AD-2F1B-450E-9725-AED9C2BAC0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20457208-7539-4B24-A582-A08582CFDA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A336E853-0B85-49E4-9A19-CB61D2CD83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2D4430C1-35EE-4C50-8951-9010B76ABE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888EC4AC-C43E-4915-8BE8-E55A9035C2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92BE5ADF-0591-434F-ADDB-E5CD0ED48A0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F2BB6339-4A05-4947-97D3-50D06D10989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6C3DB735-0EC5-4B57-86F5-1EB6AD4EAC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413F05AE-412B-435C-AB70-2E9DBC1CE4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C8139EA7-1B48-4506-92CA-335FA6D0D3E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C3102E73-02ED-4C00-9463-76D4FA9B521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B69312BC-177B-426B-8E2E-FD32C12C1E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CB7DA4FA-E895-4613-A90E-3007523175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1B08E482-E9E3-4D50-B85F-24B59136878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10C4FE4B-D2A6-4224-BF0E-BB48503903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5B8DAB4C-7E87-4184-B1D1-196B7DC858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8179AD3E-F69F-475F-B05D-5D1230D83C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09E156C2-A5F6-4729-83FD-EA471224BA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7A1A57E-2988-4C0D-A857-5E5D3F0B594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389D908-FE33-4BAD-B3C3-F493D037AD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F2609D46-4C69-491A-B380-C4AEC32C57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12262FFF-711A-474A-A60C-F82E480A9F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B02CBB64-71EC-4EC9-9769-FA7AD0D05B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3E501693-39B5-49F6-8FF0-126CE5BCD5F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B889A37E-1758-4CB7-A11D-E9CC8B4DA8A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9D26B3BC-4014-43CC-BF76-110DC53576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3E5D1561-4470-4561-B1CD-7F33F4D7CF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26E56E49-359A-4E66-B36D-C5FB3B5531E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53806381-7FE0-4176-A255-F2EF7FDEE33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3B47B842-BFFD-4F75-87DC-F5E13CA0E1F0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CE757825-9F7B-4361-85CE-A296018581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B07E3862-7433-46AF-B598-223DF3F3976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5312BDC9-ECDC-4783-9DBB-212F0C2E86E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879C0D5E-416C-4810-9528-2A9CEDD59CA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7FB74D14-3E02-475A-BBCD-BBB59B0B75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1C173523-2BBE-4453-A0D7-368F6CB087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9FA3B73E-C3CE-4424-B075-90D4D123F3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019CEE9-E13E-4D12-B72D-73EE9E0C9B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90AC45B7-7108-4531-8A7C-335298A87EA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9AE3B3BC-14B0-48AB-8322-784D7CCC6B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641AC63F-2BC9-494D-9510-E03BD56D94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43E90BC-58E0-4C01-97C0-359E4B4F8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A79E719B-B785-45AF-8EFA-34D4A1DF9A3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877CDEB-1E9D-4424-929D-7331B0D81A5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668A66F5-27D5-441F-A7A6-987A8C990AB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CF734A89-E7BD-4B72-9C84-B334847865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64D6A156-C840-471A-A6FB-92FFE5B8D7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DD21F34C-F0D2-4CBD-AC89-2CE0BA4214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E553EB58-601C-472C-A0F0-939CD4929FC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D9D34669-06C4-4ED9-AA0B-D9ABBC1825B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42FBE61F-0745-4033-88B4-1FF60A31D1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E0900425-BB5E-46B3-B919-8B1EC0F9CC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62E3E453-A110-43EE-BD5B-10A7AF069A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49DEEEC3-3B49-4296-BA58-8E677F806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3E4CCB90-F2DD-4241-A8CE-B5F343952F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F8096FA5-42F0-4A35-975E-E493AE0928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9F861298-DEED-40A6-AD6B-8A9DBCF036E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D5BC0CE1-F866-4011-8B18-EC4778B0C13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D7BE6B66-AF4E-4B05-A9B2-B7DE976916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8D5CAED9-A987-430E-81BC-ACFB95A824A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49663ADE-37B8-4A88-B0E8-6D59E64F530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07BE4702-9944-4210-A5DA-EC82683EF6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4D810544-74AB-42DF-89BC-4ADEB3C26C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F2DE1C53-0012-490E-9B8A-EFB95618CA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8722959E-C073-450C-B4B5-AAE741C568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5A9FEFA-8536-41D6-ADE3-45F31BA529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898D503E-D7AC-4C07-89F3-D17E0E2300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A2FC894-3ED1-4734-95CA-9105E01F61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90ACC353-D1AD-4B3E-92BF-C20770BBDB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8BF11103-F9F9-450E-8A20-DCC37F24D6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2158F127-D967-4E13-9668-1C03975268B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EB18A6ED-80A9-4B59-BF68-91F8E50B384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BC7715A3-3FC0-40DF-8B11-B0253A7C91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129EF5B5-C552-493F-B1DD-60CF3C9C08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CAC6AF84-1B0F-4714-9B5C-3BE0FD62362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08172E89-4833-476D-BD7B-7D6656CEE04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2A0A72EA-CD4D-4D53-899F-032404FC568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3AB8588-C84A-4150-BA46-121DAF44591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F8AF9E5F-5466-42C5-97F1-57C18D230B9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3E40E32F-2719-4CCF-8A7A-892497D3092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86EBCA1-7C3C-4EEA-8076-B15C00F7912B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9875D409-AC48-4C0B-B38E-CCB7D933B0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22441ECD-7EA2-46CA-8A22-FE6190BDA9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0D5C1ECD-6FE7-4B7F-814B-E6D66C8A91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00C9F9FA-E39F-4BAA-8FE4-5CB5B83929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9682C16F-93F9-43D7-95C3-B1FD6584F2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DC9EFD09-0ABA-4120-B55A-81CA54F284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CAB05365-3951-4B1D-B78F-B80AD16AD2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8C3845AB-D118-4E00-91A2-B7FCB63FA8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E3FBB935-11E6-42F4-8EFF-9D23E9BCF5A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B5A56D74-0AB0-4475-B54D-365D199D6BE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50B53C7D-410C-499F-AED6-888B9AC587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47EA4F6-8471-42A6-9E3C-012BBEB515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20109317-D67E-4C2C-8291-D8C07053E0F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4305B403-B831-452D-8297-9B107B60D56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FB888C3C-B60C-48BC-BA68-F79D8EE36A6C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E7C3DE22-7A8C-401B-B041-C3A028AF86E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020D39D2-A5FC-43F2-8472-2C33B23CE03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E11C786D-9C7D-4415-B06F-ACA9FAFA62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5DE2D98E-D905-4141-88C1-6DF1CCFAFE7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A44FE66-A522-4057-B8C1-B29CBF25281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13D22D37-5380-4AE4-B0D4-7235B9A046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73667CD4-D400-4CBF-A035-92227E5F43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FAC178D3-2966-4056-B3C6-F099937926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ADBC2B2E-E4ED-4682-8436-99E3997A62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C4269016-AE5E-41D9-8C18-6408984FAF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E3F51272-2647-43D4-8719-673428965D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046AD03C-4928-4376-A073-86996D8398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39F7862D-3074-4FAA-9007-E60EEF7B5E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C29DECC8-F5FE-435C-86BE-A266AE31FE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97F863BA-E83F-4DBA-9D89-9A8A78D1C7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367B521D-15B1-4A50-AA73-9D6B4BB1F7D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A0394E4-1CC0-4307-92D1-A10BCB57D8C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802371D3-32E1-4AFB-A221-D5A5A88A4A4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1BAAC359-747E-43D6-8CEE-53036246F49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C8C29C2-7F14-4B08-A6F5-F66C5B9DBD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D0EF1531-E1D0-4D83-9C72-97102B5056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49A3EEF5-7CC0-454B-9FDF-1E07EAAEB4A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000E93F4-C957-439E-B84B-05F53F536DF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655D25F1-825B-40C9-9A11-FBA6686F83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D6C43154-0C11-4002-892C-FD928B6186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597FF9FB-785C-4C14-BFDA-FF2C829C5F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52CA2031-F8DC-42F4-AD05-ECF3A94DBF1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3CF5C87B-849B-4926-B4BB-879A2B1641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71A65C8A-43F3-401C-B9F4-57070F97D4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A9E580EE-7937-405D-81B8-C90455A402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CCF6FCF4-7B62-4794-81FB-4A36F7436EF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6D00C836-0217-4569-AAFE-B51DA8FAC6A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4FF1F553-FD06-4CDD-9D66-9D9C8500861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2216FB70-05F8-4C13-AB38-8E0098D9138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689C40BB-E29B-446C-BE2D-C0409504532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2516609F-3AAE-464A-A60B-C50A9568C9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0E932FE6-0063-440C-B43E-A958907C9C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C539FF6-F651-4735-9F50-E43C19EC3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C77A496B-892C-4905-9C4E-4A69502D46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2CC58018-941F-4516-B42C-7571D1F323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AEC6A66-512E-44B6-82E0-E16D1CD680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8185478-5DF0-44A8-B2F9-6155B45DE5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065FB285-D6D0-40A0-9152-197F207471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393A5F48-572A-4333-A70F-ED5E5E05E08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B444966E-3FAC-4FDA-B67F-9D762D723F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2CD0246E-3D77-43B5-8B49-57F822AAEE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6F33ABDF-8F89-46B3-ADE0-DE90F2A6ED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6B4F74F6-9348-4F4C-9770-65713424FFA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7AF70365-1646-4A2D-9A8F-563632CD128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AAC653A7-B973-4F6C-9B75-60C59FD0BF0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D09C3D27-11EF-4F0F-8DE5-845553DE314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35DF14BF-1FC0-49B0-8158-88100040118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31EFA2C6-E253-4FDD-84AE-8E1344EAED9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1483C6DB-35BF-4A17-AC8F-132E7EF8A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CE07690-A6E0-4FF3-84DE-58952818F3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05A48315-93A1-44C1-8856-FE5757D8C7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0B4F28DF-4DED-4403-A3A7-8B23DD1E85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0037ADE8-3FD9-4D5B-A0A6-77948B2081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0A4FB91-C44D-4759-B11C-A0A8E5BCC5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1D1FF8E9-06A2-40B3-9DD2-5237E97D94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2F1E04FF-4A42-45BB-BD6B-BFE7DBC83A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4183AC62-29EE-4506-9E30-BC2620DB072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D8CE7F33-71FE-46A0-9327-88DFF3B849F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82EB19B2-CD1A-4BF8-A55E-ABDBE7694E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09E212A2-1C4B-439C-BE9D-0FA0B2C387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3D40E68A-E448-48E4-99B9-5C27EE75ED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09FC7B15-3E41-4781-82A8-8B375E6A663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C3635E30-AE52-409C-982B-125588BB68DB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F1B07210-B9A8-4137-9CB6-EC62F5A7FF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77FFF23C-8CAF-4F08-BEF3-A0B2181AE3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47339CED-E354-4D1B-B8ED-ADCD2FD1BF5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7EC7910A-EA59-4E38-8B22-A8768CBA144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FC7A272F-98CD-4519-A091-E5D81C2B8C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879DEB06-DE5D-48CF-8866-E8FA096CAB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837F1AD4-A3D0-41F7-A43D-37A76A39F4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101B98DC-B3E6-4967-A24E-E16897E76A7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7C6530F0-B044-4D9E-B51C-0F7D5BD7CE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85896889-0937-471E-8392-504A60B50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4A4D013F-69D6-4B64-84FF-7882B3D6FB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944FC3D6-9DB1-4B94-B036-99DD9E507A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9A2098AF-99DF-4C3F-AE85-56AE0EB036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659040EA-F443-4F63-BD22-16E42AC9F6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1EF65DB4-8B2C-4E72-B733-94739F368F2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BA7AB047-9E6F-471B-82BB-3E83CE61BFC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7F9CED74-3651-43DB-AD76-6DE09A58B3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E5E7CE59-0768-46B3-A091-24B1BE65F5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AAF50E8-678C-4FE2-B028-E7E155AEE1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85E946C7-692D-4078-867D-647BC0409F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3361092F-8975-4474-8AC9-B34E3779FB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6DC2731-400E-45A1-A74D-9A5E62EDCC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D49A93D-DDE2-4EB6-9BA2-DA51E16A111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2FA183D-860B-4F82-AABE-DBA22A60E7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A4C11B55-07FE-4257-899F-63825BBA646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CB7825FD-A414-42A1-944B-46C7FD36C0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5708944A-8F7E-44AB-B4C0-5E3778B80A8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205B798-DB48-46D8-BBBD-6AA50EF3F9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962C3F1D-C0FC-45DE-8CDF-19CE12D141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08A4950F-C961-4AB7-90DB-F589AD5FE7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914E880-E6B1-4913-8380-06BBE6DB91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D486D5E3-7B56-48E5-BDDD-549CFFECEF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1178A22D-E233-4FDD-B3EB-7BF732C600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AB486116-A6C8-42DF-B367-61B9A3F89F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5FB9CBAA-FC1E-45FF-900A-732C9E4FA0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CFBBB6EE-8B32-4F51-B513-569F9A40C5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A5825FB7-AEED-4AE7-A1E1-BF069E383B0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4E3019D6-7A47-43CE-AEDC-DBAAB80B3C4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C01E3120-3C30-4F34-B32F-FC4E342040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BFF3B93E-BA46-4415-9F4F-B7444893D6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BB390F18-BEEB-482F-825A-9D00269CE81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7DAA6094-14C7-42E7-B8C9-0B8C1ABA985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82EA7691-0026-4D75-A2E0-327E2CD7E66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1205F30D-B2BF-4C6E-8059-4690DE3EFFC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B3D9D0C9-C6C3-4BC6-9F82-6C012CFE5F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345D00E8-7030-4CDB-8E68-89C51F3ADEE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BA54EADF-AF13-42AA-BD1D-BC95FC7C498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8D4E25E6-AF3D-400E-B056-3FD2DB914B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F240DBDB-7590-4D65-960A-CB8671F900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4A9ACFD-04FD-48EA-A367-81D2F89AC12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1B462A88-6BD4-44CE-99D2-9DFCD260B3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1A39C09D-E11B-4A8A-B4C1-AFADFA4A13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98486E85-D4B0-49FE-B0F8-8F5317C421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8E0DD835-B700-43FD-AB34-701432054D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5083B1F-72AF-494D-A8D9-86F5D189CC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A757AD1-0994-45F2-BFF0-62EE43B202B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5DFEB5E-5346-4957-A0D5-A3253A90BC0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7D67C863-863D-4942-8758-DF2948DD610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A120DADF-207B-4BA5-BC9A-153057B92D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45270D57-EDB8-42D5-8086-ED551E04F1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06F70DE9-D5EB-4DDA-BC5C-27368F43392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4D1B1C48-AEB1-47F1-9AA6-40D57EDB98F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4B2E3BA6-582C-4169-951D-911006DD9C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67B5CA9-14F3-4921-932A-90BD52C49A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AE202C62-F10E-4E3B-935D-09B7B98D10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3B8E61-8C9E-4190-BA28-9610F3998C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F3C501F-2931-44EA-8EE4-E9E302A545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F9C04100-16B6-4385-91BC-81C627CAB5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B8EDC6AB-06C1-430A-BC55-B3B038E0BF4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13067559-1122-4FF0-BAC8-057F146F24A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B38D665E-7454-46E3-BB23-E7FDF2DFE3D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ECB2047D-DD43-4C20-9E0D-0C7E1B5889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2C5DDB7-5774-40CF-928F-BA596E42590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A5F3C0A7-14EC-4F2A-A2C0-EFBADDD1920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323A2B73-B67D-43AF-AEA6-12620A4111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67686E5B-2C61-4694-8A51-D50D25689D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88246A45-7296-4F9D-AC8E-88C7B0CB2A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E81CDB5A-2744-4A0D-BC86-5BBEC9604C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F577E6E7-9BCA-4BE5-BBBA-7D7071CC58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20B4699E-47BE-4406-8993-BC93292325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227DFDB7-BC04-45E8-B694-B1344D2DC0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45CC8CC5-31CD-4646-884D-49150A770E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1C1D208-E52A-44F1-A50B-3CDC9827D2F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D35D9BC7-99F6-4DE3-A7EC-5CED660027C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BB36AAEE-B4ED-4633-8A4F-AF85BD11EC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A2A3031-83EB-490B-A73A-0841C676AD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64F8D828-C13F-4722-A16F-3D653C6E6CF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56E530D5-47C2-4946-B080-A527428C008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F4737A7E-4A6F-4FD1-9376-C5B3A962F65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D89734A-1226-415C-9947-30011BB07F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D13E408D-F24F-4FF9-864A-D54E978E34A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3993EE00-17B8-46D8-B7C3-EFDC16D5570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5352BA06-1074-4C40-944D-921B74CC74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BD7FEF6A-5136-405F-AB5C-D13F217B5B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C954A5E9-5CF9-47E7-A1D8-3C0D9CBFA4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89C25382-39D5-4C4D-993E-6444EEF8251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DB536A4-6167-4C14-B9B5-11B9E42FF1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F554CEF-82B9-4FA6-AFFD-64E3202100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F05E3441-C40D-40F1-BB2A-8A4995B66E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847AF6E7-5C30-4716-BDCB-BE48C08664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6681E554-EBD5-4A45-8A64-7597499AB0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700A9844-1D65-4264-BE55-F5C1F027996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415FA6AB-C038-49F9-B299-024E6FEB5B4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0F8404D8-F315-4D72-B3CA-297C65752F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B8C855D1-C24A-47BF-868E-8796ED65BAC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D0C07821-74DC-44EF-8387-EEEBC22F01E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AAD67BC-E658-4511-9622-9C33C92EFBF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46664C52-E6CE-4CFA-8510-7240E27A744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04A03CF7-2395-49F9-B53F-2C3B4A46816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B659809A-0D63-436D-95AB-8FD5A73BC3E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B5A8DFCB-857E-44FE-AB4E-73C928CD77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98B9D7F4-376A-4C34-83DF-3A7F023B5C8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E63E8406-464A-4D66-AC27-56194074F5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4495D98F-4B46-4FBA-A98C-2669E689D3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737A830C-AD45-4E87-9843-EBC1F21383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49D27ABB-0579-417D-9F52-5E06A54A57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90D452A5-F00C-4A4E-9B83-339692DE6A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0BDF2D8F-60D7-48CC-93CC-A203773076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5A3FFEDD-A6EA-449D-8D73-6859CD03B4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DF976ADE-94ED-4D25-A1B6-89EED4621C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6B9E41D3-4C65-4BB5-8E0C-19459AFB1B8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A297EEE8-C8F7-46C4-85D5-E02325FBE29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0AE6AC01-EBED-4A36-8418-9FD4939CE92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88BAB11D-1CE6-47F2-BB72-7B5851ABBB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BB292DF8-BC85-4790-A833-50FA0873C4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5870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FA9EE0FF-D343-48D9-B558-D55144E5E8C3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39F5C574-A6AD-4C66-8770-B582807829A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B63DD022-FC57-474C-B613-CF6CF96A3C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5DA6A013-B91C-4E79-9FC2-3AC70F2B10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10CF1459-73C3-4D9A-B24B-FBAD2CB78E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D2E2FC98-4F84-42C7-B4CA-5308A1C873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CEB7A267-BD3A-4475-BA27-A4884EDB6F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B118D45E-08C2-41BF-9AD5-5B5A7AAFF1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BF83970-6E9C-4CB3-8028-EAD9E42FC2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7DC5EA23-AD88-4502-A7D8-78C420E744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699A44A-7944-4D3D-8FDD-7AF4AB4FC0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23AF551-18E5-4F29-9F61-EDEE152499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8E466B24-64CE-4A84-A101-E7F49758DFA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ACB41E03-F89C-43C9-8D93-73B871E0431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8C697923-7D21-4C0A-A4F3-8CA37F2B8F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A2F04BED-7D92-4F0E-94FC-74966C380F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9DB35713-00C5-48FA-9407-BD21FC1B74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739A688E-11AA-411E-9C9F-7608AA280D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5C67487F-1389-4A77-B902-0D264FC394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4A71FFD3-6C30-4D91-9D7D-CC1EC000BC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955E7D3F-3C76-4834-8E7F-BF50535393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CD41B0AB-EAFA-4F54-BE98-EA3E8F6EF7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EB9A6F12-D6B4-4C53-AA4D-C95368F26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F29F3B1F-384A-40DB-957C-A8360DBE9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ABC2E4F2-0C84-4173-9B6C-B5BDCD449D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F8943B00-A9C1-451F-B8AD-C77D3A2C24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72F8BC57-0DCA-4FCB-88E6-7153B4FA08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FD2AE80E-E927-401F-9E17-1F300E18F9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CE9895FC-4908-449F-86CD-18368CC3D3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87F6534E-66A7-4487-BC77-EB370FB65F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E5132B13-8DC8-4BED-8911-4A6A5EDC32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991E0617-BDC2-4502-B34D-F9E13C18122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CF8D49A-B661-420E-871A-6AAB5810473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38695086-44FF-4060-A449-61961A8D0B8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2314C4DF-1A63-4894-8BD8-B90FDD4900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1A6A8B0C-B8D3-4721-81E7-CCA097B5429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7BA0E1A6-6FB1-41E5-9C18-31B5D6FC9BF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035DAE19-EB45-4573-8D25-1483E8D0B8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26E5AD2E-9E7A-4D30-AF31-A4335853CA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24EA72B4-4079-489B-A2CA-E424752B44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F003B867-8BAE-4764-A31E-663B3A40FB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29E67264-1E92-40E5-9D91-21FB73E922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4E8879B-915E-40EE-9CEC-E079C4B57B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6A8E5BB7-7028-4C76-BD3F-6BF837965C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FA1864BA-6938-47D2-8B68-C1E8A9EC77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3ED93674-9AB6-4714-88CB-913E8FA3B2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5FC19B50-1D98-49C1-B34A-7C0351A2D8B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89CE68D3-E9F7-47BA-8B4A-EA455896C85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A76160C2-969F-4A40-A651-8B89F70F2E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ACF5E067-F617-4083-8C94-A30A70D68F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F188A581-41CA-4547-BDFF-0250D080D2F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A8095464-482E-4718-874E-AFAF2E59995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414DEF93-F18C-4524-9DB5-8F784900938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CD50585F-40DD-4116-9C8E-4085FB2A0F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77945975-39B1-4056-8957-A190275296F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A02E4E61-7554-4435-AED5-57E81D4C160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2AC2AB2-D4A5-4D98-9656-6E0CA6E27EA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3A1679BD-6A7F-487C-86C7-84D81568D0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6CA86F2D-6AFE-4509-BB7D-4789BDF1A9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B20B13D0-3F83-492A-B6B7-FEE02DA145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F313173F-CA71-49CE-9227-19A28BDCE2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57CC06D5-D519-44F4-A43E-FBC620737E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C8A6E0F6-E253-4D18-9E33-E52777EE8F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E6A979AE-5755-4BFA-A934-9A3AF1E391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EE2C5BAE-16BC-4C39-B539-E71E2A1E6B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3402D557-3196-404F-AE21-DB3A50E69DA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A878FBA-6815-4A61-8886-927DBD79671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B688094-DDF5-49D9-BECA-2A0AF4F0A72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0ABD49FD-C292-4EB8-8C9F-E315D3B328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858F93C4-5E33-4C4A-B5A8-E517A5A2A61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22FBAC13-50EE-4361-BD7C-F36564F10A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9FDA519F-6E4E-4500-9E0C-95D6A783D7B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39E37165-AF24-40A1-BC8B-C1C9CDF8BD0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AC029F75-67D1-4EF1-B82E-366855F43FB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37E1B1DC-4D29-4265-8EF4-4E6E1E0616F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E43A2343-3AE9-4DEF-B2AB-7F5D4F99A66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7E18558A-7540-455A-912B-1283DB7533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BBC5B376-E365-4AFB-A17F-5C42B48A5C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C95E8C91-814F-473D-BFAB-4657B0255F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B63E31BA-F2EF-4282-83AC-6C14C279BA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B0922976-206D-487D-80F0-08F1972F51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3751F2BA-167D-4D12-B683-8D6CDD3D43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64F4AF10-9452-4672-BAC6-33A6390476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B47E9B16-DF80-4C61-96F9-C41B432704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10895598-A91B-4378-AFE2-4015C85885A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091C128C-C761-4B33-8707-49DFF76E5F4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1CF53B30-65CE-4631-BE5A-F41853311B1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57504528-267D-44D8-AACD-473CAE382BF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8D021E8-113F-4826-BF49-9C8284950D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872290D1-E982-494F-A506-FC23E5CFFA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0A19591A-1C4E-40FD-9A29-131569F8B4F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D093D11E-3C1B-4679-AC53-1DD37CB278C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1C98B4EE-FC3B-40DD-ABC2-0DEAF4D05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8FE8984C-4F08-4FD6-85F2-C28BB0A15B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190174BC-E77C-4156-9474-7177CCE0B0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DFDA365E-08BA-4E87-848F-582EBE2A0A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6D635CF6-77CD-4BD4-A7F4-514F76245D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66B98FAF-F67C-43C4-B057-A3FE820EA1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2C0F8045-E89F-4932-A1E9-DD6952BF885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CE16E8B4-E997-4F26-AC75-48ECA8BB2EC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E7DF737B-1879-4C4A-8E93-663AC26A3EF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5F6C3C4C-D4D9-494C-8FC4-4C7E6B20C3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81FCDE5A-7E0F-40D6-A7F5-D9ED38C9CA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8B18F05-DF47-4160-8CB0-EB8A7B5828E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E4F61782-F3A6-44A4-BB9A-95078F19CF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533758BA-ACE1-4FEC-A53F-51CAE23CC8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599C93BB-34D6-47A1-82D9-F6E8481305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49BF95E6-7897-4DDF-A648-529C884B7D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D08A5FC1-89CD-4C40-9AAC-F61BFC8733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268F9C55-59EF-4D38-928A-E2C57E1A39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49F8C641-20B7-47B8-BE6D-75110DAAE62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6472394-6E42-4DD5-B791-E133282372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D8144319-E7F9-474D-9DC1-92308DFB941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43DB759B-E354-4060-935B-0B946105BE0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32F29D4D-38D2-4090-BA5F-8DE2F5E6BE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BB0B7AD1-598E-4BDB-8C94-D0D27805F9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E02AC1B4-81BE-435D-BA9E-9EDE6058A0B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F91C2C4F-2E0D-44E0-80E5-CD377292F89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5505A786-AE3C-49AD-AAE1-F65419B0FA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DC094E69-04A8-446E-BC15-1C338310E4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C9114512-7318-456D-8D3F-B974D134D4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5406306F-06E8-48EF-BE6B-6F988195E0A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334B36EA-B6AE-4644-BF12-9D246791860D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AF72BA2D-817A-4DA3-943C-D4E52916FB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8E93831F-93B9-492E-9043-95B14100F8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91F43128-5E9A-4473-8ECE-7F9C37A58C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DF6504ED-6D09-4E29-B2A4-7A005110BB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FDC940B5-073D-4771-84E3-206EC9797A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9CCB7C68-0A2F-44CC-86F8-77CE923DAC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6B77E01F-B632-4566-8560-C07B2BDF68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0A50DFAF-49CE-4086-9386-3440A2C8E4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A959D54-A789-42B9-B05C-B14B435D7A0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5B83E9FB-8A26-4AFC-9B5A-95BEFCECF2A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468B7E66-964C-48E8-B6C6-B27FE4D9B2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4126A693-AD3E-4AF2-97A3-431E59ECE8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46EFC947-51E2-4F3E-AB5D-1A84CE62C9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C765AF8B-34A6-4E9E-A846-62A21F464E6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89E71037-59FF-43F5-9596-759F83C219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EAEFDA91-C5DD-499F-8868-9B960439665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EBA2675F-95CF-4FC2-9A99-B5B0B988A7C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9D11DF34-B1F6-47AC-A19E-93B50934E63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3D5A2079-2813-4AB3-81A9-6CFA8DD2456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1F6435C0-7063-4CBD-87FD-9496365DD5F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6AF560B9-A97D-4BB4-ACD3-5295F0D40A2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8D538F8C-AAE6-480B-AC31-5FA213666BD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6685AEFA-2DAB-479B-957C-675AECAA03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1AC07945-F9AD-4C2B-A29B-FDAC02949B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91AEFCB8-732B-4288-B116-6CF116A6B46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40243E12-0C9D-454D-B599-4CC6214E6FA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33C3BB0B-C47C-4E4E-B2D3-22E4BBB0BD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50A923A-3A59-4E34-B072-CEE498F2BB0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A631B30D-C787-400C-BDE5-EE305000E6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B1912DC6-E4AA-401E-A69E-E7E4416F46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2A1B3103-ACB3-407D-AF0B-718F148016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6ADA49DA-69C3-45F9-B1FD-24342969E5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FFA9E91A-9D3B-46DC-B0D1-6412EE8669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2279114B-23EC-45F0-879F-B47C285CB2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7D0DAFE3-CCDD-4C57-8719-774647B5D6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7420957E-6BB1-448E-A1D1-DAA3CA1F3A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D068FCB4-E85C-4603-B3B6-92A82FE41C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05B84C9D-6CC8-4963-BE77-8E449FF4F1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A953DBCB-3392-47BC-9297-7314AE776E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3CD8FBE8-813D-464C-B3A5-C7B51C8CF3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4281531B-9F77-4AB0-843E-2F7DBB56D72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34230C8E-9D56-4EA9-9A14-AB7AD1A4F5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7D312DDF-DFC3-4CFC-9D0F-B5A7D52BDB8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53DD7F7E-E14F-4D8F-B9BA-BCCAF1B2012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A93FC31F-F20D-4CF6-99AC-E86D57AEDC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A61D6E6B-CBAE-4A76-B592-25EB7FCBC5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7A048085-4A9C-498C-A92A-B538DCFB12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77CB589C-E5AC-4AED-9245-D4A066D4EF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29829456-B772-483D-B6B1-CDDE7B6D63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61B4C0A0-6CE2-4DFD-B8B2-45578E5254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5D4F9D0F-2CB4-497E-9732-91D3C472707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CBA11602-A087-4CD7-B68B-505315C1ABB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3D99053C-1D13-498F-8159-70EC08F0491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AE9DCD31-3A5F-456C-B7DF-7797D27DD0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FBA2DCFE-CA16-4151-BFC3-2FFFC29C40F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DB98F310-0C9B-43C2-8BD8-3ADCFD28253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FF8882-65CD-4314-853F-9C3383A5079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07B11526-ABEA-4ADF-AF1A-4A4B9577888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2CF525F6-0543-4F73-91AD-9200B27A90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57B41862-C2A3-45DD-9F87-D656645DAB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69DDC3A3-4F5D-43A3-8052-17AB9F16EB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7CF3AB3F-715B-499D-8F6A-9823363C10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4934CCFE-F3A6-43BA-9908-23C1E9EC6B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3AC81DB9-0A40-4DB1-8F88-093078447B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4556DB2E-EC6D-43F0-8DCA-A7A8A42DB6B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5107512B-FC9A-4E15-9EC9-69AB120D2B1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5E85BB53-9B0F-4393-8BD5-9354FDAAEA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1EBC445E-F96E-42F5-8ED7-1F66601881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52E5E0A2-DC2A-48FC-AD08-6289E953E20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92EBC2FC-9DA1-4453-80AC-300D67D9818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C56DED42-57C8-4D43-8C2A-3B2A98E4773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68F19069-89BC-47A3-B56E-758024F4A7A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408C44CB-2BAF-47DA-ADA4-E829B83665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15F89BB0-DA58-4401-8F77-4FAE5B0CBC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E865F037-5CC3-4E62-B2DD-409694F7AEE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133B46BA-8D2C-4BA6-810C-11E5C66B68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64A72F57-BE86-4CD8-A887-3C1BBF916A4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64FF7291-114F-4DC2-8F3A-3915401391E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6A5F404B-1A41-4D37-82EC-E30B973527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765059F7-9508-47DC-A06C-211B2B5C5A8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1F59EFBC-AE84-47A3-B8FD-D113F55A892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A5E86BC6-E5AE-42F1-B836-DBF8A81E4BC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F3063E37-3D2C-4284-805A-6CE20A1B43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0E50C498-8730-4AFE-9B5A-03D21AB339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CC626D5A-F814-4972-BA67-0123DAACEF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3345D93-5A7D-40CD-B488-3C1104A9737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99343D7D-FB60-45F5-8F98-03CFB20E4E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99477B01-EA64-4385-B7EC-0030359AA1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C3FC5FEC-6E0F-4609-B8A7-E99FAFEFB87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926F24B0-376C-491C-BE96-1BEFB6C1F2A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1579AD4F-CD66-4A24-A4DA-E76F09A814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3726EEF2-3F96-40CB-99C5-152950D0DF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593B1B7D-A49B-4A9B-A64E-771EF9F53BB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F14607E3-9BF1-456F-AA9F-CA12E71469D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4DC0A8F2-CF33-4604-B1E4-3FFB57017F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6B2F899D-4F3F-435D-A871-9054CADC77C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317A1AE4-1BE9-4A6E-9538-7327A45160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817E0AA6-D5BF-4F44-8CC7-39139DC7BF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53B2DB21-BCE3-496C-A6FB-01C060ACAF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ABE6F1C9-42D3-4A1C-ADED-D34D9E249D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BA17DC3D-FE68-43C2-95E0-BECC64C593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1D5D51C4-6412-4BFC-900B-0B176020D7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281F3B99-90A2-47BF-9BF2-50498A1B8D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2BDED4EF-2B42-4876-8D9F-E0DC1E8B739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8CFCB767-B659-4025-B06D-CCD7040A38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A41CBC33-ACE0-4A8B-91B2-5AAE4A87C2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00EBC0D7-F645-4DDC-97B6-5D4ECA3782D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3C6DC8E2-B5D5-473C-8D39-AEB9FDE5964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072F8B1E-0367-4B4F-80B1-6C40895F7C7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F0752F20-D7F3-4BFD-98FC-04D8961B25C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0DB8DCB2-1D48-48A9-BCC0-FB446817EE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BF039BF5-E452-4287-9DE4-4FCDA22246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EA67F694-344F-4EDB-8957-1AD0F56053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D8D8A349-1C92-4721-96C1-E1C628B57D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E75BDA5-24F8-4E73-9D90-FD1D9BA4BD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7E19375-121A-47EA-BABD-D8CC333539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7F87358F-7912-4A4D-9972-7A3D630F83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4CC54F1A-0FEA-47B9-95DC-5AD5F0AA2A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6BDBF4C3-3E8F-46B5-A2E0-BF4B31F291A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01DDD42A-068D-4482-B0A0-D3B4C19082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C20CDEA1-180C-4618-9A82-C6BA43C1AB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4BFD9C01-964B-4205-861B-E1D96547C6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EA714C21-AF1A-4DA5-B147-E099BBDF41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10684A3B-90FF-45AE-862B-418A4A674A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A829FD1C-A4B2-4B0D-9D05-C0A3B8C533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B98151E1-357A-4E7C-B64A-1222712C23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9B4D0B99-F70F-4838-9277-5DC54406F19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79A78943-1B8A-442F-B33B-CC6E0DA03D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AC9F9381-688B-4CEB-83B9-871356268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715A4DF5-326B-43D1-A272-5EAD45D8FE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DC6555DF-B28A-4BCA-8F13-1FE79C0840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9B74094B-CE02-4A8F-96E3-43F42E9A27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429F4144-18FE-4676-B0CD-F9B1B32500E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0BD6E4FE-7410-4EFC-9F24-175416B7AB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C1928094-723D-40DE-8B4F-1204ABD168D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F79E5D14-DEBC-4D50-B674-B53ABA1CC91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9F96E62C-F55A-4AB2-9475-BD8D03D351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3AFB65E8-F552-44F6-8E59-18476EE568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382114A1-B56B-4088-AEEB-7FDB833642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36C5A5BB-D224-4F2E-B9B2-1F9CA9312F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1EFEB858-AC7B-4380-879A-95C4242EAA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8D7AF017-CE94-4076-9DE8-7B54F963CB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44949591-39FD-4E57-A50E-FA8D6D79AA3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36898A55-2343-462C-A404-0715903FA92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B238E538-2BE8-4DD3-A1CA-24F2725155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732B0ED5-BCEB-42DB-A9B2-45B1FF65D6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5FC125BA-D709-4BE7-A14B-C4AFFC7D0AD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216841E0-54F1-45DC-BC0B-46457BEFFB2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D4A149F8-A730-4BAC-8A69-468A3922879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90966CB0-E655-41BA-ADE1-81444276484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9662EC31-C00C-4BFF-A026-97B847E70A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6E671892-1B5F-48CB-9CCD-4DD48379FF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38AD2092-E16F-4056-A2E5-5616985414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74642C0-972C-437C-AE7B-5AFE7389FCA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4543B11B-78BE-4D3C-86B8-519C475EDB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3EEED307-9BB9-4B14-9A8D-01C5EEC078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9A9D20DF-5111-4579-BE65-69228675E09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7B13DAE0-5419-4A39-BD68-A873CE3B91C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6870972E-AE6C-43C7-B9AC-3D1243F58C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502510A8-246E-4904-BB83-B6251DA629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BCE8C2F9-D69C-45D2-82AE-4689A7868F7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80AEE744-540E-46D7-A715-06F2A5F7BEC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86176213-9AF7-4E7E-BD21-E5AE405577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E8EC05F5-9C7D-4CD6-BA18-8E6B96B5EEA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A748C9AC-ED96-4FCC-8815-5DF652DC5B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EFAADE80-73AE-44B3-B1E2-5DAFBB70E7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602D511-DF61-4A18-B539-D8BF41392B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CB32F68E-F435-4214-B167-8714143B78A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42C85E81-025C-4EDF-BA2B-546F6966EA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C290E8E5-8244-4C55-9D0E-80E57541D15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0C403BF5-EB9A-4DC0-9301-41AE8BF5029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D7AF19E-05C7-45ED-840F-2374AE783D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DC129CA8-F7A0-4CFD-BEBA-8642E0E7DFA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A25D443D-420D-4BB0-838D-E6B732A18F7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4656D9C8-D69C-4020-B0F6-5816D42E74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21732D37-9417-4287-96A9-D8AEABD87F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FF2DE7B4-06CA-478E-9DCD-708A3F6871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111A8389-3C81-4F3A-A838-8E109A6A69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62B7B589-AD55-4C79-A627-CA62815B7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B9A7DCA2-136E-42FD-83EA-D15BA25F2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62F2E693-92B8-4516-B124-64C7C05A55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6E62E7BB-779F-46FD-837C-21D7B4C1A4E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65C0947-7C56-446D-8E25-E74AC18AA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B1FD68FA-E253-4A4A-8EA6-453FAA2008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3AE170A-FFE8-4C7C-A87D-AB5FCDE3E19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1584CF52-746E-499A-837E-0AE272B7F5E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90DC3CBF-45C9-4822-80D8-C4865195B3E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8A19B2AC-D971-4625-A8CC-4FB4DE585B1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DB6068FA-5F2D-4E96-8180-1598E78438C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321EC0CE-1568-40C1-8250-00BC6F5858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D26AFB3B-0CE8-4504-8D20-98B34AF63A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2F59FAD3-9559-46FA-AC11-8E744AF873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1B601D3E-D2B0-40C7-BC4C-492D8D7549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B9E7E1AA-AD66-437D-A1DE-40CACD9C65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A86E521A-31EB-4D0F-9E4A-31A56332F3C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16439CF4-3C7F-4923-9E3E-0E524F80CC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642AAECF-E0D9-422F-8082-3864EABFC4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36B09DB4-545A-4911-9DA8-2B693C800B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42C1F70F-28CB-4FA2-B818-700ECB848C2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D3F4C9C0-8BC9-47A6-B261-C5020A637ED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AE692E90-7633-4874-85A6-F3DB44F551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879FF9C4-6290-495B-9DE6-8EDAE47A38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6D73632E-BE12-4BC6-8FEE-03A9DA348E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9E24A388-9E06-4C30-8A22-C96DC0496D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8F7A2253-7F42-4B61-BE1C-4553FC92BA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AB0C9BD1-78D1-4D3D-BB1C-1C76DB8AAD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39F08A31-BE67-4C90-B668-E4FA0BB458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D202AC40-2F85-48C4-99C2-D951FB4047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BBADC314-25D4-4FBF-BE36-CC103AFF28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D378AE46-B309-4B62-BB7C-0FDDC0E3CC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3E37611-5053-4460-A302-FEB3C965E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5D0AE481-8DD7-4123-8BE6-06ECBB891F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201AED63-B829-4DC6-91F8-3FAF5EA88C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568D1121-80A1-4499-9124-405A1C2094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B63CFDF7-FF80-4218-B576-7E55E74267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15B75823-4332-4040-97A4-B9AFD449283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F6994E5E-55BB-4643-9D02-3FCCB0201C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22885271-698C-4E96-AF79-25365E7EB37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E7D69F3E-198C-4807-8001-FD7E0613FC9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8D27164E-55C2-40E2-9A11-7ABE42118EB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4BA0DD1F-0685-43B6-85B3-A544325B1B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66812CD2-F881-4D99-9F06-ABE6841FA0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73536A5-AD86-461F-AB92-9DBF8DD4CF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2922ACA1-3DD3-42DC-8504-A6196AD9FB2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859A7F25-4E32-4B91-837D-4531948183D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0EB449F0-6E00-4502-80AA-19F9C1CEBE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5B5F1B5B-5538-40D1-A5B9-FD0F0CE343F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13C533F0-BFB7-4E51-8B0F-8615AFB9D0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59D95472-1B29-42B5-A50F-FB8FA2D03E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536CDD2F-2CBA-497E-9FCE-7A90B22D81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53E4A23B-0D50-4B1F-AC30-23CCA6963E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48E12CB7-A7BF-4192-83F2-BCBB1F67A4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1DEF7BA7-F345-413D-A693-63B387886CA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F855141-D78A-4645-B2F4-B533C82F433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FFB0E4B5-2ECE-46CD-A983-F30F8D04ED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D24DA553-3CCE-4FF2-9315-8E77D6A067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6CE77794-93FF-4A92-9B6A-EC0EA0EEE15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0FCF746-2BF2-47BC-9309-B9AB5FD112B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61F0F355-C6C0-46DF-BFB6-A42776D5B0B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B5144ABE-3029-44A7-95BE-D27C1CD4A90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42FB3C14-678C-4076-A112-D25C700707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9A365100-7942-4257-BFD3-D26AB8BBA0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0AAA5D3-C84E-467D-9325-0D313E014D5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BED182BD-CD1F-491D-865B-CED434D0BA0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68F60F6A-8B77-4AB4-8590-D5FE1DAFC3E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9DFB8571-BD43-4B98-820E-582E9267F6F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FEB5A28E-6266-4576-8DDE-6243D5DAE1D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525BF068-9108-447E-9191-DE005B6EAD9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B0CF9198-ECD0-4A79-86F5-E3A6DED8DDA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86226DC-DA8E-4A1C-819B-59F6437C0F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359A11CF-8CA8-48B6-B8DD-B4428F2711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4D8548B7-AD72-4ED3-A197-F392C8A93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0C5EB4BA-B1C7-475D-AB85-9E2E1D7A4C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A52D99E9-A1C4-437C-8853-D5DD5F2244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F8328D16-137E-499E-9514-41E86465A4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031343EB-AE29-4115-86AF-FE5D39DDF7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ACD2C895-9CB2-4A7D-9E8A-4C412FEE0C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1F4D614C-5AB3-4F5E-BD82-6F74467DA3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37294C7F-7C7C-4309-99DB-5BC00E90BC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9C3698C-9435-4FD4-8180-35EE686927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F604A48A-028D-43B3-9884-15951932EE7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8DCDDE6D-B108-4FF5-9C93-2DA4101AFD1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952618BA-8287-4E68-B43F-8E033327D2E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44A0D7F5-A059-41A5-86B5-95194E94360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200DB35E-DFC8-4FA2-B1A5-67CD893A4F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91BAEB54-AC67-41BD-A2DE-362BE38E19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B1021164-CE4F-47E0-B058-3E6998D1D7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CC5261DE-02C4-4A4B-B2AC-413A361281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147A315-468C-4225-A1AD-286CCC2C46B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53F922F-D5A7-4E32-B5F6-1B15D6BCDA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5754BB57-7233-4F07-A8F0-EB2F0E49B10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DB275D67-4D7C-446E-B3CA-0F18D792791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8CE26E40-06E0-4686-A44F-B92793A548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4E951FEE-102F-4C34-9ADF-C3AEFA5B27A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376F1BA3-3B43-48B9-A769-6529BBF4785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34080D5F-CD28-42B3-B511-7EB19FB90E4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9718DF13-5413-4347-ABB4-7BE388F5CE1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C7D2A391-D11B-41B6-9CE0-A97014B8ACF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48DD4E11-6E06-4F8C-B1FA-7F4A92D5A9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763C153B-32B9-49E0-9514-1CE76B99A7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C723BF82-A70D-4C6A-84FF-55EEE098EF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F22FEF9C-4EB9-4E68-8BE9-3D835B83DB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AE154FA2-B3BF-4078-BB2B-63DAA502DD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2E63CFEB-E03F-422C-AB5C-7E8132331E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F71FF5C-52E0-44ED-BD0B-18FAA2F021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D98471D9-2F29-46E9-A6EA-E70EE5AFE2F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46FCD1A2-7C2D-42A5-873D-D6FDF0C685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6AC4D653-17D9-4E81-B735-A5437E14F8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BC86B50-80C8-499F-9D56-5E757AB834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F7BDD0F4-8EFD-4F4D-B939-8B8BC4D3D6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77CD552E-27F2-4A95-8D27-8B0F7B9696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93804019-86EA-45D8-BF27-3A32BC6399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BDF7DC9-CF20-45BE-9AB1-3AF982759B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923931BA-2A00-4157-8A41-6DFB5C9DF7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A0B6B1B0-BD44-4FD6-A556-1ABC6872B2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FCF448B7-7CD2-4689-A37B-8597DAA47D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07CD1B84-0A12-4F2C-BC02-CC8428CBEF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D153EE15-9000-4E6B-B0C1-9C5A1666AC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018B4593-AAAA-4544-B721-DC3A5A6454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8D049C3E-C21F-4B73-BA1D-F958AD729A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1DAD8BDA-0982-4DEC-B645-076B525F7E2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26316730-1B6C-4307-9F9D-18C085FCAE9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8459159A-B72C-4B8E-B3F0-93A9807B4D9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EB746974-5B70-4D5D-9EE5-C8C32F8272A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63C5162D-F947-4FC2-A72E-D9B01A0312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08594C8D-9970-4180-9863-53E9DC9665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31BE9399-D8E5-49C1-A90C-035B4CF7E7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F56953C0-AF9B-438C-A020-57ACB0BB8BA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882C59C3-5CC9-41AF-A891-95FB12AB407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64E58F3-2FFA-4BAD-B66E-457150478FD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6CB188B8-830B-40D5-839D-CC917962BE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DA8F7CDC-E35C-4900-8E4F-FD6845DE68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096AAFEF-5D40-4C5E-844F-0B0FF1EEF46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6C80E99B-5532-4A31-8F99-76A9670B90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E13A9101-49C5-441F-A450-74079C6D9C7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54175B74-FB8B-4568-8880-466E787A056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577C1D27-0778-49B7-8440-F71ADBB2B2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3B1F14D-9EF8-4CBE-8F40-EB794510BC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6EF6F22D-96D7-43EF-BA0B-3E2CE56AD03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1BDAD562-348B-485B-A6CB-AF3B6A22DD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3AC30688-706B-4B58-955C-AC17B98154B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7EBFA2EE-1B80-463E-804B-8DF95889FB4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EBD551D6-3366-4409-862E-9039352B46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5341D927-BD73-4E74-A6DF-5ADAC13F22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FB39ECF5-C1C2-4F9A-AA28-79D8B9A614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291B6010-2D46-4DC7-AEE5-8563A2C192B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CEE2BF80-0890-4C7E-B7D9-CBDD7EC30F4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B988015D-7C39-4FC1-9786-424C5BAD0E6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0E4485D-8A61-4AE3-97DA-19B2BDC055C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F29F77FD-BD7F-4F16-BECC-B1F3FB450C2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C95CA726-56F1-432E-877C-22ED44E4C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4D3A7A27-A6CA-41C5-95B2-F25FD3FCB7A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F6E7CCB-AC45-4B31-B4C3-D8BE47629AF0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DD967F90-671C-4D37-8C99-08FB2F110F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8BB3B6F-D5FE-4B3F-8CA5-613B699019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4707F1AC-43B8-4B6D-9505-BA3F834978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4300519D-F805-482C-B362-E2A45953D9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BFAF3D9F-4C74-45DD-B29A-DD345995F4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3780E757-C7E3-427D-8589-5BCF645BC6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BE231500-0EF7-4C60-A30D-5C271B3646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ED89B543-390A-4617-BCB1-D6DE6FC236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5C7F168-DF9F-4715-A447-BBE0B702A1B4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DA6860E7-D0CD-4AC7-876F-EE1A709B50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54DBA244-90D9-470C-8958-03B8A2FAD0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8E923BBB-5DE2-452F-8404-BBBEBDCBC2E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B147374-6126-4529-A0CD-42B8A2892D5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039142E6-DB4F-4A89-9BBA-77410F84EB7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259E1EA-633A-4EFF-9E51-EE2819EBCFD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CE05AF0A-C9E6-41E9-816E-035F5CA2F4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BA38CA84-1EB5-468F-9A4C-1105B96261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4181FCD-AFAC-4E92-951F-CDADBD40455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6B1A3B12-A4B6-430F-B374-07DC0E0BB8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1F7BB3B5-0499-4924-89ED-F2A1930BCD5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255FC9BD-FDB8-4F16-BDFF-E7B77D36E0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2CBCF2B6-693A-4B6A-B9EB-C7EF407A95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A0420FF6-5F35-400A-A2DB-F79CC0AD2D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15D0AB4-6AC6-4CE4-9444-34510AB508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D697D15-C78F-453F-8979-5489B9B0F8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85D2F720-1699-4A09-A947-90D6D1FD34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634E4640-8E57-45A8-946D-CE4BFCBABA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EA3BB6EA-42EA-477D-9072-4AE18BBE874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4C36DB79-E1E0-412C-B0FB-8F829EFC3A7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0D7B288E-A31F-47EE-B03F-9C9AC930EA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9162EF8E-5FDC-46A2-944B-59449842FD2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B5D8CCDB-3DC8-4F3C-8731-8629CA99A6D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15FABCB8-DB47-4F7C-B073-761F495D84D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0C79438-2119-4F9C-B281-B9763ABFB91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09F0701A-C45A-473F-8A34-723069E888B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290C069F-3372-4299-BDD2-89C0606730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6DEFA87C-B49B-4A62-9BD1-F29E6E9046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B0B90557-FE84-4EAC-8F7F-D1AFB9CC11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E8B6EB03-F097-4E7E-B250-BDD303FCB6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3FE05326-97D0-4BA2-8487-63752F8CDB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911DBA79-C787-4992-ABBA-BC987F12B8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DCCDFADB-B222-4E10-B40D-04102449B6E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15B4816-D805-41AE-BA94-857C45E7B8A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B155798F-DB59-4228-9B46-3ABB46B683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43E77653-1B8C-49FA-BDCE-C23FEBF491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1D775496-58CB-417B-9C35-3BDB508F50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3BD7ED8C-B599-4D34-A09F-69470F392F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7B9123E1-9A1B-4BB1-AB45-A4E23422F83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2DA33328-D68A-43CB-B1EF-999B7A2D751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E8419B19-B29D-458A-BC58-41C5EB4ECD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BB65FAF1-73E6-41BD-B407-409D299C73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B9672CDF-8961-4CB8-B833-275A4974917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9892D302-8C6D-48EC-BD42-A46D0F474C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C4970440-64F1-4240-B4B2-BDF3A868C24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FC52D600-1D21-4899-B7EC-88D0E462283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7CF35E22-3FE6-46D4-A805-B6CC3C301B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142E5003-243B-4C4B-9F37-1050680F130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ACA92E29-AB34-43F2-9068-BE090725D65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B06EBB06-D8EC-4483-9D4F-6339251055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A34B468-9462-4C5E-A647-ED9035A8C15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A9011051-89A2-4012-9757-8C9277FF05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87299F67-E8A9-47CE-A029-3ED288A78E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3D188540-D39B-4AD4-B0E0-378EBF10AA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A6EE421D-E742-4900-A45A-021F61477B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D21FCE33-B694-4167-8203-E8B7353BD0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D175383-958D-4C00-8849-A316F52853D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6BB7CAE4-B289-489B-9DA4-CC56DA0B9AF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D5FBD6E-EE3B-4FDE-AC0B-D168654730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CCFDF9BF-168E-4D6A-81EB-3277FBBBCC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113085B8-9C97-40A8-BCDD-E050BA5574B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576D29A9-00B0-4528-9B02-0C099D56703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12A934B5-EFE3-4AAB-A15A-47DBD25DE74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FF0FF19D-0A34-4CB7-9E58-51671B02CF3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DCF4883A-584D-4BE6-B25B-3C2E34CE23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FCA9F8C8-9EB5-47C7-BAA1-94601C8A78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4DC5BDE9-006C-4DE6-AF27-94E39E36CB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F9A59419-C514-4F7F-864B-DCC76359E5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E424A31C-0982-434E-BB77-190B9BBD99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163BAFAF-FCFC-4ADA-8C32-963E9A9D69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20F2D079-A8C5-42E8-BE7F-137A38AC54A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E1C98570-0611-4F5E-B762-47ED2840EFF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A80BEE56-3510-41BD-A740-E29A586E4B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0356D137-77CE-409C-9DC4-99E5360CBF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C1A52E2C-E0E0-4F39-A54C-F1A7B79F692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D12652A-E245-4DED-A372-F94FB8F108F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DD23FF33-4F54-45AA-8A7D-197CD11AC1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0836DCE6-77EB-4900-9D7E-03F0B580CA6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F0651E2-F3A7-40B6-982A-7E58CD44B5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7661493D-319E-4890-A6F1-34C9A3FDE8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147753CE-B163-40E5-99C6-36F0C5F8D577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E7E7B977-BBC6-4F5A-9C2D-C8CEFC806B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055F293F-5A36-423A-A3AB-A54D51513A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254D9EF6-F066-4A3F-9268-F088044CC4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F478C22B-2A1D-4FE1-8548-A8E93948F0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8946597E-BBE1-40AD-9B0B-E399D4A795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29996E95-4DE0-4D0D-87A6-4644AD8D01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0F4928C2-9BB0-4815-94DB-1AA46D297B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711A12B8-E7F9-4E81-B11E-CFF913F7B6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93FAB0AD-6B18-4414-968F-8142B79A639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FC16B6F4-5D4D-4DF7-8FB3-9DAEF7E5AB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1D18821B-2E46-4E6B-A342-6B70D82AF8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DA112552-E605-4C96-9880-61A26EB931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2F613C14-7CE9-40D5-94DE-BC7D1B0AE8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C9E12C68-41A8-4D66-B0D5-590EC133B8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0E88FE15-0BF7-4EF3-9154-25BD18783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19E540CE-3A36-45AF-A612-B6A9DAC19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CE11311-0E25-4046-BF3B-682009113B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626C82F-ACC1-4B84-97DE-362CF646E0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8173B6D9-7803-4A4F-8290-D97F4971E2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ADE81497-67FD-4852-A73D-FBE1B29394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348277C1-DA00-4B26-B5C9-5DABD67E36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0DAB8EB5-354A-4DA3-9CF3-C267DD4D9F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588EAFA4-D621-4D74-85FD-9E450F78FAC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D9E76315-DCCB-4B6C-8D48-0EE791C7EBB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C6168026-B590-414E-A0B5-AB6629558E6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A1796E75-DB4C-49CB-B1C6-0A42506C2A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9552B36B-6F56-4AF8-850D-10BD1E7D1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7D2A3A19-79DC-4935-A073-8E25A6CD67F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4CCEADB4-9EB6-4D28-8913-99C8B711BA8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3C734C68-CFDE-4F44-9864-417AAE6BF45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ECDCDBA6-70D7-4C6F-B516-022FE5CD29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146F624E-717D-4AFC-B936-70F6D0FCD4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939A5D8-C47F-4B23-BA44-EBF5515F55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73C908B3-7152-494C-A0B8-C3E75E639D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5AE2A086-1E44-4217-9143-825C6DA4A0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F4085F20-C91E-402C-B7E1-F9AAEA2066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5DAEDDA7-1895-48F2-B748-1811866457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442F0456-1395-4CDC-A079-24A1302DDA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55F43222-8130-424E-B1C9-B442382A1B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DA023FD7-AAB3-4901-89CD-68A861FFB66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6E08BB7A-C584-453E-ACEB-989B972AD1E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67395B09-8739-4EC7-8169-A27E81B7AC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C3585FF1-93B7-43FD-BC14-C1F26CFFEB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5328DAF1-24D9-4163-B2E3-F98A067C6BF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7B3576A-1E02-4E1B-998A-7F325133891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B3A3803B-A6CD-4717-8BD0-6ADE6D3B730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D242F3D6-9C3F-4FFA-B4B9-9E30902A613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65E5BC2F-CE2D-4A87-AE6E-15AD86FC992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A987A5BB-A8D7-4F28-B12F-7964F3FAD4C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2B2CB45A-0C76-44E7-9602-2163914994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CC6FE501-EDB3-49EF-9624-66D2D66E13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1DAC154F-7D56-46DD-BE56-7A35BECBAE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4870DE2C-2657-4864-9ADD-336A573CBC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66124BCB-89D5-447C-92C4-16FEF765BF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7F54001-C669-44D4-AA83-CFD21FAE83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CE5A322A-8BA9-4448-97CA-956F5BB8CD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7B9CF650-70B8-4497-8092-9B0C8E18F6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8313FE80-9F23-495F-B883-B9874793B23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FEC846AE-C37D-4F84-AAD9-EB38DC3A6ED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49D80B43-5BCC-4888-923B-EF0D7EB65C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97C37D74-7627-49C6-80BE-82523501D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92D461D9-07CE-4BB1-BA3C-3D84131C9C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432730CF-88B5-4FA8-A9F3-24C836EC9A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B001BFDC-4FBB-4668-B5C4-AA8BFAF2939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001DD308-A232-474F-85B8-7225A894490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C6B51A01-CD19-4724-BED7-5C24B277546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7FD1ACA9-2D8D-4789-9C79-463E7F9B02E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3DB9B540-0A0C-4447-B240-F73FF4E4A6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BCA3A966-5B72-4212-ADD0-E763E3A63B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5208FBE3-962E-4981-B1A4-A0FD5B10B4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8E673F31-EDA6-429D-A9D9-C68A1BBAC8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78FE316A-BAAC-4272-90FC-163A4B9D5A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DBAB0C28-4E08-4D20-937A-C18B45BE86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E3688C2E-6EA9-4F7E-A05F-1C4AE2160C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1BDD8B3-6FD6-47E4-8EA9-BD9655E55E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ADEFE02A-B0E5-483E-9E05-8E3928E6478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A7CDBC5-F807-4721-84B7-5EC7C311E7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A9C3B928-2675-49DE-AD49-9EBBADDF22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466FA83D-6C01-483F-8E1E-BED6F9A9A7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5DA2C684-4C8C-4969-8B99-DF8B908E3A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37978EE5-BC75-4B9F-8616-F8D06EB479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C0FE1DE2-889F-4810-94F9-EBB1B0399D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B642001-409E-441F-9863-7DD1E1BC64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85A03B42-9801-4857-8A30-D325001C7C1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391240C6-AEC9-473C-91C2-B966FCC498A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9005B778-3644-4D0A-8766-FABC0B8F306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3D0AC329-6C16-4173-A283-BDF6762BCD3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ABD8538F-0201-4CD5-B0AE-8D6EAE5C00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B79A7C6E-F17D-42A5-8285-833052F97A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D2A1E4F8-AE71-443D-A446-3FADDEEDE1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AC259C8-02B1-455B-9788-C7ED5EAFD7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B3970B88-C20B-4711-99C1-0670EB2B98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5DB47B94-EC0C-4F05-A5B6-1E5D8F3E54D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040FFAB7-EDDD-4BEC-AA2A-EEAF65937F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DD32824B-19C8-402D-952D-8FE5370FDB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372495C-CDA1-4936-9F58-4CC6C5D398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6FBAD378-943A-465A-B39A-0336AFB198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30451EC7-C0D3-4A9F-A3B6-D11F786E79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7690E1EB-2DCD-4D81-B2BB-0A52E095017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90996AB6-E495-466D-8503-2E6E7CEC62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1A9928C4-C7D5-4892-90F7-477610A3A0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B86A7722-499B-479C-A264-AFE4401405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EA2727A9-88CE-4C50-B5FA-2CAAE987FF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2477545-8B76-45C9-A4AC-06D174A1D66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D0271794-D8D4-4A43-8EAD-EE7F2D6FA28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66CF7790-92A0-4BD6-B585-116770ABD76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DDC4248C-F997-4D8A-B4A8-73B28626C33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83D2FE55-3548-4749-9014-C5328AF3BC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0AF5445-225E-4356-8D06-39800E65D8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6A746A28-45C0-4680-A464-6B9430EFEC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34047B36-0733-47E5-9C1D-55D433B1BE1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C9D3BDBF-345D-4826-A72E-98A054917E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AD3E8350-A42B-470A-9A5D-CD8E6229F5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43D9EF31-950A-473A-B167-D9F84ECB58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827FE0EB-7939-46FD-A648-08E001B0D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FF034FB4-BD0F-497D-89CF-45C6AD739A1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087036A-A875-47F6-9825-3DF1BB6D3BD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51D88B86-BB46-4AF0-BA5C-8FBC90E9B4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4F0F9176-777D-49AC-A8CD-95F0D6E8BC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64D76FC0-CB67-47AC-8F74-EE8538D620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23460B7E-6243-408C-8C90-46A2C7D7FD5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23D31AF5-9023-489C-AA9A-F1DE90D460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E9274E4A-80F9-4310-A770-981ED497632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36D8131-A9F8-43C5-AF45-0695873736D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82E6C90-2FC4-4B6D-9D8E-13A6D509F79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AED7B878-CD2E-4EB2-984B-BFC050159F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AB115DE7-CE21-4BB4-9817-3E9C7059EB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4E4F3DD9-E33F-4489-BB75-F18D7937198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FF42C989-3B12-48D9-90C9-DACB90843A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B1B5B2E2-59CC-4B7B-A0C7-958BF399CBB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F2E05D8B-C9B0-4BA8-9C73-5C791AA8E9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54104055-9766-455B-A3A4-AC92D5F21A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B6E1B533-BFC0-450D-82DC-5C1564133E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5EFDA64E-7CAB-4B14-B446-642D73EA8C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55D14720-19B2-4CF5-A1A8-24598847CE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31AAEF9E-DCD2-4974-A63E-3B53B9E5FF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86ADF872-F1EA-4206-B9F5-2CB0A39EACB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0A48F4FB-8EE1-4D5C-BDA5-9B48E2F34C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44E915CA-9657-482A-BD75-A31CA13D93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197BECE4-6B15-4FB0-809E-7617613048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658E779F-B97B-4AC8-8E0E-808F590A63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463366E0-E1AB-4907-8662-3C1CBA7735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7E1C758-2F99-4719-A978-9BF983F732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09047AF1-23CE-4523-9935-0366F0CE471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AEC39732-74D7-4575-8CC2-E7C908436D8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88D9F43C-1C44-4BF8-B5BD-7CC533DFB5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A2DE039F-A5D9-4900-A9A8-65140CB5E7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8754FF0C-7129-4696-89CA-A7BC8D9FEC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A8B348EC-5D95-4AFC-BBEB-8070612A020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32B041C4-1EC3-4FF5-8DE4-895F790AA9B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980D056-3DF4-440A-A365-659A161E8B5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1B5290DE-75F9-4723-A66D-3424D07447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11EC17DD-0951-4568-82A5-B8AAA38BAF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DA2B9B85-205A-4179-817B-B9A04ECE82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4C2E4799-B110-48BA-836F-45257F4F3A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AA0D2E8C-AAA3-41E2-A36E-AAEA16E727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C1048492-CD07-42FF-BAC7-BA9B2BCBC7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64DB81C2-5BD4-42A0-8EB7-49A85EF29E9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4708C1EB-8CD9-412D-B642-55AA4464FEC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EE23FD29-9C76-464D-8E1B-1858BF319B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FCB9CD23-9934-4813-AF8B-EC3D5680A9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904A4288-DD39-4239-86E1-21292642E10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2D179AEC-8417-4073-909F-1884023D56B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DE50176F-12E4-4A30-AE14-CADDC795948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D300172A-A106-42F3-8031-B24A04866CC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FF041831-4A40-49C6-9A80-E38EFCEBEE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B7D11F5E-0FB9-4867-924A-CE3CA47AE7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588395F9-8DE3-4092-BB5D-D325E9707C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816D9737-DFCA-4D39-834F-9AB94A30447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FC22E668-3D74-459D-B138-19D73EBA27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DE01DA5D-C0FC-4A5D-BB6A-C8447F225E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2CA83A17-7FA8-42D3-9F82-45226CF3C97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89959D38-A0BE-4E3B-A942-AFF036FB41F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0EF7EC6A-9DDB-4682-B566-14C05B21CE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A5FB173-CE25-4079-BBA6-095D9F3BEA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53642F4D-D5E3-4728-9721-57DDDA86AC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E8C2FD23-1CA1-4D12-A823-5D87C6458D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6BC38F97-AEA1-4BD6-9E04-F24EB6468B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309C9F87-C9EB-4139-8C38-C3E7B219AD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B98F1A07-FCFA-4E0E-857F-FA2F04C390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764A2C16-5C83-4D98-B171-8654A3AAD4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F94BFEF7-1758-48AE-A37C-430484E7349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035724BC-C2B5-45B4-8609-F9DABF95272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24D9FAAD-9ECC-4A41-A721-AE136A0B89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82FDDF45-6120-4BD2-91C4-CC3F5EEFF0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33CB3435-0FB1-4602-AA69-E5EDD876AC7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C9698E71-B38F-48E8-90B2-E68BA0E480F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8A80738A-B520-44AC-9280-C475E68031F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B6D81A6A-FA0C-41A3-A75A-F7D04E8457A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DC4F080-1885-4467-B5BF-C796CA87DF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9101D555-18F7-40D6-AACF-0EA4A63567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8A06FFB7-EE07-401F-93A6-485A695281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F17AC190-F17C-4EC4-8CE7-F8F50FE8D1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FB79B479-8EBD-4E6D-A65E-84FBF92BF0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ED2B8A8F-97EB-4941-BA3C-95F860CB89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6F9B9CF0-81E3-4607-B414-B6F5CA3D962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057C6979-6D95-4AA5-B946-02509EF565C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1BE71F7A-36ED-4960-BEAE-F103CD5C0F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DC097153-CB3E-430B-906A-F367A4514B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F3F1C9F5-75C7-438B-8FD7-54859470180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5EE2D218-EAA3-446A-ABD9-2F9846DD25E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56B5CD21-2872-417E-9E90-E6B5130EF4B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21B7A489-117B-459B-8384-8B8129B5285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6CCF0EE9-3D3D-48D0-A382-4F8305021C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7D867D6E-664A-4E77-B96D-DB87F624AF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4481ACD7-5AA5-49BC-9E67-7FCCB25006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28DE8B15-F474-4C96-BDFB-D84BFF0685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D5D2500D-119D-459E-AAB1-45CF1568F7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8057A8FC-D38D-4760-98DA-CF2DC32F4D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B5F7762-1F9D-4B77-9EBA-F128B2225E6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720C85BA-8D53-4C43-906E-B1FADACE8C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EE59AEEA-E087-40D4-9C49-43C035DA3BF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A5A0FD56-9403-418D-80E0-FD3B3B0E9C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B30258BC-DF96-487C-9E6B-0282B5C861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71CE92C1-4B13-4CDF-BA61-83B5D6F48E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5B2B77B0-90CD-4828-9D59-CD394432F3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AD2335C6-11CB-441B-8CF7-E306E698B4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53E80D9D-7FA0-418A-BF2D-EA44E42BF1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DF4FCFAC-B875-43B4-A51E-76A8F2D5D5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030F2FD1-3B71-4013-A017-B2C116C40B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F85016C7-05F8-4AE3-A838-295781A969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CBD69A8A-73BE-4FA6-8D9E-8CDB68D066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A8661D85-BAC5-4B26-A24D-BC400ECAF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AB9B6D02-A377-4F47-BEAF-78C18D4447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10939E4B-3832-408E-B749-3DA5DDA4BD0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132D3E11-C7B8-4603-8936-D68F9CFC77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D0EE5D57-D7DF-4CC0-B610-9D2A9033CE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A3172837-3AB5-403C-A18D-502EE55116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FB3ECA25-0C29-4ED5-BA43-892D49FCCE2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F9B24CA3-C59C-4925-B1FB-6AC8E47F7E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438119A-6168-41CC-AFEF-630BABD7F4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C30E811B-AEDA-4BAF-987E-BC9478F427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0A53723E-4347-42D6-8420-A6D239B300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36AA27EF-9591-446A-BD92-69869D24015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7BAFCBD5-8030-4E37-B00E-C062621BC04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4B1EB336-1014-4135-B5F7-7AEC2B55A2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247B9421-0009-40DC-B44B-6468DD5AFF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5C23BECF-9E88-427A-8692-55D7F94366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76ED31ED-97EF-4711-A068-A99FEBC879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96427CF3-A3EF-4154-A3C3-F1B0A4F068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DF5DE2CD-5107-41CA-9854-8C8E748AB9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A7695E22-7AEE-40D3-8526-2DAC3E76F7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8D73B159-893A-4E31-AF11-3F33E9D7ECD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9AE1C49-C686-43DE-9D88-BC0B122FA2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2D9954BE-14B4-4AEE-9F2C-3DAE926270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D9D49EF6-F546-46DB-8208-84D293815DF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FD3A43FF-FFC3-49AA-887B-F002BEC247C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4417E290-B6A9-4A7A-B38A-C6426D72F64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E0DE22E2-6C45-445A-A25D-3D6F3A61DDC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F856B90-964E-4463-9614-361174C2B8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B9FE2A86-E8BA-4E4F-B58A-21F6444183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25834726-4345-4CDB-90A0-C2EB3F8790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B2247BCA-6451-4AF4-8DE7-A627D28E138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803380A1-AEE2-421A-86CA-D3CEC2985B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E69D35F1-F7D8-4330-BB56-9672B37CB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E35ED586-B559-4AB3-829D-101AF3B566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E00A5858-4D9B-4B1F-9EF1-7361D70B596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71E62773-7C47-4AA3-BE3D-F47B481369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31E5028-D0E0-4C4C-8901-23A70665CE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BA0B494C-4B71-43B8-A3A8-17A2971B155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AE5C3990-AEA0-4C71-9B8D-827B7F2AF6A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18A660B7-89DE-406B-8013-516A84CFCC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07D33E95-FF55-43DE-BBC9-041C8A18C2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3BE0CCBC-71AB-4D0B-AD96-40E51F3688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12F2E8B2-FB51-4653-A7F8-7F7F901778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29377655-6C21-4DBE-B664-90B68FF4AC4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B794091F-983D-4ECB-A5B1-A373F378FC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E2D3C7CA-176B-4438-B605-8F4E1C0842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5BC96EBD-D44E-4D74-86FD-6BD5B12880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C8E5A359-8ADD-429F-B7E1-BAAE4C9B3DF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BBF185DF-11FF-437D-B150-13B27A10700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EBFE2B20-38F3-4D7F-9609-4879D31F4B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6D3FC199-E28A-48DA-BB40-DE4A557848A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595AE187-0892-46EE-9542-DA473D652E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60CFE078-8233-45FF-9C29-8250FD1900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86D19B5-3D76-4FAB-9A47-2F9835054D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FEC79F8-E142-4EE6-A6B1-9121379466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70AEC5BA-9127-4A69-B905-DBEFFB4269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63F7AAFF-B6F9-4827-9B85-33732C6E3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1131D3E0-B49C-4FCC-8DA2-2EBCEFC6BE0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D79904EC-9934-425C-B034-36881FF7E66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EFE43D63-1975-4C1F-8155-B6D384E5B9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C592932C-B1A4-4FAE-BEB7-B30D67A81D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BF47D08-94AC-4ABD-8DC2-5FF3AF1F6D0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A33C4FD7-48B8-4D1A-9CFB-E39E5394E57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5C97820-71A9-45BF-AF7F-215C1BAB8A6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5838F9A1-186B-46DE-B5D2-219CBBD832C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72B2B8DF-BCD7-4B9D-ACBA-BB74E9FE6F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79C3B88B-E9E8-4823-8A3C-02200D9F37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36F711C2-9848-4EB6-A7A6-24CE2AA663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49EEEE2C-A63C-4AC3-97E6-C66173AE90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C50AAFD7-4298-4636-8203-BF39C4B21F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EFCB1FCE-A298-43E8-A975-691B2AF067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059B4ECC-E274-476B-9638-A93EACAD85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24731D13-BBB2-4125-A1F0-0B2DFDFCCE9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E885DDF4-84D2-4BAE-9137-FED6B6D4131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88291868-768C-4FDA-BBB1-5CDF1B43F7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A17E8B82-3FBB-4AC9-811A-4FB83B98349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B8F5D78C-EB1D-4FCB-86B6-DF2CF31438A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652F6432-E021-4D8F-8682-454A6070AAF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096E33D6-24BA-4BCE-A19A-6DFA91FD550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CE1D8C85-F994-41A7-85DE-71BBECF45B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8F84777F-2C75-4DA4-A432-DBA139C92A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B3800B7-4271-4063-9B4C-CA16FB10A7E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83F67EF2-47AD-42FE-B1A8-F2A294C424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2798C1B6-CE69-46AD-A2FC-597EAE750B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17A5078E-7A67-4A35-9D93-47D02B5BFC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BC6DEA78-A6E6-49F4-8332-5CCC47C389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60B06EB7-A354-4F30-B245-2179E1106E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E2B5BBA8-4CC5-447E-B738-FE4E2FFDFA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CBB230CE-5003-4C55-8A19-EA35B6BB72F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25E6E01D-6B4B-4D28-9E88-F88659E55F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B1C0826-5298-497D-87F8-31C2A696F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367262D4-FEAF-4F3F-9942-0BF5D75F2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92906C55-1662-4546-A4BC-7C1F90DA0D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ECB27423-6614-43D7-A092-271189F2C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AAEAC314-CF51-4411-91CE-B72B11DF5D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63DFCD74-323C-4642-ABB5-36EEC17B35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34E1A194-6B55-4FD9-813F-CD57B69D8BD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7A0A69EE-ADFE-4058-9839-926650CD59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82C979B6-6CBA-4DC6-B5A1-7532629790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AB4F65EE-B5C2-4991-8818-63FB9B1B80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6A7D9286-5FCF-4325-8B8A-28E4D1F278D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FC29D1A6-9EA3-4258-B21C-A87A2FE2FE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5CF3F9D3-1689-4070-BF9F-24E1EEBF9AA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6426A256-53ED-4136-AF2E-FFEA6118CE7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96603E72-0C5E-4141-9A17-BB49A56101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F1097818-E3EE-4509-B54C-7C94DFE546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CE860270-0113-413C-81BF-D3DB4BD6BF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8C0D8963-888D-448B-979A-A919DCCFFD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4210E03D-A452-4FA4-88B6-07142A469F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5AC3A311-10A7-422B-A66C-08615E7F2E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1C272002-A2DD-44EE-96E2-2B46A8AD248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EBD3AD72-48D3-4CA0-8C34-E895538DC4D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85B14D07-EDCD-41D5-97DB-7CDC92120F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6F3B5D4B-B3B5-4212-BAF1-056FB0060B7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292EE412-05D4-40B3-AC52-7981D43EF1A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F49BC819-EB68-4C32-8CA4-1CA7F829EFC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85BCD49D-C184-46FD-9A1A-3E0CD7BD38F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B2E171A9-E20E-433C-90C0-615F61AEA7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1E7E0C72-042C-4482-8839-FC96AAAA52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2AB7E885-0100-49C7-9652-EF39CAB615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B894250B-589C-48DA-A72F-17D08992D84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0D59BCE8-F78A-445D-A1FD-2A971E4F9A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DAB21C8A-30EB-4F16-BC02-306D1C1988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B9291DE9-9F82-4A66-BF59-BE32883677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7496E55E-2590-492A-9926-FF54494EE2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B64EA2EA-D1F0-4E00-A0BA-0D7BCF70C3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45712AA6-6F28-4F96-B2F7-6D09DE2DD6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9A193A3F-2936-4245-9415-2FC99A5DA6F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98A9B6EE-A170-453A-9745-2D8EB3C59D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11C44F6B-8556-463B-8919-C49E9F4007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E2D00300-836F-4518-ADA0-5CC05622A9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C7156E74-8949-472D-8079-8B4C2AC9AB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14B034BE-50BB-482E-82C8-9A327BA82E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E644E220-2FA4-4898-AEB4-ABDE25365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59A44AA5-AF3A-4988-B01A-61824AA5454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D3CF975-CD97-4769-A27C-2B2858DA922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A28CF021-1FFD-4752-840F-D10B2C54FA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ABC7C91D-7A3E-43F2-A169-AB9E49D8A8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74537371-1644-476E-B961-925193C6B10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7AD09500-CF12-473C-AD55-461E039E5E6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13D6FF49-B861-4B6C-9DCC-940EEA451F5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B19FD3E6-2006-442F-A9DF-A226C7B82FF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6848105E-71E6-4032-BE7D-09A6A1E294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74B67C7F-8225-452D-87C8-544AE4029F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2092051-42A5-4019-B4D8-FBBB50C717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C5B07E73-81AC-40B3-AEDE-52FE1EBC842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FA2AB55F-839A-4EC2-BAE4-22B855F0C0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A10B7999-58F2-4CAF-91D2-87EB1A3459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BA3329B0-B3F9-421E-92B1-1330836AFCD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01166E5B-2B2E-4062-BED8-9E403F2937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396EEB82-F116-429B-9119-704CD9D1BE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E0EE96FE-DD25-4B01-AFB8-1DC7CDE3B9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3E027D58-A91A-4757-B7FD-A183D5DE490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3763B7E5-B745-40D6-916F-4FA235C19FE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7F55A381-9F2B-473A-96BF-FA7AA1D2783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16B2B26F-AD2F-4C4B-950D-4787FC06D89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B60204F-E229-4163-BC43-D4F61EF81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80EB2079-0506-4132-AC4A-63FA65CD25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E2CDFD69-BDF9-448C-903B-19BBD0BC9A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4C1DFE71-CE8D-4DD4-9506-DF13FCBAEE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3224DD65-5A72-4666-A602-9E2E84F451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D5BF966B-E071-4D16-BBF2-7A824B38F5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EB8EAC29-094C-49CD-B22C-E759F916D4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5374119D-EE10-40C1-8722-A9B87F108E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99140DA6-858E-4C54-9DED-BF4F0CBB0B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987A2537-C064-4D34-9A7D-A7D294BFC9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C2F79104-BC4E-42FA-B8CA-B2998E6B18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5005D4B3-8614-4846-BC7C-DE028DD7D7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152C7F84-7DE4-4E54-B1A7-CEED802B85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0B448F60-55E9-47D6-9E21-6D25ACB42C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F9A44053-084E-4B4C-9D33-0FE2E82553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7D8D5B9D-1A1F-4BE3-9631-79EDBC0859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70419E3B-7D17-41B3-855A-E44BF42046A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FA8A7D0D-8DA9-4E8A-9269-F1A74B9A466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1B05D08B-E2DD-40A6-880F-FDB992C7D0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C85C943F-5AA3-406D-A8D6-2C09549D99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6314AF41-25FF-4950-8ABA-63116516DE8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A4779412-51DF-4740-B20F-19E48202127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42B9B440-9E28-44A9-8B87-B4566D0DE3E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85698EC3-AD4F-44DE-9096-47D44F27F97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8054AF33-85F6-4865-A297-DC51DBBCDF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A2BF033B-2AC3-46BD-8EC3-6FF6699346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4C038795-89A2-4A7B-BD20-3A0D217F5F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7599FDE4-AF97-4E27-93FA-ECF4A88E75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C8303C88-B62D-4F38-B4B2-8507419D00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54390EAB-5534-49D2-8186-2E506CC539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2EA03D97-6059-4278-913C-54822463013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4E85B8F1-38CC-4AFD-90DF-384EA4E178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64D12E21-60FC-491F-9D3E-E3BBB4348C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EC77CB55-9AE1-498F-A059-E3E486AFA3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A90017FA-F158-4334-A6BA-A3975300F92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9E6EA178-697C-4053-A76A-E5B37BA2C9F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754D74DD-142A-4322-ACB5-6B351A02045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FC5BF0AE-078A-4F79-B7E1-A105DB90300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DC4D6EB6-248A-4896-9C93-4FEC73201A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47991C0B-85D3-4CFB-AB2E-203DF22E6E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FCEA6999-9E45-488B-A61B-4F5623AAB3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36B1D3FD-FCAC-447D-9931-DB48951742E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241166EB-B387-49D7-90AF-FB7893DE7B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D2097FD9-FF19-43C7-BC88-ABD019DFE6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56360CF8-1C8B-4459-A684-B73A6FCF24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72C59A8-8F17-4FC4-A7A7-FE515D4CC31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B5849518-F8C9-4259-8E50-EFAAA204AD4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12378D6-6907-4C79-8386-5D6DF225D7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75C3EB46-FEEA-40F0-B027-EDAEDEF6F4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B26182D9-0AD3-44E7-939B-857A39E157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F46916FA-2D54-463A-8627-4D60931D43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2D0825EA-EABA-44C8-BA89-04B57EFB99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5D860328-6EAE-490E-9551-E953A6C4E6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1C12CB70-D896-4CFB-B7FB-0B7D62BA51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0CB23AD-F83A-43FA-96FF-E2715B617F2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4ECAD497-3CAB-4109-86FF-0F5312E9052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4515641F-57D0-434F-BBBD-E20E70DF6B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3FB094E9-EFF7-4716-872E-6705B218B7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27E96A8A-420C-40E4-BBAC-BD8D1BD5CDB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9C506278-357E-46B9-965C-D0ACAD12C31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AE97D0A7-B37E-46AB-9855-34A1CBFA957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16051094-CA08-4EED-BA38-9EAC7FAB3A5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B606AFCF-E4EC-456E-B968-1930E7B419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0E6D01AD-5666-43FD-8474-07FFE18649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F9C81FB3-87CC-4962-935E-29D58083F5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E24AF1C4-8B12-4130-8A78-ACF10FC58A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1A1AB924-4010-476F-82FC-551ACEF4F3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C4F09A40-1AA5-4169-90C4-1C2FFFCC88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E0544661-A344-4EC8-B816-DFC48001F72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9CB310D4-5D4F-40FB-BADD-5F9CAC1ED9A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BC5B169E-82EF-4C7B-9ECC-6EF8AD241B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0C5EE0D3-EBE7-4F6A-87D8-B9A31C3C14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22ADD807-363D-461A-834B-3E8B93D21B1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E30F41B2-D819-4926-BF1C-F5C38D140D1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A2BF664B-FF54-4C07-8B00-716AA987243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1D063B33-706D-48BE-84AB-643CCFEB4D8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4C32DEC5-CDDF-4EDE-A4C8-33F2E74BDA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611055FA-3DB0-42C2-8117-EA000B484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9098F14C-2AC2-4BF8-8752-AECB4D1116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CE7F07F-3E3F-46BC-9032-26B0F7DA39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76ED486A-0CF4-41E7-96B8-39DA214B38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AE2ABE6B-CA0F-4E83-A48B-BDBD63415C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1CEF010F-B03D-41DE-A412-8B79A9A8D7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FAAC8638-B6DD-45E1-B514-53EA0581E4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DE60F75E-8D6E-4925-A7DC-C869017289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89DA926A-4950-4D37-9541-366CC81A6C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95B58520-B811-406D-AD17-DFD08382D1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D5BB3B87-6065-4CAD-B519-E732B03CC0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7EE7A195-1D6B-4451-A6CC-3D41F580A9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54007FA0-D380-4D87-92AC-AF96EC1DCB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41FC83B1-DC09-4C07-AE4C-CAC34B0AFD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F9F5EF63-E8D7-4707-AE33-9C23DF19A1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64AE2777-F942-4C0A-AEF9-BEBA115516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3C2F656F-5A5C-402E-B400-193128514A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609D0F87-0CF9-4DC4-B070-FAE2447756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FC517D84-C738-4364-9202-DCEBB989F2A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A32C2BD5-1E8F-4CFC-8946-3F5364A34D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C657FEB8-E2E1-4EB0-B84C-285955707B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39008F35-18A8-4CCD-8D08-CD3DA9E78E3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8477E860-BFF3-4DBE-83C2-946A7BDA72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8D95C182-0474-42AC-AA38-67BF8F71ED5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D77506A-EBD6-4300-8701-B7C41A321F8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960C5000-F179-4EA6-ABF9-858BE9895F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51E571B8-23C4-420D-A3FB-B3F4BCF1E3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5D9FEF9A-36E5-427E-AD6C-6D514E852C5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158F6114-EF68-4AC9-A8AB-88A04CADDCC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E193B237-1CF6-4B95-B195-83AD47AE0C3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1A8DEDEF-ED84-4CAA-A469-38F8B5424D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E810414B-51EF-4DCC-84A0-C733652868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22EFA9A1-0C51-4F09-8473-65D19C22EA1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4956CB0A-ED1D-4C7B-8BFC-20AAE148A2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7D60F5D9-5D41-4720-A738-5606D737A2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441F79CB-7287-4C12-9FD6-D39618B292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1EE646FE-DD0D-4E92-A7F0-ABDE3E7A80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148E35A9-17E8-4CCD-A669-9F90D3E006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7A1A7B1E-422D-4546-85DB-1F32E918B7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251AC765-1D73-4E01-A7F9-31F90D9E457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3956096A-BBB4-495D-A602-84B734BB3E4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A878CC10-7B67-4FD6-ADED-5F92E8CB38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D23D9102-8201-42D7-93AD-7CE666E571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1ED06C27-88F5-4286-B290-92D291256DC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1AE5E343-BFB5-4943-BF79-34EA6B6D61D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3E539A7C-DF36-4208-9648-04D5D8499B6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E7061FC5-8718-44A2-B8B0-AE2212CF327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7770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1965B972-1838-4B56-A112-9B113EF756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644A7D62-2726-443D-A6C4-5503ACC897D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89BACF16-EA3C-4D4C-8B18-E31C5740F5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C8937429-0213-4941-B086-B03AAE35ACA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1BAB805D-F6B0-49EB-8870-5EBA72DCEBA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E164CFB9-8213-4008-883C-977F6B41BDD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CF2299DD-CCE6-4CF7-930B-19FC8A4B2FD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3326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E84EA996-C6C7-4B86-99D2-30ABDE4B6002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3326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6589D4A8-D93D-4CE4-A0FA-AE00F627FFDE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0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EE0B83F2-CB79-43C5-B508-E3F3BDB328FF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0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F985A388-2527-4BFC-8A56-1D12D625077B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1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AC0B2B6-CE74-4688-A339-70C3A20B85AE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1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B6C4212-FD98-4F39-99C5-B9CAE0F6419D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5568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F8A62857-3F0D-4A21-82AF-9E183ACDDF4B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5568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F4646DD-83E1-4A8E-8B94-793874BA5CC6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645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37C0C23F-9B07-4D4B-AB9B-8761AE6F7C19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645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7491F6B7-3135-4537-835A-B96ADBB07823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99529203-993E-4D42-A3DD-FDA9870D3889}"/>
            </a:ext>
          </a:extLst>
        </xdr:cNvPr>
        <xdr:cNvSpPr txBox="1">
          <a:spLocks noChangeArrowheads="1"/>
        </xdr:cNvSpPr>
      </xdr:nvSpPr>
      <xdr:spPr bwMode="auto">
        <a:xfrm>
          <a:off x="314325" y="5429614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52FC193-0B13-4837-9E45-5A48BE0B68DB}"/>
            </a:ext>
          </a:extLst>
        </xdr:cNvPr>
        <xdr:cNvSpPr txBox="1">
          <a:spLocks noChangeArrowheads="1"/>
        </xdr:cNvSpPr>
      </xdr:nvSpPr>
      <xdr:spPr bwMode="auto">
        <a:xfrm>
          <a:off x="314325" y="5429614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0CA73EF9-3CF2-4F2F-93AF-8795E0959C5E}"/>
            </a:ext>
          </a:extLst>
        </xdr:cNvPr>
        <xdr:cNvSpPr txBox="1">
          <a:spLocks noChangeArrowheads="1"/>
        </xdr:cNvSpPr>
      </xdr:nvSpPr>
      <xdr:spPr bwMode="auto">
        <a:xfrm>
          <a:off x="314325" y="4892908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E9571EB8-29E9-43B4-B315-EE70E313C17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5E5BB945-8E21-49F4-9A06-39DDDFE7682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CF3968C3-C780-460D-B66D-3D256BE8AF53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5ABDC0C2-2FCA-4D0F-B7A9-7D03044355C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485450CF-EC3E-4A5C-B8AA-59F7E20C8211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9E46B806-DFD5-4C91-A561-009B9B9F37A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32C3BB7A-68A2-4320-8725-DC2A591312B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E609CFAE-30CA-48C2-92F7-75E572BB853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2B145FEF-C64B-4AF6-94B1-6717AB34920B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FE492B7F-7A94-4BD8-B45D-55C798BABFBF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23002555-4457-4498-BE2A-C9E59E2FB15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12E46A6F-91F6-4F58-B107-170C8E1B34F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E8CF3834-04E8-44F8-B615-FFA404235BD5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77CB20C6-01B4-44EC-A0CB-8EBB6F427202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6DCAADD1-2B83-495C-81DF-59FD3D4672ED}"/>
            </a:ext>
          </a:extLst>
        </xdr:cNvPr>
        <xdr:cNvSpPr txBox="1">
          <a:spLocks noChangeArrowheads="1"/>
        </xdr:cNvSpPr>
      </xdr:nvSpPr>
      <xdr:spPr bwMode="auto">
        <a:xfrm>
          <a:off x="416718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F0E82CC0-5D04-48C2-B49C-FA03D6F5115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76E395F2-72AB-41D2-BEE8-774B0E9AAA38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D859D280-1F0B-40DE-86E4-2F920A9B342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AAFB0E37-97D9-4D06-8574-4676BD64040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6750A66C-4CDD-4BE6-BCBF-E45E49E9A93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EA095CA7-C65C-46D6-8EA5-F80C4CF69DA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C407B3BB-3EE3-4198-AE02-0B41CCC17722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610DD109-E0D0-4915-AA12-E4C483467FE7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73C81A9C-D371-4D53-9095-04DE82A799F6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A2B87ABB-D1D6-493C-95B6-BA1D188ACF1A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4A2FECA7-9E56-4379-B7EB-E0C18DA1C95E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EE63E09F-37FF-441C-AE65-E7649FC3E422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EFB55118-41D4-4F47-BDCB-AC3B9762564A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B626119E-9957-4D83-B656-9E32F23BFF36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FBD6F06-BC45-45D7-A942-49DF68E81138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99F4B97-6193-477E-9E2D-2C90D5063732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91DB734D-A1F7-41CB-8DFB-5CB6C4F9B0C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A1E9D612-B09F-425D-BA35-5BCC1E03DCF1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6730D3E3-256A-4409-ACF0-A2B1B2FF0DC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4AADC158-229C-4F74-80A7-23DF5CDF324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E8BC514B-0B18-4E0C-B60B-3AAFC6BB263C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EEAB7693-19E2-48AF-A69E-5B377406CEFF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FC15926-A1CB-4727-8E34-182F11BBC1A3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F424F0C2-BAE7-4F0A-AC77-A832DBD06BB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3FB25245-99F4-4C41-BCB9-167155B36AB8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1A6AF8E2-CFC2-41A7-81A7-CB166F4CFE93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410A43F4-BC3A-4663-BFE7-DD54673CC100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AE25E9E1-32D7-467C-8544-FEC10A99B0B5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D226D6BB-D026-4180-BF1E-8444219AB474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4A985015-1239-4641-9955-3F2F5946B41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EFF2D549-9457-47DE-BDC6-33FF886AF8A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35AF7617-3321-4F1A-B017-48AEE5FD804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8D4E757-17AD-4ED2-8786-0E74251BC98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FEC0124-ADA3-46FA-A09A-3D907ECD436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BCC13DA7-77C8-4E7D-89AC-D9A6136874C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913E2F86-1844-4793-A2EF-9FF01B42DE0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30E5451F-20B3-461B-9C80-411C74E3CE1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06E68B0A-65FF-4B77-9B1E-27AFDA41B23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F3504B0-7C02-494E-A366-F7E7D576120D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37EDC11C-F853-4715-A799-6F726CE1CDB5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0D066B03-A156-4A87-AA11-462451DE9CE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F3F8CE8-D610-4386-A31D-AD4D2830A93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2F051BBE-F6D2-4E34-A733-FB2DA70401F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6CEFBD29-63DF-4607-94C8-6F88E1DAC4F4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6EF24235-56D3-4BDD-8653-38BDB2438AB9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9A28D2E1-5C6A-4D87-B3FB-746F748423ED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530097EB-7FE2-4115-AA3A-D697A13503E2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24" name="Text Box 6">
          <a:extLst>
            <a:ext uri="{FF2B5EF4-FFF2-40B4-BE49-F238E27FC236}">
              <a16:creationId xmlns:a16="http://schemas.microsoft.com/office/drawing/2014/main" id="{698C8B51-88B6-4592-BBB6-1F0E97411F7D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C872AF9-AF1C-4617-A35E-0523B468905E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06C50DD0-5B27-4010-8069-D885D9D79ECF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70F5E65E-8CB6-4E00-AA3A-81A3DEAA015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C55038DD-F961-4C69-81A5-25558205F37F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53C109AA-7FF0-4F17-82D1-EDEF62A0E8C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4B333902-9493-442E-B040-B19748072EC9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D40C2DCB-DA92-44AF-95A1-147F809C7AB6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0002BB0B-F031-4FA9-97B0-B594D3F18576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8CDC4C30-A242-4583-8475-7B410B5260D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483474AC-7CBA-47A8-8B4B-7CE33B749E2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F87784C5-5449-49D0-B7FA-F4253BDE5E96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7754416F-71B6-49FC-88E4-2EAF566D9D30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E6E4E8D7-C49E-4902-B1FE-D1E495601E75}"/>
            </a:ext>
          </a:extLst>
        </xdr:cNvPr>
        <xdr:cNvSpPr txBox="1">
          <a:spLocks noChangeArrowheads="1"/>
        </xdr:cNvSpPr>
      </xdr:nvSpPr>
      <xdr:spPr bwMode="auto">
        <a:xfrm>
          <a:off x="416718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47ED4EDC-E446-498D-A25C-001192F5017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A9C8FB85-5133-4167-A319-E5A641D752A9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74CC8DF7-E8D2-4E90-AFAE-E7BF495B94C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4AC60F83-F976-4660-90AB-92D9540AF32D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A0C50AF4-3F06-41C2-BA69-836FDD9E8D7A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8424796D-C748-4DC0-A516-5441E2EF63A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DF176F5-8015-40BF-8C8D-2A124F7419B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5ECFC88-2A8C-478B-A281-9E68158039FB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18E92EA-C5D3-4B5B-937C-00B5C81BAD27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CFDA5FD8-8439-4F28-9E60-8757CF3A735E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BDF79BE-8025-477E-84AF-20A00FD7E403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0EBF6DF6-D287-4B7F-B4D1-1D01341B15D7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7B21D446-4451-4E09-8E85-A99E4942A1D7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947A07D0-B195-435A-996B-BA0D8C7997E2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DBC79ED9-5EBB-4B3B-9727-5767F1AFEFD1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7BA62933-0BA4-4BA0-9948-FC766A13B437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A6A6C940-EF1E-4F58-9CD6-9A4DB4DDAFF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E6645F95-FBFF-4BBC-9BB5-22259898618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20DC2854-885E-4397-AE5C-824838CDF43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826B1B16-6B2E-4120-BABF-9242C5A9F39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7271421C-E54C-43E6-ABDE-397647E230D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D33ECF40-6662-4E81-A72D-A1C2F1959123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32D06F4-86B1-44B7-B589-32D8E3B0545C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417E516A-36B8-4798-BA80-EC33A5F0F3A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6C0683DE-9B6D-4358-83AF-8F44655748BB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B086A9C-F03C-44EF-BC1A-A58B46C3972D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D0412151-36E8-489B-90DB-308B9F4CD65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D351ED4D-EC6D-4532-99B4-3097F343B515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B7AE19EB-D183-46AB-B9C7-098B198A7D89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9512C5F1-2435-4C38-BDC5-5DBE38430C2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4EC90060-7FD2-47B1-9AE2-9C516B306D1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ED7F39FC-DD33-4DBA-8AFD-148F92E26FB5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0E4788C-4263-404F-90DC-A7E89633317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21E9351D-13AB-4338-995D-C2F42B632BB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4F43F68-337E-4EFB-B4E1-BF0AF988D0B9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80498B72-A10C-490A-B863-FB996256C13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3381C6A3-7620-4618-86F7-C02F9463549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36EB1937-97A6-4929-ADAF-E8B2D06F205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AB663CBF-9790-4AAA-B129-4D960D74F2ED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B42109E3-2871-4B33-AF30-4341383A5415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E9D8AD9B-5018-43FA-828E-AC15D49EE12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DB0D2021-860E-441E-AE1C-B1671F7BEEA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98AFD196-2DC7-44C2-9BE0-B5AC66C6D66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C5ED5559-6214-44F6-9241-6AB1A9A1F173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EF0B23B8-A46B-433B-9F79-9FD960D707B7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E38C3396-51F7-43AA-9890-69CE13E9EF9E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4D9BA45C-A482-4DD0-801F-3FA4B93CD2AB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0B3195FB-79B1-4BA3-BE5A-C82CBA7C32E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59F31620-5F1A-441F-A04A-84B7A888E5D4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6358EF9C-A3C2-4D94-9823-1DE82B4BE6F1}"/>
            </a:ext>
          </a:extLst>
        </xdr:cNvPr>
        <xdr:cNvSpPr txBox="1">
          <a:spLocks noChangeArrowheads="1"/>
        </xdr:cNvSpPr>
      </xdr:nvSpPr>
      <xdr:spPr bwMode="auto">
        <a:xfrm>
          <a:off x="1802186" y="5167872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3E43EAC-FE5F-465F-B4B2-DDDC00AEF858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955F8E7B-6C03-42A3-834F-EAFEDA2652C4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DB19C47A-BC81-4FA4-9560-C760522939F9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18D3964A-2A67-4CFD-90BC-D8A98C0712C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6E96155-5A64-4059-B48A-7C4841F2742B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D81459E1-3124-4D5C-A443-4403AF01C62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79CFCDF8-ECF1-4F89-913A-EAE394B648EF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3D8CF8C3-DC86-4207-ACF7-2157BF80C644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2C40589F-F14B-4F11-8566-B2304F4A096B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5697" name="Text Box 6">
          <a:extLst>
            <a:ext uri="{FF2B5EF4-FFF2-40B4-BE49-F238E27FC236}">
              <a16:creationId xmlns:a16="http://schemas.microsoft.com/office/drawing/2014/main" id="{B31247E4-8A4E-4CFE-9A51-639792AB4F09}"/>
            </a:ext>
          </a:extLst>
        </xdr:cNvPr>
        <xdr:cNvSpPr txBox="1">
          <a:spLocks noChangeArrowheads="1"/>
        </xdr:cNvSpPr>
      </xdr:nvSpPr>
      <xdr:spPr bwMode="auto">
        <a:xfrm>
          <a:off x="21260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CF8CB266-4593-4F43-BFA8-55CD6CA896B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99" name="Text Box 6">
          <a:extLst>
            <a:ext uri="{FF2B5EF4-FFF2-40B4-BE49-F238E27FC236}">
              <a16:creationId xmlns:a16="http://schemas.microsoft.com/office/drawing/2014/main" id="{906A5CDA-50AF-4F56-A050-B9E5FA751E41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035F0F2C-0CE3-48BD-A143-AA4BE69D8670}"/>
            </a:ext>
          </a:extLst>
        </xdr:cNvPr>
        <xdr:cNvSpPr txBox="1">
          <a:spLocks noChangeArrowheads="1"/>
        </xdr:cNvSpPr>
      </xdr:nvSpPr>
      <xdr:spPr bwMode="auto">
        <a:xfrm>
          <a:off x="1802186" y="5308646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7FB1BBB3-3525-46A2-938B-56E437AFCBFC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597CF698-E898-44E8-84A3-CFEBCBDF6E4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9CB6AE-82DE-4768-A99F-A68E6C56F145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0A5944A6-BF9D-4915-BF63-16B794C2991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A966CAF9-B61C-46A5-B715-128BCAC2899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B57ABEBA-7300-4B43-9023-9A8805C93DE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86FC676C-4FFF-4380-BB74-F873756E4ADE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A0A60EA8-E0CC-4078-A0EB-4AA5F336BDC7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B3F55E4-A85A-4BBF-B13A-C560F76B63E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DF04D5C9-2E66-449A-A55C-B23CCC51D1B7}"/>
            </a:ext>
          </a:extLst>
        </xdr:cNvPr>
        <xdr:cNvSpPr txBox="1">
          <a:spLocks noChangeArrowheads="1"/>
        </xdr:cNvSpPr>
      </xdr:nvSpPr>
      <xdr:spPr bwMode="auto">
        <a:xfrm>
          <a:off x="21260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BFDC587C-DACC-4ECC-AAF3-58637EAF4CE7}"/>
            </a:ext>
          </a:extLst>
        </xdr:cNvPr>
        <xdr:cNvSpPr txBox="1">
          <a:spLocks noChangeArrowheads="1"/>
        </xdr:cNvSpPr>
      </xdr:nvSpPr>
      <xdr:spPr bwMode="auto">
        <a:xfrm>
          <a:off x="2192711" y="5332767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AF04FC94-A368-4B13-88EA-6B85319D0BBD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6703157F-1F5C-4FEE-B565-F1478490F3CC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6A001734-4FC6-45F5-8D6A-EEA2C8DBEB9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BF388D0E-8DF7-4CB7-9656-775F1F42088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8E26D33F-0BB0-4A23-8829-0B6CA25274F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8E020F4B-2B32-4DEB-91C5-B5BB13A00B15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9B90CAE4-2843-482F-839C-68A58068120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E9985EE8-A4DD-415A-AF58-FF97CC01858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D9C47835-323E-40B5-98AE-CF1E7AA54BE5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44871F91-E9A4-4518-9F3F-0574A6D11CB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B259ED7-14B5-46EE-B9E6-8C279F5CF73A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BCC4A8D7-DA76-4A96-98C5-F681985FF3DD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2A24E8A-9273-4937-9D07-E36DF553416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447CF81-6C86-4216-946B-7359A7578FFE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A57471CD-04A1-4D3E-AEA5-202A0679F314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D04A2C4D-CBE7-4428-BCB8-2FEBDB21F2EF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88448C78-4FB1-41AD-A3B0-F1B796DFC4A8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5F255D22-4190-4DC2-BE09-4FBC46753FA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60D61314-EF65-4FDA-92A7-C2DB4F64E50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A38EF442-0BE6-427F-8801-89A7D2E7943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138BDF0D-6D58-41F1-A80B-D1E3B2F0C49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94E643E-4497-42F8-ABAA-28E4E7EDE2A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E2C086CA-C3AC-4B43-B703-CDDD26C7F78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67ED3C4-F0D1-4DB3-BA49-5163D5AAEB8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3654AEB1-71EC-4F72-A2C7-4FB61C10A87F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88C8894B-7A13-45FE-959E-4A20CFE9A4C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9F7FF486-5ABF-47E0-977B-C261B40383A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DB4ADFD-266A-4AED-93C4-2FAE6F4B3AC6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E5116C3F-4542-42A1-A4E0-BA7CD2D75103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8A03A65B-AFB3-49B8-8ED9-3A592C20B3AF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FAB6F579-43FF-448D-A3D6-8F4E64E00C50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BAFE7768-3140-443B-9268-AB7F23861F88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E7C6E500-EF38-4748-B020-30033F5C493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6603AA0A-FF26-4F12-8F23-35BD2BB3646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3F534306-2493-4B3B-BBB0-ABD3211A379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D7174ECC-7349-4763-8963-0DB23BCED26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CC565BE7-CFEE-4700-9563-7F852D058D1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288</xdr:row>
      <xdr:rowOff>66675</xdr:rowOff>
    </xdr:from>
    <xdr:ext cx="85725" cy="676836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9A36901-F1CA-4679-84B7-06DBB8F74895}"/>
            </a:ext>
          </a:extLst>
        </xdr:cNvPr>
        <xdr:cNvSpPr txBox="1">
          <a:spLocks noChangeArrowheads="1"/>
        </xdr:cNvSpPr>
      </xdr:nvSpPr>
      <xdr:spPr bwMode="auto">
        <a:xfrm>
          <a:off x="3276600" y="445960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10274237-A585-461C-93B3-9FD6BFDB7572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A3A7CE92-4AF1-403C-9186-6CA20EB54E1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B48724C3-68D3-4B79-87D0-C2531D473E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4076CE1E-B47F-40FF-AC47-7191BEBE3986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754" name="Text Box 6">
          <a:extLst>
            <a:ext uri="{FF2B5EF4-FFF2-40B4-BE49-F238E27FC236}">
              <a16:creationId xmlns:a16="http://schemas.microsoft.com/office/drawing/2014/main" id="{C55F2BCD-ED1C-4933-8B45-4B205160FBA3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1DA5AA7B-76E8-48B7-BD33-28EC89F4CD6D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1972A597-A3AB-4373-92AC-9A065F4A343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1C13AAFE-562D-458D-9E78-15FCCDB46B6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EDFF124E-21E4-4ECE-8D4F-BBB87EAA4A5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17D9D9B-6403-4283-96A3-61A6C266500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BB592D87-1D38-4AA7-ACE7-D9D22C093BF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95E7F23B-8F0B-49FC-99EB-90202F7A3C1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6D70F030-ACEC-45D8-9286-021BCDF67A0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A6A7D33D-9ABF-43A9-8296-B437B60DF6D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A126588D-D547-4FC4-91F9-97F38F6592D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74C895F4-4D69-4FED-BBFC-9AA9B36E4C0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C8E71FDB-1E53-4A57-86B2-459CD7FEA25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6B170D55-A3CF-4109-9C58-55557C1469AD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1A224D66-707D-458E-B7B0-E0E21F34C2C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8A67E895-AB6D-474A-931A-2DF8A100B83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60E1C9D0-EBE1-41C3-B574-A1E0EECF1D4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7AE7D59F-D185-4869-8172-8D475D4CA41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D3AB2860-2E3D-457F-89DA-63729429705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878B72F0-F537-4B93-B347-85FB7A6B934E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5CF7A639-B15F-420B-B92F-01DCAA44D2E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43BD770D-6EF9-469C-9936-3583430E1CC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1170C1DC-1D16-4418-B6D0-2E02845FE256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185456FE-FF5B-47AB-9428-63E7B3E9D643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C39B2CA4-C106-4E3B-BD17-803BD5ECBD6C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235967EE-EA06-4512-B914-E05DEC99BCF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8C976117-6805-431F-AB47-F66FA290417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1" name="Text Box 6">
          <a:extLst>
            <a:ext uri="{FF2B5EF4-FFF2-40B4-BE49-F238E27FC236}">
              <a16:creationId xmlns:a16="http://schemas.microsoft.com/office/drawing/2014/main" id="{4922CA4A-4137-40B4-85C1-B58F25F1450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BC29B696-C97C-4742-ACF4-0AC77A5D6FD0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8340FBC0-FAA9-4217-A6BC-B59AFFE5A367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000370C2-1642-47D6-B8DC-A6367B19C53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6D6B21F4-F50C-42F8-93E8-DAC0DA90CA9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09F126CC-B8CA-4599-91B6-BE9389C25ACB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EEA9381-6F4F-4D3D-883F-8D28EA04E882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2B5ACC7F-2C84-406F-BA85-EC9C0374AE49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A6B1900-794B-47FC-A479-6A9E0881EC3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2110C7DD-B843-4A28-A6F8-6B5CA629CFB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CCB5DEE-7614-40E3-84DF-F733EB287AB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A5CEEAD3-AB7D-42E8-9C0A-1A221C74BB0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63045104-C6E4-4EAD-9AAA-2C65B89786B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11A597EB-F6C2-4FF5-A9F0-C02B7A3407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05D5DEE4-7555-4AA4-8BAC-47840B5EA51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CD7A4186-DD59-4D34-A75A-39F386403487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A1D96829-3945-40A0-8D5C-243686B74373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DCFF94E9-6615-47DA-AFE6-75F9B17CA8F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BE387645-04BB-4360-922F-EBD64D51DA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27C0DDF7-A9F3-4433-88D8-97D3533B0AEF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5CF2A593-2C05-46FA-8722-7278F261E7FC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54AE92B0-6591-4C8E-9DAB-F1F57DB50ECE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F35FE2E8-5B79-4A39-A3BE-D244053972C1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3D523221-5290-486C-9467-39F4F8760AD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8AC8FB58-8A75-4EE6-9098-0D76352CBB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15ABB0AE-59A6-4354-8776-FF489C13704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29E40CBD-0D6B-4F40-9D14-532291C92C7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2B96B88F-44A5-43A6-AC61-660FF717CE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692DC4B5-675D-4D1C-BA09-1721BC90957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BBFFD2B8-0CC5-4E72-8788-807F140CBA2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9B08D49-81C7-488B-A536-EEB56335C01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F1B7947C-6CA4-44C7-A6F4-CA4C8F29DBF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9683F4B6-8078-4485-BBC4-1F2AB7CA6CF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28D683C8-9500-4BFB-ABB1-8865DD04A339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58EECB9-0FF8-4FF1-9559-D635A3D401E1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DA054404-2687-454D-90F8-FF954AE7459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76B71FC-4EB6-44FE-BEBC-DBC5D849569E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8F561570-2278-4C2F-8100-F9DC1EE5208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857ED21C-898C-4209-A304-09D22CBBA2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1722F4BA-61BE-4027-AC52-3FFCEB2EC1D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389FC8E4-09BE-4ED7-AAC4-FAA40765A57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2DC261D-B59B-4CEE-B00E-E059D4C6B04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B148A0E7-A943-41C2-B5A3-7A7F7D85EF9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0826A0D9-8E65-4742-A2B6-70B9F5D3072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7DA208D9-2937-4D98-A1A6-89736FFE5B3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977EA48B-0CED-4535-9095-38E977C15AE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AF1909BB-B356-4839-85BC-79549B0D900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BE40112F-4DB5-445D-BC9B-DC237BBFDB1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E5532723-054C-412A-9FBD-215F91B1C8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BF18ED5D-7EF5-4A4D-B8B0-0E90F3FD61A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4E2DB2BC-DD6A-4233-97AF-0F2C87FC5DF2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6D224EE4-803A-4C4B-B884-8914686E13DD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159599B9-1915-4CF2-848C-1E0F181052D6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9CEA4E14-0CDA-4C82-8B59-7F8572002B98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62FE6394-ADD8-4887-94B9-3BB9D139E70B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BE268C7C-E52A-4680-A516-F7DED05893B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2CBFB2F1-7BC8-45DB-811A-0939804F965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9E0B4D84-9F6A-440D-AFFD-08620688C8F0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37173808-9069-41F4-85D2-6438FCE438E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69CE389B-16EF-4EB3-BE1C-F8C9C78678E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D619A288-EDFF-40D7-B0B4-FA4F602F0F4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3E3CB705-0F66-4C44-A8DC-E2E263936F0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63FB7C8E-C3D8-46B3-9AD2-98C951E1B1F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4" name="Text Box 6">
          <a:extLst>
            <a:ext uri="{FF2B5EF4-FFF2-40B4-BE49-F238E27FC236}">
              <a16:creationId xmlns:a16="http://schemas.microsoft.com/office/drawing/2014/main" id="{B99C7AEF-0446-4F5B-A68C-0C85897B11E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2FBB53EF-D3F0-4C2E-9408-3EA517561A42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D26FAFAE-EDDC-4CF1-9210-DBFDF6732AC2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6F4D15FB-614C-49D0-8DB3-94D243D3035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70DE5DE3-F4C3-4F6F-9A8A-2C7C3D8FE162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7F7A0B35-17C6-4AA3-B94F-BCAD74BC48C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F596A96A-A945-4C1E-B80B-817FA93C37B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44F77FF3-1B31-4984-877A-FED9C9587826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4A37DD49-B1B1-441A-A6F1-DFBD3FA19A3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813853C3-0B99-413F-A6D7-F8AC9ECF6C2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B306B60C-0EE1-4015-B6AD-ACAF58C2721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FDC44AE7-720E-4C84-828A-8A0A281D67F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2E72B40F-C51E-432D-8A90-04A22797E7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A4B7BC93-2A9E-46A1-8ACA-F0F9441667B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44E9D1ED-90DC-4473-B186-ECD2EE9A853F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C92BDB24-565D-4FFA-8725-46E7A55065B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D7E29B83-071C-4C02-B8D7-2C3D22D7E4F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5861" name="Text Box 6">
          <a:extLst>
            <a:ext uri="{FF2B5EF4-FFF2-40B4-BE49-F238E27FC236}">
              <a16:creationId xmlns:a16="http://schemas.microsoft.com/office/drawing/2014/main" id="{6BD9C442-B803-4CAD-AE77-1080D042CCA1}"/>
            </a:ext>
          </a:extLst>
        </xdr:cNvPr>
        <xdr:cNvSpPr txBox="1">
          <a:spLocks noChangeArrowheads="1"/>
        </xdr:cNvSpPr>
      </xdr:nvSpPr>
      <xdr:spPr bwMode="auto">
        <a:xfrm>
          <a:off x="21240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DA561CAD-59AA-4057-ACEB-1D4B8B8FE2B7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E733BC75-AF67-4D1B-9D05-458EFBCF2DFA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450DE596-B1AA-418F-ABBF-AD55EC50EB07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F04E42C3-BEF6-497D-9B8A-03C94AC1CC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137865BD-47EA-43B4-9C7A-AD4949B2CF1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630DFC1D-099F-41E7-BBD3-472D2ABB430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18465C77-7267-4CDC-9DA5-F8DC6939A31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934F730D-9B37-41EB-8789-D64B74D3C61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9E068FE2-0FA4-48FE-B193-4A3285BA5AC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C33F72FD-B7E4-4DAE-8AFF-D81852DF9B7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2A0F2DAA-365A-4F4C-8275-CDE46E3B5620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BD4949E-950F-4F41-B87A-6876D57C4395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874" name="Text Box 6">
          <a:extLst>
            <a:ext uri="{FF2B5EF4-FFF2-40B4-BE49-F238E27FC236}">
              <a16:creationId xmlns:a16="http://schemas.microsoft.com/office/drawing/2014/main" id="{B84B3D9F-2103-4789-AA28-F20652E177B9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CC129281-33B4-4BD1-ABA8-F41B74D5EC4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82C82E36-D015-42A2-97CC-9EDB0822396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F8104C69-013E-4640-94F7-C791DE2A1C12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B7939B47-E670-44B9-9572-8BA458F9A090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580CB21D-DE86-499A-B22C-1987ED5E9C7C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F39013DE-C9E9-4C99-AE88-166B7F1DDFB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83D61680-139F-4988-BF5A-FD09B9C2DF4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2" name="Text Box 6">
          <a:extLst>
            <a:ext uri="{FF2B5EF4-FFF2-40B4-BE49-F238E27FC236}">
              <a16:creationId xmlns:a16="http://schemas.microsoft.com/office/drawing/2014/main" id="{DAF8B054-54DE-449C-BB2C-DA36287ECB31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883" name="Text Box 4">
          <a:extLst>
            <a:ext uri="{FF2B5EF4-FFF2-40B4-BE49-F238E27FC236}">
              <a16:creationId xmlns:a16="http://schemas.microsoft.com/office/drawing/2014/main" id="{4B29034A-DB5A-4BF2-9A61-B32E2B4597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884" name="Text Box 6">
          <a:extLst>
            <a:ext uri="{FF2B5EF4-FFF2-40B4-BE49-F238E27FC236}">
              <a16:creationId xmlns:a16="http://schemas.microsoft.com/office/drawing/2014/main" id="{A91FFF9F-EDE7-4872-9ADC-7A811F808D8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5" name="Text Box 4">
          <a:extLst>
            <a:ext uri="{FF2B5EF4-FFF2-40B4-BE49-F238E27FC236}">
              <a16:creationId xmlns:a16="http://schemas.microsoft.com/office/drawing/2014/main" id="{388C08BC-10F3-4546-B4C7-00E20175C3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6" name="Text Box 6">
          <a:extLst>
            <a:ext uri="{FF2B5EF4-FFF2-40B4-BE49-F238E27FC236}">
              <a16:creationId xmlns:a16="http://schemas.microsoft.com/office/drawing/2014/main" id="{DEE0F6C2-F9B6-42AB-96F7-82E970969C5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283</xdr:row>
      <xdr:rowOff>190500</xdr:rowOff>
    </xdr:from>
    <xdr:ext cx="85725" cy="675153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663D679-C210-4FEF-94B7-3922636DBCB2}"/>
            </a:ext>
          </a:extLst>
        </xdr:cNvPr>
        <xdr:cNvSpPr txBox="1">
          <a:spLocks noChangeArrowheads="1"/>
        </xdr:cNvSpPr>
      </xdr:nvSpPr>
      <xdr:spPr bwMode="auto">
        <a:xfrm>
          <a:off x="3152775" y="433101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CE0CFF64-F65A-4FF6-840C-086ECDD36DF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247D071E-FCB8-40A3-B08A-020695D7159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52B69BC1-130B-44F8-A4DA-9AE7BCA71F0C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210EE4C1-57D8-4CCF-A3C0-684572FEBB05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92" name="Text Box 4">
          <a:extLst>
            <a:ext uri="{FF2B5EF4-FFF2-40B4-BE49-F238E27FC236}">
              <a16:creationId xmlns:a16="http://schemas.microsoft.com/office/drawing/2014/main" id="{FDBCCAF9-D621-4291-B01F-954F222FAE53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77AC83F9-8198-4BCF-902F-02B0CA24E56A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94" name="Text Box 6">
          <a:extLst>
            <a:ext uri="{FF2B5EF4-FFF2-40B4-BE49-F238E27FC236}">
              <a16:creationId xmlns:a16="http://schemas.microsoft.com/office/drawing/2014/main" id="{DD89AA78-DB4B-4DC4-B404-CB2FE542A792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80D27999-48A9-4DC1-9E0A-5FA856E1D4A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9A0B3690-96F5-40D4-AEF9-42E90D9E166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D0BC9867-F351-497A-B30F-4C8B38CB62C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300C05BC-B860-4222-977F-097D45136B7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0F8A6D53-FE7E-4DC2-94DF-2386BB9E3B1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F07034A2-A14B-4EBD-B35C-EAA6748D8F6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8BD4BCCD-F41A-499C-B892-86D26FA74883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E5D91786-F107-424A-B3A4-5C8319BCEEF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5D873214-B26A-4320-A66B-660C8A009BE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904" name="Text Box 4">
          <a:extLst>
            <a:ext uri="{FF2B5EF4-FFF2-40B4-BE49-F238E27FC236}">
              <a16:creationId xmlns:a16="http://schemas.microsoft.com/office/drawing/2014/main" id="{3AA97406-C47A-4BBF-A2EE-2A721E05B011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905" name="Text Box 6">
          <a:extLst>
            <a:ext uri="{FF2B5EF4-FFF2-40B4-BE49-F238E27FC236}">
              <a16:creationId xmlns:a16="http://schemas.microsoft.com/office/drawing/2014/main" id="{EE68A407-F5E9-4418-93C1-8E97BC816196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81287AB8-9998-4165-958D-35ED3AFFE1B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07" name="Text Box 6">
          <a:extLst>
            <a:ext uri="{FF2B5EF4-FFF2-40B4-BE49-F238E27FC236}">
              <a16:creationId xmlns:a16="http://schemas.microsoft.com/office/drawing/2014/main" id="{01436A61-9A01-4503-BC42-A774844B3B5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id="{065A4112-8F13-41BA-AB3B-67903AD380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09" name="Text Box 6">
          <a:extLst>
            <a:ext uri="{FF2B5EF4-FFF2-40B4-BE49-F238E27FC236}">
              <a16:creationId xmlns:a16="http://schemas.microsoft.com/office/drawing/2014/main" id="{DFAD81EB-C072-46A3-98AD-5278304AE72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8FD64949-B31A-4384-BA2D-73DBCE4E232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11" name="Text Box 6">
          <a:extLst>
            <a:ext uri="{FF2B5EF4-FFF2-40B4-BE49-F238E27FC236}">
              <a16:creationId xmlns:a16="http://schemas.microsoft.com/office/drawing/2014/main" id="{A230375B-BF0E-4B5B-80BD-FA9262B291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93F804DC-8A44-4C82-97A9-06C145B0D2C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45F981E1-12BD-4684-B01B-98753006465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737A1B06-52A1-4CFC-84BB-09198E4E06E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EDD95DEC-BFE0-422B-9B4C-BBF61B6D9A0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DD64A030-4C17-41F0-9074-94523E03E10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3745F52A-F561-4A1F-A121-71AFC5EA7DA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E358E774-2CD6-45BC-AC0B-93A1E5AFAD0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7C75ECA0-32C2-451F-86BE-96B7F0A3DDD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4A9134A7-6E2E-47DF-98E9-8F3E64D313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613707B6-E1EF-4E7A-968E-5B559A73FAC2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22" name="Text Box 6">
          <a:extLst>
            <a:ext uri="{FF2B5EF4-FFF2-40B4-BE49-F238E27FC236}">
              <a16:creationId xmlns:a16="http://schemas.microsoft.com/office/drawing/2014/main" id="{D83C6302-ABED-42B7-B15F-FC3B1EE3B903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0CEA32F4-5254-452A-BAB1-C641098A7679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EBCA432C-E07C-45A4-88B8-3AC96CA05CE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801BCF58-0D69-459D-827B-397776C9DCE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84C0FE2B-90E2-4A50-AEDD-48CD45DE021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183B93E6-15FF-46D9-A9C7-0C874D968EB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B3A909B4-9EF2-4E71-9445-AD75F23F1D3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8E38F5C5-B39D-4466-8062-80D6DEE979A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F64D06AE-1BF6-47FC-9AF6-CD0AAD2B5F4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F6F47AAB-93DD-4303-BDAC-971CAD72535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2" name="Text Box 6">
          <a:extLst>
            <a:ext uri="{FF2B5EF4-FFF2-40B4-BE49-F238E27FC236}">
              <a16:creationId xmlns:a16="http://schemas.microsoft.com/office/drawing/2014/main" id="{3A914432-F48D-4EE7-9807-94FE48A29D0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933" name="Text Box 4">
          <a:extLst>
            <a:ext uri="{FF2B5EF4-FFF2-40B4-BE49-F238E27FC236}">
              <a16:creationId xmlns:a16="http://schemas.microsoft.com/office/drawing/2014/main" id="{8FF06ABC-F315-4037-8555-3DB99EDCE13E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934" name="Text Box 6">
          <a:extLst>
            <a:ext uri="{FF2B5EF4-FFF2-40B4-BE49-F238E27FC236}">
              <a16:creationId xmlns:a16="http://schemas.microsoft.com/office/drawing/2014/main" id="{61878DE1-BE60-46F7-A33F-76660EA601D0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7B370DAA-0D48-428D-91FE-55A496C66333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7110C156-33AB-4CB2-B300-67BAA9AE89D6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5BF10E57-2DB1-4D94-A9BC-245E6465C9DC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938" name="Text Box 6">
          <a:extLst>
            <a:ext uri="{FF2B5EF4-FFF2-40B4-BE49-F238E27FC236}">
              <a16:creationId xmlns:a16="http://schemas.microsoft.com/office/drawing/2014/main" id="{1076D5F6-7742-43BD-AC29-C9A6A2D8348C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927E6090-4FEF-43CA-96FC-B46B7DDA9BF9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40" name="Text Box 4">
          <a:extLst>
            <a:ext uri="{FF2B5EF4-FFF2-40B4-BE49-F238E27FC236}">
              <a16:creationId xmlns:a16="http://schemas.microsoft.com/office/drawing/2014/main" id="{56176D7E-5FE9-4489-BACD-1568596443E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41" name="Text Box 6">
          <a:extLst>
            <a:ext uri="{FF2B5EF4-FFF2-40B4-BE49-F238E27FC236}">
              <a16:creationId xmlns:a16="http://schemas.microsoft.com/office/drawing/2014/main" id="{DDA85B05-5CD9-4EAA-B934-8506C9E4C26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2" name="Text Box 6">
          <a:extLst>
            <a:ext uri="{FF2B5EF4-FFF2-40B4-BE49-F238E27FC236}">
              <a16:creationId xmlns:a16="http://schemas.microsoft.com/office/drawing/2014/main" id="{5E0D928F-8E64-4F0A-A0A7-49C657E758C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2E63F83B-C022-4215-9FDD-031D7EDECD0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E43C1D95-C636-4BD6-A102-CFE83A0C077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18C5D9A8-E3CD-48E0-8160-E5B8BBB368F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6" name="Text Box 6">
          <a:extLst>
            <a:ext uri="{FF2B5EF4-FFF2-40B4-BE49-F238E27FC236}">
              <a16:creationId xmlns:a16="http://schemas.microsoft.com/office/drawing/2014/main" id="{55BEEFC6-ECE7-4CC2-B5CA-70658FDE1B1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id="{C5BEC1CB-CFFD-46CD-8848-CE4986112F95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48" name="Text Box 6">
          <a:extLst>
            <a:ext uri="{FF2B5EF4-FFF2-40B4-BE49-F238E27FC236}">
              <a16:creationId xmlns:a16="http://schemas.microsoft.com/office/drawing/2014/main" id="{9361E264-F6A8-4ACD-9595-7AF80BF7D9A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95600138-46E5-405A-AF31-7A5A9B30430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50" name="Text Box 6">
          <a:extLst>
            <a:ext uri="{FF2B5EF4-FFF2-40B4-BE49-F238E27FC236}">
              <a16:creationId xmlns:a16="http://schemas.microsoft.com/office/drawing/2014/main" id="{FCC4CAB1-0BAC-4938-A885-45C65C46763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951" name="Text Box 4">
          <a:extLst>
            <a:ext uri="{FF2B5EF4-FFF2-40B4-BE49-F238E27FC236}">
              <a16:creationId xmlns:a16="http://schemas.microsoft.com/office/drawing/2014/main" id="{75F9E909-A776-4006-9590-2FB7FDFB00D5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952" name="Text Box 6">
          <a:extLst>
            <a:ext uri="{FF2B5EF4-FFF2-40B4-BE49-F238E27FC236}">
              <a16:creationId xmlns:a16="http://schemas.microsoft.com/office/drawing/2014/main" id="{C28EBA13-ABD8-4727-A8B4-FDC4B397CC59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id="{DA1002A1-2B2E-4315-A67A-4F7746980092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954" name="Text Box 4">
          <a:extLst>
            <a:ext uri="{FF2B5EF4-FFF2-40B4-BE49-F238E27FC236}">
              <a16:creationId xmlns:a16="http://schemas.microsoft.com/office/drawing/2014/main" id="{7FC331C8-330A-4802-8F3E-756EBAF74546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955" name="Text Box 6">
          <a:extLst>
            <a:ext uri="{FF2B5EF4-FFF2-40B4-BE49-F238E27FC236}">
              <a16:creationId xmlns:a16="http://schemas.microsoft.com/office/drawing/2014/main" id="{4AFAA21A-5682-4DAE-AA0A-89583E8F5D0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56" name="Text Box 6">
          <a:extLst>
            <a:ext uri="{FF2B5EF4-FFF2-40B4-BE49-F238E27FC236}">
              <a16:creationId xmlns:a16="http://schemas.microsoft.com/office/drawing/2014/main" id="{DDF839E0-8039-4410-9BDF-207ED598FD6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6B1B1D0B-C8B1-4A8D-8898-55C5617E259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BB294E6E-0D15-4706-BC9D-CFC150ABB1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59" name="Text Box 4">
          <a:extLst>
            <a:ext uri="{FF2B5EF4-FFF2-40B4-BE49-F238E27FC236}">
              <a16:creationId xmlns:a16="http://schemas.microsoft.com/office/drawing/2014/main" id="{C3DE1537-E9EA-463B-A78B-7B111D444AE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810AB5A5-9143-4E72-B157-314F391F936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706FD235-5C08-4089-9E0B-8B4FAD8355D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27FACE08-6C80-42EE-A449-F50AB34FB69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3" name="Text Box 4">
          <a:extLst>
            <a:ext uri="{FF2B5EF4-FFF2-40B4-BE49-F238E27FC236}">
              <a16:creationId xmlns:a16="http://schemas.microsoft.com/office/drawing/2014/main" id="{73551C71-44BE-4965-98C8-58A7040670C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262F1A1F-CB5F-4774-81C3-94774243C5E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44803D51-DA6C-49DD-957B-DB61C309A987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966" name="Text Box 6">
          <a:extLst>
            <a:ext uri="{FF2B5EF4-FFF2-40B4-BE49-F238E27FC236}">
              <a16:creationId xmlns:a16="http://schemas.microsoft.com/office/drawing/2014/main" id="{11124C15-B607-42FC-9492-987E3185C314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20B06E7B-4135-436A-9E97-7F6C6AD484E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68" name="Text Box 6">
          <a:extLst>
            <a:ext uri="{FF2B5EF4-FFF2-40B4-BE49-F238E27FC236}">
              <a16:creationId xmlns:a16="http://schemas.microsoft.com/office/drawing/2014/main" id="{66700746-B5C4-4A31-867E-7A3069FAE406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FD4AF07B-6790-4E43-AD10-331048AA264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F3A95C6A-0DCE-48AB-A888-2E7AAAE8E2D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2618D7FF-5F68-4C46-B54D-EEF0FC6CE10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72" name="Text Box 6">
          <a:extLst>
            <a:ext uri="{FF2B5EF4-FFF2-40B4-BE49-F238E27FC236}">
              <a16:creationId xmlns:a16="http://schemas.microsoft.com/office/drawing/2014/main" id="{EE02EDD9-DA11-40FB-BE32-CACC99C9433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3" name="Text Box 6">
          <a:extLst>
            <a:ext uri="{FF2B5EF4-FFF2-40B4-BE49-F238E27FC236}">
              <a16:creationId xmlns:a16="http://schemas.microsoft.com/office/drawing/2014/main" id="{889F3D59-D788-4761-9112-57E6400C45A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B05B58B2-E952-4E08-B591-80FACE4A3EA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75" name="Text Box 6">
          <a:extLst>
            <a:ext uri="{FF2B5EF4-FFF2-40B4-BE49-F238E27FC236}">
              <a16:creationId xmlns:a16="http://schemas.microsoft.com/office/drawing/2014/main" id="{7022C791-F410-4151-BBF4-B40D106D8F0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6" name="Text Box 4">
          <a:extLst>
            <a:ext uri="{FF2B5EF4-FFF2-40B4-BE49-F238E27FC236}">
              <a16:creationId xmlns:a16="http://schemas.microsoft.com/office/drawing/2014/main" id="{BCB733BE-0DC8-4879-931E-A5FF4ABAD22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7" name="Text Box 6">
          <a:extLst>
            <a:ext uri="{FF2B5EF4-FFF2-40B4-BE49-F238E27FC236}">
              <a16:creationId xmlns:a16="http://schemas.microsoft.com/office/drawing/2014/main" id="{39D0781F-0CCC-4510-BF8F-9E3B8D456ED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1671B302-516D-4CD1-AE3D-EC9636F18CEE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79" name="Text Box 6">
          <a:extLst>
            <a:ext uri="{FF2B5EF4-FFF2-40B4-BE49-F238E27FC236}">
              <a16:creationId xmlns:a16="http://schemas.microsoft.com/office/drawing/2014/main" id="{B160CC70-2D23-49D4-8BD1-3286C1DCF49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80" name="Text Box 4">
          <a:extLst>
            <a:ext uri="{FF2B5EF4-FFF2-40B4-BE49-F238E27FC236}">
              <a16:creationId xmlns:a16="http://schemas.microsoft.com/office/drawing/2014/main" id="{9EC2F31A-71ED-4DA6-B764-696A74D8030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81" name="Text Box 6">
          <a:extLst>
            <a:ext uri="{FF2B5EF4-FFF2-40B4-BE49-F238E27FC236}">
              <a16:creationId xmlns:a16="http://schemas.microsoft.com/office/drawing/2014/main" id="{0104A34B-3EDF-4B07-BE7C-8B09AF13546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id="{E59B1F49-9F7E-45D2-B9AF-62170C9944F5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83" name="Text Box 6">
          <a:extLst>
            <a:ext uri="{FF2B5EF4-FFF2-40B4-BE49-F238E27FC236}">
              <a16:creationId xmlns:a16="http://schemas.microsoft.com/office/drawing/2014/main" id="{B0C0C412-F78C-4189-8301-C9475A1547F0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84" name="Text Box 4">
          <a:extLst>
            <a:ext uri="{FF2B5EF4-FFF2-40B4-BE49-F238E27FC236}">
              <a16:creationId xmlns:a16="http://schemas.microsoft.com/office/drawing/2014/main" id="{2F1CB9E2-CCAE-4492-A4A8-D98721665D0B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85" name="Text Box 6">
          <a:extLst>
            <a:ext uri="{FF2B5EF4-FFF2-40B4-BE49-F238E27FC236}">
              <a16:creationId xmlns:a16="http://schemas.microsoft.com/office/drawing/2014/main" id="{CCAC0EA7-CB21-4214-9322-71E18A7FA39F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986" name="Text Box 4">
          <a:extLst>
            <a:ext uri="{FF2B5EF4-FFF2-40B4-BE49-F238E27FC236}">
              <a16:creationId xmlns:a16="http://schemas.microsoft.com/office/drawing/2014/main" id="{E85C1C62-9A4D-426A-B9B5-07B14DC7886E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85C2C933-00AE-4A11-9D1D-B7D5E94357B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88" name="Text Box 6">
          <a:extLst>
            <a:ext uri="{FF2B5EF4-FFF2-40B4-BE49-F238E27FC236}">
              <a16:creationId xmlns:a16="http://schemas.microsoft.com/office/drawing/2014/main" id="{1315DD76-A413-42DD-A8FD-BDF430B2FAF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1C62AFF7-67A3-4D52-8011-2C300FB8D1DD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90" name="Text Box 6">
          <a:extLst>
            <a:ext uri="{FF2B5EF4-FFF2-40B4-BE49-F238E27FC236}">
              <a16:creationId xmlns:a16="http://schemas.microsoft.com/office/drawing/2014/main" id="{5D61B026-A713-4ECF-BED5-D47BABA0DE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1" name="Text Box 6">
          <a:extLst>
            <a:ext uri="{FF2B5EF4-FFF2-40B4-BE49-F238E27FC236}">
              <a16:creationId xmlns:a16="http://schemas.microsoft.com/office/drawing/2014/main" id="{C5BE9970-A516-4854-9365-BB3FC63F0AB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ABB83347-B0A5-40B0-83EC-2936A3F9CB4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93" name="Text Box 6">
          <a:extLst>
            <a:ext uri="{FF2B5EF4-FFF2-40B4-BE49-F238E27FC236}">
              <a16:creationId xmlns:a16="http://schemas.microsoft.com/office/drawing/2014/main" id="{5C249CDC-A2B7-44D4-9D4B-3826C869674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28D0CE5C-E01B-4EE0-9877-3759F41F531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5" name="Text Box 6">
          <a:extLst>
            <a:ext uri="{FF2B5EF4-FFF2-40B4-BE49-F238E27FC236}">
              <a16:creationId xmlns:a16="http://schemas.microsoft.com/office/drawing/2014/main" id="{5ADEA5AB-99DA-4569-BFDC-57FD3039AE7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5A833758-59BE-4678-9F4B-A70C6914914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1D4128BB-6B1B-4D40-A460-793DB164DE6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F7239583-B193-40A8-BBDF-2DD7F8FDC5F0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DE1472D4-7173-42DA-9CD2-3ABFAB9E5C9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00" name="Text Box 6">
          <a:extLst>
            <a:ext uri="{FF2B5EF4-FFF2-40B4-BE49-F238E27FC236}">
              <a16:creationId xmlns:a16="http://schemas.microsoft.com/office/drawing/2014/main" id="{EAFFA067-0106-48FC-8E23-96F249E100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9BC49F1F-17E7-4DDB-83D3-6A99984033D1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693398E5-9570-4F0D-9BF4-9E2F8978C35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3" name="Text Box 6">
          <a:extLst>
            <a:ext uri="{FF2B5EF4-FFF2-40B4-BE49-F238E27FC236}">
              <a16:creationId xmlns:a16="http://schemas.microsoft.com/office/drawing/2014/main" id="{B965EDA6-DFC6-4F14-A2F3-13898AD9B3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004" name="Text Box 4">
          <a:extLst>
            <a:ext uri="{FF2B5EF4-FFF2-40B4-BE49-F238E27FC236}">
              <a16:creationId xmlns:a16="http://schemas.microsoft.com/office/drawing/2014/main" id="{8D69F785-1811-4830-AABB-A2A04A6E34C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005" name="Text Box 6">
          <a:extLst>
            <a:ext uri="{FF2B5EF4-FFF2-40B4-BE49-F238E27FC236}">
              <a16:creationId xmlns:a16="http://schemas.microsoft.com/office/drawing/2014/main" id="{C1204861-94E3-43E9-8165-EF18D2DBF42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186B9F29-F135-481B-AF33-BE6487D39B4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3AE8567F-214F-41B0-B3FA-FE8C467186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008" name="Text Box 4">
          <a:extLst>
            <a:ext uri="{FF2B5EF4-FFF2-40B4-BE49-F238E27FC236}">
              <a16:creationId xmlns:a16="http://schemas.microsoft.com/office/drawing/2014/main" id="{25E35090-D71F-46B0-8879-F447FAAC1E54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009" name="Text Box 6">
          <a:extLst>
            <a:ext uri="{FF2B5EF4-FFF2-40B4-BE49-F238E27FC236}">
              <a16:creationId xmlns:a16="http://schemas.microsoft.com/office/drawing/2014/main" id="{DB84F05A-3C27-4C39-953F-71436A9DB355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10" name="Text Box 4">
          <a:extLst>
            <a:ext uri="{FF2B5EF4-FFF2-40B4-BE49-F238E27FC236}">
              <a16:creationId xmlns:a16="http://schemas.microsoft.com/office/drawing/2014/main" id="{1906ADE5-B4E4-4002-9C97-3A01C4E98F9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6011" name="Text Box 6">
          <a:extLst>
            <a:ext uri="{FF2B5EF4-FFF2-40B4-BE49-F238E27FC236}">
              <a16:creationId xmlns:a16="http://schemas.microsoft.com/office/drawing/2014/main" id="{F98943FF-4904-4BDD-9FA3-E79838D69721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6012" name="Text Box 4">
          <a:extLst>
            <a:ext uri="{FF2B5EF4-FFF2-40B4-BE49-F238E27FC236}">
              <a16:creationId xmlns:a16="http://schemas.microsoft.com/office/drawing/2014/main" id="{7C7315C9-2D57-44B5-9CE1-C4600489F4D0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27B382B7-0B74-4313-BA49-B62BB038CAA4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id="{99EC03E4-7B82-40E1-B64A-F05E1D40472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48A4F856-840A-4FB4-A2E0-87BC16659E3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6" name="Text Box 4">
          <a:extLst>
            <a:ext uri="{FF2B5EF4-FFF2-40B4-BE49-F238E27FC236}">
              <a16:creationId xmlns:a16="http://schemas.microsoft.com/office/drawing/2014/main" id="{1FA46F59-C261-4034-87F8-3E3CDA280DB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7" name="Text Box 6">
          <a:extLst>
            <a:ext uri="{FF2B5EF4-FFF2-40B4-BE49-F238E27FC236}">
              <a16:creationId xmlns:a16="http://schemas.microsoft.com/office/drawing/2014/main" id="{8FBBD452-6709-421A-B88D-F5C119116E5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8" name="Text Box 4">
          <a:extLst>
            <a:ext uri="{FF2B5EF4-FFF2-40B4-BE49-F238E27FC236}">
              <a16:creationId xmlns:a16="http://schemas.microsoft.com/office/drawing/2014/main" id="{F1ABB483-8839-4A53-B3D2-B8A11D3063DD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9" name="Text Box 6">
          <a:extLst>
            <a:ext uri="{FF2B5EF4-FFF2-40B4-BE49-F238E27FC236}">
              <a16:creationId xmlns:a16="http://schemas.microsoft.com/office/drawing/2014/main" id="{A694FC97-7C3A-4D48-808C-E4F9CDB43F4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1CB66D6C-5AA2-4B28-AD5A-2C10DB25356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1" name="Text Box 6">
          <a:extLst>
            <a:ext uri="{FF2B5EF4-FFF2-40B4-BE49-F238E27FC236}">
              <a16:creationId xmlns:a16="http://schemas.microsoft.com/office/drawing/2014/main" id="{8AC0E596-20E9-4AEA-90A5-3A5BF089DC2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2BDC7924-C9BD-4CC9-8528-32091DAF9ACB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23" name="Text Box 6">
          <a:extLst>
            <a:ext uri="{FF2B5EF4-FFF2-40B4-BE49-F238E27FC236}">
              <a16:creationId xmlns:a16="http://schemas.microsoft.com/office/drawing/2014/main" id="{C5EFEAAC-56E8-4A0F-A384-8CC03C5E6CB4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9B48C551-AF3D-4E59-A1BF-A74D26F43C7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5" name="Text Box 6">
          <a:extLst>
            <a:ext uri="{FF2B5EF4-FFF2-40B4-BE49-F238E27FC236}">
              <a16:creationId xmlns:a16="http://schemas.microsoft.com/office/drawing/2014/main" id="{76156C48-74CD-4490-83A3-2C372182029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1F9AA407-5C56-48AB-951E-B202B953A908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27" name="Text Box 6">
          <a:extLst>
            <a:ext uri="{FF2B5EF4-FFF2-40B4-BE49-F238E27FC236}">
              <a16:creationId xmlns:a16="http://schemas.microsoft.com/office/drawing/2014/main" id="{84598DCE-674B-4BDB-863F-4D5AD39A691E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412DC8D0-8C3C-4585-B59E-9036A601999C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E455A8EB-6E35-4BF1-9AD8-7A16A1B6969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6030" name="Text Box 6">
          <a:extLst>
            <a:ext uri="{FF2B5EF4-FFF2-40B4-BE49-F238E27FC236}">
              <a16:creationId xmlns:a16="http://schemas.microsoft.com/office/drawing/2014/main" id="{8E954852-B568-4752-8836-B0CC55FE095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1" name="Text Box 6">
          <a:extLst>
            <a:ext uri="{FF2B5EF4-FFF2-40B4-BE49-F238E27FC236}">
              <a16:creationId xmlns:a16="http://schemas.microsoft.com/office/drawing/2014/main" id="{A51299DA-451F-41AA-ABAF-11BC6DF207D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6032" name="Text Box 4">
          <a:extLst>
            <a:ext uri="{FF2B5EF4-FFF2-40B4-BE49-F238E27FC236}">
              <a16:creationId xmlns:a16="http://schemas.microsoft.com/office/drawing/2014/main" id="{0E12E4BA-4F07-4704-BD69-72EA1C8CAB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6033" name="Text Box 6">
          <a:extLst>
            <a:ext uri="{FF2B5EF4-FFF2-40B4-BE49-F238E27FC236}">
              <a16:creationId xmlns:a16="http://schemas.microsoft.com/office/drawing/2014/main" id="{B22849AA-5B3B-49DE-A04F-F5AD150F7D3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4" name="Text Box 4">
          <a:extLst>
            <a:ext uri="{FF2B5EF4-FFF2-40B4-BE49-F238E27FC236}">
              <a16:creationId xmlns:a16="http://schemas.microsoft.com/office/drawing/2014/main" id="{BD16C72F-8D27-4485-AB18-7EF8F496F28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2BF97D45-8025-499F-825C-788B698E2711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FEE59D03-E353-43D9-AACF-3F54A3F1610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6037" name="Text Box 6">
          <a:extLst>
            <a:ext uri="{FF2B5EF4-FFF2-40B4-BE49-F238E27FC236}">
              <a16:creationId xmlns:a16="http://schemas.microsoft.com/office/drawing/2014/main" id="{AFEAA65F-F10C-48B4-BC14-A1E68A4D3566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619F3C15-C7E0-4671-BF36-BE420F01958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9" name="Text Box 6">
          <a:extLst>
            <a:ext uri="{FF2B5EF4-FFF2-40B4-BE49-F238E27FC236}">
              <a16:creationId xmlns:a16="http://schemas.microsoft.com/office/drawing/2014/main" id="{0DDBB11A-FF53-4512-894B-F979F9A69C3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6040" name="Text Box 4">
          <a:extLst>
            <a:ext uri="{FF2B5EF4-FFF2-40B4-BE49-F238E27FC236}">
              <a16:creationId xmlns:a16="http://schemas.microsoft.com/office/drawing/2014/main" id="{1E6CF83E-123A-4421-93A6-1347085877F6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8998F5FB-8E19-4135-B194-C39AD2E94B47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042" name="Text Box 4">
          <a:extLst>
            <a:ext uri="{FF2B5EF4-FFF2-40B4-BE49-F238E27FC236}">
              <a16:creationId xmlns:a16="http://schemas.microsoft.com/office/drawing/2014/main" id="{3598C6B5-637A-4092-9AFD-AA2F196C0AAF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043" name="Text Box 4">
          <a:extLst>
            <a:ext uri="{FF2B5EF4-FFF2-40B4-BE49-F238E27FC236}">
              <a16:creationId xmlns:a16="http://schemas.microsoft.com/office/drawing/2014/main" id="{DC5B4880-B276-43E5-8119-E6E28E2ECFE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044" name="Text Box 6">
          <a:extLst>
            <a:ext uri="{FF2B5EF4-FFF2-40B4-BE49-F238E27FC236}">
              <a16:creationId xmlns:a16="http://schemas.microsoft.com/office/drawing/2014/main" id="{D23B0F83-9868-440E-8017-2CCC0FA0FECE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5" name="Text Box 6">
          <a:extLst>
            <a:ext uri="{FF2B5EF4-FFF2-40B4-BE49-F238E27FC236}">
              <a16:creationId xmlns:a16="http://schemas.microsoft.com/office/drawing/2014/main" id="{EC1B8B7F-1DA7-4D33-BFA7-F379A7010F2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6046" name="Text Box 4">
          <a:extLst>
            <a:ext uri="{FF2B5EF4-FFF2-40B4-BE49-F238E27FC236}">
              <a16:creationId xmlns:a16="http://schemas.microsoft.com/office/drawing/2014/main" id="{A7B340D2-D9ED-40F5-9953-9B08E2873D5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6047" name="Text Box 6">
          <a:extLst>
            <a:ext uri="{FF2B5EF4-FFF2-40B4-BE49-F238E27FC236}">
              <a16:creationId xmlns:a16="http://schemas.microsoft.com/office/drawing/2014/main" id="{429EED95-EBE1-453C-832D-7A63AD235E2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173F1D76-6145-4F48-9B0E-AC961C37551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9" name="Text Box 6">
          <a:extLst>
            <a:ext uri="{FF2B5EF4-FFF2-40B4-BE49-F238E27FC236}">
              <a16:creationId xmlns:a16="http://schemas.microsoft.com/office/drawing/2014/main" id="{02CF867A-A60C-481C-9E4C-4A5C8D4A509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6050" name="Text Box 4">
          <a:extLst>
            <a:ext uri="{FF2B5EF4-FFF2-40B4-BE49-F238E27FC236}">
              <a16:creationId xmlns:a16="http://schemas.microsoft.com/office/drawing/2014/main" id="{E7EEE9E9-B0D2-4720-8CF5-979E5B89FD1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6051" name="Text Box 6">
          <a:extLst>
            <a:ext uri="{FF2B5EF4-FFF2-40B4-BE49-F238E27FC236}">
              <a16:creationId xmlns:a16="http://schemas.microsoft.com/office/drawing/2014/main" id="{52823459-51F0-4C8C-A8F3-EEB308B99163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AD6FD838-4D5D-46DC-A8D1-54AAD30805C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53" name="Text Box 6">
          <a:extLst>
            <a:ext uri="{FF2B5EF4-FFF2-40B4-BE49-F238E27FC236}">
              <a16:creationId xmlns:a16="http://schemas.microsoft.com/office/drawing/2014/main" id="{F1AEC411-DB2C-4AD8-9AA5-AED87A86394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6054" name="Text Box 4">
          <a:extLst>
            <a:ext uri="{FF2B5EF4-FFF2-40B4-BE49-F238E27FC236}">
              <a16:creationId xmlns:a16="http://schemas.microsoft.com/office/drawing/2014/main" id="{CDB766FE-3B08-49C4-B141-10A75750D5A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6055" name="Text Box 6">
          <a:extLst>
            <a:ext uri="{FF2B5EF4-FFF2-40B4-BE49-F238E27FC236}">
              <a16:creationId xmlns:a16="http://schemas.microsoft.com/office/drawing/2014/main" id="{1E638673-3536-4588-A96B-5098032DB16D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56" name="Text Box 4">
          <a:extLst>
            <a:ext uri="{FF2B5EF4-FFF2-40B4-BE49-F238E27FC236}">
              <a16:creationId xmlns:a16="http://schemas.microsoft.com/office/drawing/2014/main" id="{48F2D489-9A21-43BA-907A-7F342BDC2203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871592AB-276D-4CB4-9214-E9D08FDBA02D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67E02B68-06CF-4A1A-85D3-9818AD09F5D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59" name="Text Box 6">
          <a:extLst>
            <a:ext uri="{FF2B5EF4-FFF2-40B4-BE49-F238E27FC236}">
              <a16:creationId xmlns:a16="http://schemas.microsoft.com/office/drawing/2014/main" id="{1F7B5AB5-9E20-423D-9BAF-31426302000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7D394EF5-53BB-4FE0-83FE-C0B8906BC8A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E6D3EB20-2030-4E23-A6D1-62C0321F8B8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2" name="Text Box 6">
          <a:extLst>
            <a:ext uri="{FF2B5EF4-FFF2-40B4-BE49-F238E27FC236}">
              <a16:creationId xmlns:a16="http://schemas.microsoft.com/office/drawing/2014/main" id="{7D18E387-62DF-4200-B774-C5A257E14CC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063" name="Text Box 4">
          <a:extLst>
            <a:ext uri="{FF2B5EF4-FFF2-40B4-BE49-F238E27FC236}">
              <a16:creationId xmlns:a16="http://schemas.microsoft.com/office/drawing/2014/main" id="{F2FE6D4F-A50F-4E62-B29B-3C23E5B2FF6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064" name="Text Box 6">
          <a:extLst>
            <a:ext uri="{FF2B5EF4-FFF2-40B4-BE49-F238E27FC236}">
              <a16:creationId xmlns:a16="http://schemas.microsoft.com/office/drawing/2014/main" id="{C203E7FB-C547-4846-9C62-6B230AAFB0D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CC6E8D64-CD12-4D9F-B6B9-6AB1CEC5E1D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6" name="Text Box 6">
          <a:extLst>
            <a:ext uri="{FF2B5EF4-FFF2-40B4-BE49-F238E27FC236}">
              <a16:creationId xmlns:a16="http://schemas.microsoft.com/office/drawing/2014/main" id="{AE6AC8D5-FF71-4B4D-9AAC-6DEF35890CD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EE090E26-DCD7-42BE-BEE4-14F34C44E42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068" name="Text Box 6">
          <a:extLst>
            <a:ext uri="{FF2B5EF4-FFF2-40B4-BE49-F238E27FC236}">
              <a16:creationId xmlns:a16="http://schemas.microsoft.com/office/drawing/2014/main" id="{3D88BEBE-B3C5-4336-8ED0-7AA17AE850D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9" name="Text Box 4">
          <a:extLst>
            <a:ext uri="{FF2B5EF4-FFF2-40B4-BE49-F238E27FC236}">
              <a16:creationId xmlns:a16="http://schemas.microsoft.com/office/drawing/2014/main" id="{4F0C1E65-A317-4B90-8770-8120BFE93D2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70" name="Text Box 6">
          <a:extLst>
            <a:ext uri="{FF2B5EF4-FFF2-40B4-BE49-F238E27FC236}">
              <a16:creationId xmlns:a16="http://schemas.microsoft.com/office/drawing/2014/main" id="{90BA3146-FCDB-4C56-B540-AE1986CA02A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071" name="Text Box 4">
          <a:extLst>
            <a:ext uri="{FF2B5EF4-FFF2-40B4-BE49-F238E27FC236}">
              <a16:creationId xmlns:a16="http://schemas.microsoft.com/office/drawing/2014/main" id="{2329590D-6607-4F84-8B9F-4E703BC797EE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072" name="Text Box 6">
          <a:extLst>
            <a:ext uri="{FF2B5EF4-FFF2-40B4-BE49-F238E27FC236}">
              <a16:creationId xmlns:a16="http://schemas.microsoft.com/office/drawing/2014/main" id="{93E9A13B-4D2F-47F4-A0FD-551979180CE5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73" name="Text Box 4">
          <a:extLst>
            <a:ext uri="{FF2B5EF4-FFF2-40B4-BE49-F238E27FC236}">
              <a16:creationId xmlns:a16="http://schemas.microsoft.com/office/drawing/2014/main" id="{651A596D-64FD-4A82-8C60-E5A65D412F22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74" name="Text Box 6">
          <a:extLst>
            <a:ext uri="{FF2B5EF4-FFF2-40B4-BE49-F238E27FC236}">
              <a16:creationId xmlns:a16="http://schemas.microsoft.com/office/drawing/2014/main" id="{51103093-48E3-4397-BE15-2A2DD7748D3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75" name="Text Box 4">
          <a:extLst>
            <a:ext uri="{FF2B5EF4-FFF2-40B4-BE49-F238E27FC236}">
              <a16:creationId xmlns:a16="http://schemas.microsoft.com/office/drawing/2014/main" id="{B685AE56-35FF-480C-96B7-1AB435F8C8D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76" name="Text Box 6">
          <a:extLst>
            <a:ext uri="{FF2B5EF4-FFF2-40B4-BE49-F238E27FC236}">
              <a16:creationId xmlns:a16="http://schemas.microsoft.com/office/drawing/2014/main" id="{DDDE84E2-5F26-4585-8DB4-8904EE2CEDD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F5F8A983-0B82-43FF-82EC-C1197E8C2AF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8" name="Text Box 6">
          <a:extLst>
            <a:ext uri="{FF2B5EF4-FFF2-40B4-BE49-F238E27FC236}">
              <a16:creationId xmlns:a16="http://schemas.microsoft.com/office/drawing/2014/main" id="{6CB4BA41-FAF7-4FDE-80D3-79EC7AAC2B9C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9" name="Text Box 4">
          <a:extLst>
            <a:ext uri="{FF2B5EF4-FFF2-40B4-BE49-F238E27FC236}">
              <a16:creationId xmlns:a16="http://schemas.microsoft.com/office/drawing/2014/main" id="{EC5853A7-37D6-4283-8FE9-4C1E0D45F56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415861F6-562C-4DC3-AA21-EF4A3A19E01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1" name="Text Box 4">
          <a:extLst>
            <a:ext uri="{FF2B5EF4-FFF2-40B4-BE49-F238E27FC236}">
              <a16:creationId xmlns:a16="http://schemas.microsoft.com/office/drawing/2014/main" id="{542E88AC-7A4A-4343-874A-F5AF516EB80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2" name="Text Box 6">
          <a:extLst>
            <a:ext uri="{FF2B5EF4-FFF2-40B4-BE49-F238E27FC236}">
              <a16:creationId xmlns:a16="http://schemas.microsoft.com/office/drawing/2014/main" id="{349631E7-4E0B-4738-A2A3-9ADC2CFB64D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83" name="Text Box 4">
          <a:extLst>
            <a:ext uri="{FF2B5EF4-FFF2-40B4-BE49-F238E27FC236}">
              <a16:creationId xmlns:a16="http://schemas.microsoft.com/office/drawing/2014/main" id="{424B6927-9912-496E-A43D-8E1063D2B859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84" name="Text Box 6">
          <a:extLst>
            <a:ext uri="{FF2B5EF4-FFF2-40B4-BE49-F238E27FC236}">
              <a16:creationId xmlns:a16="http://schemas.microsoft.com/office/drawing/2014/main" id="{4382E959-52B3-4A1D-92BB-09DEB26A6537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5" name="Text Box 4">
          <a:extLst>
            <a:ext uri="{FF2B5EF4-FFF2-40B4-BE49-F238E27FC236}">
              <a16:creationId xmlns:a16="http://schemas.microsoft.com/office/drawing/2014/main" id="{F31BC6B9-5B99-41B8-84D5-146A69EF506E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6" name="Text Box 6">
          <a:extLst>
            <a:ext uri="{FF2B5EF4-FFF2-40B4-BE49-F238E27FC236}">
              <a16:creationId xmlns:a16="http://schemas.microsoft.com/office/drawing/2014/main" id="{49BD0563-EB06-4DC0-B0EE-CBE7C879092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18ED0A4A-8A07-468A-9984-20059E5C1D05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88" name="Text Box 6">
          <a:extLst>
            <a:ext uri="{FF2B5EF4-FFF2-40B4-BE49-F238E27FC236}">
              <a16:creationId xmlns:a16="http://schemas.microsoft.com/office/drawing/2014/main" id="{ECFE2CA9-32F6-45F5-A676-126131BF8FB1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A9E80BDA-50B0-4AF5-BAFC-0C57CB669401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43DBA9EB-721A-41FC-BD49-DDBFEF85B61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091" name="Text Box 6">
          <a:extLst>
            <a:ext uri="{FF2B5EF4-FFF2-40B4-BE49-F238E27FC236}">
              <a16:creationId xmlns:a16="http://schemas.microsoft.com/office/drawing/2014/main" id="{A403EB10-CD4F-4597-9D35-350FFDF280A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2" name="Text Box 6">
          <a:extLst>
            <a:ext uri="{FF2B5EF4-FFF2-40B4-BE49-F238E27FC236}">
              <a16:creationId xmlns:a16="http://schemas.microsoft.com/office/drawing/2014/main" id="{76EAA47B-9042-4B20-A427-B75A99963E1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093" name="Text Box 4">
          <a:extLst>
            <a:ext uri="{FF2B5EF4-FFF2-40B4-BE49-F238E27FC236}">
              <a16:creationId xmlns:a16="http://schemas.microsoft.com/office/drawing/2014/main" id="{BBD31F82-DADF-4173-A3E7-13646C31FB6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094" name="Text Box 6">
          <a:extLst>
            <a:ext uri="{FF2B5EF4-FFF2-40B4-BE49-F238E27FC236}">
              <a16:creationId xmlns:a16="http://schemas.microsoft.com/office/drawing/2014/main" id="{ABE3D1E1-AA1F-4EF0-B359-FF2CBB49EF4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5" name="Text Box 4">
          <a:extLst>
            <a:ext uri="{FF2B5EF4-FFF2-40B4-BE49-F238E27FC236}">
              <a16:creationId xmlns:a16="http://schemas.microsoft.com/office/drawing/2014/main" id="{A2C38CE7-3C71-4255-81FB-2BF993DB0FD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6" name="Text Box 6">
          <a:extLst>
            <a:ext uri="{FF2B5EF4-FFF2-40B4-BE49-F238E27FC236}">
              <a16:creationId xmlns:a16="http://schemas.microsoft.com/office/drawing/2014/main" id="{7B22F518-69D8-4E41-9D4B-2FA304A24F4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E1A87612-2556-43D4-93EF-980D5C4AD5D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098" name="Text Box 6">
          <a:extLst>
            <a:ext uri="{FF2B5EF4-FFF2-40B4-BE49-F238E27FC236}">
              <a16:creationId xmlns:a16="http://schemas.microsoft.com/office/drawing/2014/main" id="{3C78378B-C61D-44AA-A27E-E0EA77E0D56A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9" name="Text Box 4">
          <a:extLst>
            <a:ext uri="{FF2B5EF4-FFF2-40B4-BE49-F238E27FC236}">
              <a16:creationId xmlns:a16="http://schemas.microsoft.com/office/drawing/2014/main" id="{74E8A273-F246-4532-8AE8-3BA9964F7F5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00" name="Text Box 6">
          <a:extLst>
            <a:ext uri="{FF2B5EF4-FFF2-40B4-BE49-F238E27FC236}">
              <a16:creationId xmlns:a16="http://schemas.microsoft.com/office/drawing/2014/main" id="{56403011-E462-4AFD-9777-D657901DA8E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0E48D68F-6B10-48D3-B220-F69C6D04B72E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6102" name="Text Box 6">
          <a:extLst>
            <a:ext uri="{FF2B5EF4-FFF2-40B4-BE49-F238E27FC236}">
              <a16:creationId xmlns:a16="http://schemas.microsoft.com/office/drawing/2014/main" id="{44BD2A0C-15BC-4A14-BB8B-E7570F2219D2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210F6521-2C06-414C-ACEC-96AE18E7EF83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104" name="Text Box 4">
          <a:extLst>
            <a:ext uri="{FF2B5EF4-FFF2-40B4-BE49-F238E27FC236}">
              <a16:creationId xmlns:a16="http://schemas.microsoft.com/office/drawing/2014/main" id="{4A9D7993-5F95-4813-8E6C-51334CDB8A87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F8FB7525-059F-4F64-BCE5-94C28A41371A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66173C52-43A3-4B88-9D12-7664ACF08A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2EC721DB-5BD5-49E2-8260-749A0FF20E5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6108" name="Text Box 6">
          <a:extLst>
            <a:ext uri="{FF2B5EF4-FFF2-40B4-BE49-F238E27FC236}">
              <a16:creationId xmlns:a16="http://schemas.microsoft.com/office/drawing/2014/main" id="{11854581-9AFF-4E3B-A703-7F96C6E2484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1150D128-B8D4-4FD9-AF15-D068C22CA44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0BD4A027-08F2-47C8-840F-3490B92823B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566C5A9D-4738-488C-A9E2-9CC79AC1F11F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F5B67CEB-21D6-40A4-B4E5-E92DF1A75440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C70177AB-0F40-41AC-B426-99BF2F8F9F6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4" name="Text Box 6">
          <a:extLst>
            <a:ext uri="{FF2B5EF4-FFF2-40B4-BE49-F238E27FC236}">
              <a16:creationId xmlns:a16="http://schemas.microsoft.com/office/drawing/2014/main" id="{587CF82E-D37C-4E09-B023-4366D980227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6115" name="Text Box 4">
          <a:extLst>
            <a:ext uri="{FF2B5EF4-FFF2-40B4-BE49-F238E27FC236}">
              <a16:creationId xmlns:a16="http://schemas.microsoft.com/office/drawing/2014/main" id="{CE279C63-B0D5-44F0-8FF4-1FA8D6BD1EEF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6116" name="Text Box 6">
          <a:extLst>
            <a:ext uri="{FF2B5EF4-FFF2-40B4-BE49-F238E27FC236}">
              <a16:creationId xmlns:a16="http://schemas.microsoft.com/office/drawing/2014/main" id="{98006334-DE0D-46B8-A408-109433AA0CA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0DAD4C0F-8AE1-4E01-8A22-B176AC90B87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513CA0B2-BFD7-40EC-BE8B-0CCED08DE0C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91200DE5-51B8-48D7-81F0-285D2A9D07C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20" name="Text Box 6">
          <a:extLst>
            <a:ext uri="{FF2B5EF4-FFF2-40B4-BE49-F238E27FC236}">
              <a16:creationId xmlns:a16="http://schemas.microsoft.com/office/drawing/2014/main" id="{B0CCAB6F-A22A-4563-865D-4E17A521CBB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7027CC38-F322-449A-A41F-1E003DAB46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122" name="Text Box 6">
          <a:extLst>
            <a:ext uri="{FF2B5EF4-FFF2-40B4-BE49-F238E27FC236}">
              <a16:creationId xmlns:a16="http://schemas.microsoft.com/office/drawing/2014/main" id="{C61D6E76-E749-4FB1-949F-64DFC98EC18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0CA5CA5C-3A83-40FB-8CFA-75447009FFD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124" name="Text Box 4">
          <a:extLst>
            <a:ext uri="{FF2B5EF4-FFF2-40B4-BE49-F238E27FC236}">
              <a16:creationId xmlns:a16="http://schemas.microsoft.com/office/drawing/2014/main" id="{441332E3-C40D-47E1-9AB5-983BE935CC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125" name="Text Box 6">
          <a:extLst>
            <a:ext uri="{FF2B5EF4-FFF2-40B4-BE49-F238E27FC236}">
              <a16:creationId xmlns:a16="http://schemas.microsoft.com/office/drawing/2014/main" id="{22786513-60BF-48E1-B3CC-A0BE6CB3E79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6" name="Text Box 4">
          <a:extLst>
            <a:ext uri="{FF2B5EF4-FFF2-40B4-BE49-F238E27FC236}">
              <a16:creationId xmlns:a16="http://schemas.microsoft.com/office/drawing/2014/main" id="{6DDE140F-9E76-4378-BA52-ED28F5B5C1D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7" name="Text Box 6">
          <a:extLst>
            <a:ext uri="{FF2B5EF4-FFF2-40B4-BE49-F238E27FC236}">
              <a16:creationId xmlns:a16="http://schemas.microsoft.com/office/drawing/2014/main" id="{33F0C839-EDEF-4266-A04D-D375E454220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695E03C9-B105-44F5-91C9-84F2FE9574F2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129" name="Text Box 6">
          <a:extLst>
            <a:ext uri="{FF2B5EF4-FFF2-40B4-BE49-F238E27FC236}">
              <a16:creationId xmlns:a16="http://schemas.microsoft.com/office/drawing/2014/main" id="{50CDE251-2837-49C0-B998-9731109ACD4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30" name="Text Box 4">
          <a:extLst>
            <a:ext uri="{FF2B5EF4-FFF2-40B4-BE49-F238E27FC236}">
              <a16:creationId xmlns:a16="http://schemas.microsoft.com/office/drawing/2014/main" id="{25F0E82E-E7F3-4AF2-85BB-533042EFBF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31" name="Text Box 6">
          <a:extLst>
            <a:ext uri="{FF2B5EF4-FFF2-40B4-BE49-F238E27FC236}">
              <a16:creationId xmlns:a16="http://schemas.microsoft.com/office/drawing/2014/main" id="{72557C9F-BF33-45C0-BFF2-3DA98545840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id="{4E16B61D-10FD-4705-A12A-AC3643D120DF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133" name="Text Box 6">
          <a:extLst>
            <a:ext uri="{FF2B5EF4-FFF2-40B4-BE49-F238E27FC236}">
              <a16:creationId xmlns:a16="http://schemas.microsoft.com/office/drawing/2014/main" id="{4E469026-9305-4C42-A661-60B3CB55CD70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34" name="Text Box 4">
          <a:extLst>
            <a:ext uri="{FF2B5EF4-FFF2-40B4-BE49-F238E27FC236}">
              <a16:creationId xmlns:a16="http://schemas.microsoft.com/office/drawing/2014/main" id="{6E24B19A-31C8-4898-BAC7-B7A05338587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35" name="Text Box 6">
          <a:extLst>
            <a:ext uri="{FF2B5EF4-FFF2-40B4-BE49-F238E27FC236}">
              <a16:creationId xmlns:a16="http://schemas.microsoft.com/office/drawing/2014/main" id="{5BB4BB39-4276-40E4-A866-2F2687A0359A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8C9AC1AC-559E-423F-9A9E-762EDCC02749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6475CC98-574E-4D4B-A08A-3ABB1ECEAB9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138" name="Text Box 6">
          <a:extLst>
            <a:ext uri="{FF2B5EF4-FFF2-40B4-BE49-F238E27FC236}">
              <a16:creationId xmlns:a16="http://schemas.microsoft.com/office/drawing/2014/main" id="{D9E3F548-E210-4A26-9175-8FD1B0268C2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6139" name="Text Box 4">
          <a:extLst>
            <a:ext uri="{FF2B5EF4-FFF2-40B4-BE49-F238E27FC236}">
              <a16:creationId xmlns:a16="http://schemas.microsoft.com/office/drawing/2014/main" id="{FB9627B9-CBFC-47A2-966F-8E23F4E756CD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140" name="Text Box 6">
          <a:extLst>
            <a:ext uri="{FF2B5EF4-FFF2-40B4-BE49-F238E27FC236}">
              <a16:creationId xmlns:a16="http://schemas.microsoft.com/office/drawing/2014/main" id="{9E323AAC-1194-428B-8F68-47D3E270952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1" name="Text Box 6">
          <a:extLst>
            <a:ext uri="{FF2B5EF4-FFF2-40B4-BE49-F238E27FC236}">
              <a16:creationId xmlns:a16="http://schemas.microsoft.com/office/drawing/2014/main" id="{6C8FD782-3C01-4148-B53D-B8DF5DE9A56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142" name="Text Box 4">
          <a:extLst>
            <a:ext uri="{FF2B5EF4-FFF2-40B4-BE49-F238E27FC236}">
              <a16:creationId xmlns:a16="http://schemas.microsoft.com/office/drawing/2014/main" id="{FF91C5C3-8D7E-48B1-B49D-2A4BBDDEF2E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DB2A3111-A533-4D72-B79F-A6950F1501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4" name="Text Box 4">
          <a:extLst>
            <a:ext uri="{FF2B5EF4-FFF2-40B4-BE49-F238E27FC236}">
              <a16:creationId xmlns:a16="http://schemas.microsoft.com/office/drawing/2014/main" id="{60B6B118-CD15-408B-8048-186C325D36C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B0E22923-3EB4-44A2-A749-E3BDCB05D9B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146" name="Text Box 4">
          <a:extLst>
            <a:ext uri="{FF2B5EF4-FFF2-40B4-BE49-F238E27FC236}">
              <a16:creationId xmlns:a16="http://schemas.microsoft.com/office/drawing/2014/main" id="{77F17BFE-8D0A-4487-9323-C62216C6D531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283</xdr:row>
      <xdr:rowOff>144576</xdr:rowOff>
    </xdr:from>
    <xdr:ext cx="85725" cy="676274"/>
    <xdr:sp macro="" textlink="">
      <xdr:nvSpPr>
        <xdr:cNvPr id="6147" name="Text Box 6">
          <a:extLst>
            <a:ext uri="{FF2B5EF4-FFF2-40B4-BE49-F238E27FC236}">
              <a16:creationId xmlns:a16="http://schemas.microsoft.com/office/drawing/2014/main" id="{4BD62597-079E-4663-9416-524F7BEA04F7}"/>
            </a:ext>
          </a:extLst>
        </xdr:cNvPr>
        <xdr:cNvSpPr txBox="1">
          <a:spLocks noChangeArrowheads="1"/>
        </xdr:cNvSpPr>
      </xdr:nvSpPr>
      <xdr:spPr bwMode="auto">
        <a:xfrm>
          <a:off x="2829946" y="432642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72B852DA-7957-4810-997E-39C47833CA4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839C800D-B149-4FD6-BE75-E0C9D7942A7E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50" name="Text Box 4">
          <a:extLst>
            <a:ext uri="{FF2B5EF4-FFF2-40B4-BE49-F238E27FC236}">
              <a16:creationId xmlns:a16="http://schemas.microsoft.com/office/drawing/2014/main" id="{D6697589-7B57-4FA0-96D0-BF4D74AE8AE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51" name="Text Box 6">
          <a:extLst>
            <a:ext uri="{FF2B5EF4-FFF2-40B4-BE49-F238E27FC236}">
              <a16:creationId xmlns:a16="http://schemas.microsoft.com/office/drawing/2014/main" id="{EAC8D448-A19F-4046-A6D2-CE3D4AAA721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6152" name="Text Box 4">
          <a:extLst>
            <a:ext uri="{FF2B5EF4-FFF2-40B4-BE49-F238E27FC236}">
              <a16:creationId xmlns:a16="http://schemas.microsoft.com/office/drawing/2014/main" id="{E003DD6F-2B0B-4888-A52A-60DB761DB2DF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6153" name="Text Box 6">
          <a:extLst>
            <a:ext uri="{FF2B5EF4-FFF2-40B4-BE49-F238E27FC236}">
              <a16:creationId xmlns:a16="http://schemas.microsoft.com/office/drawing/2014/main" id="{186632A2-12A2-4AA4-B706-65CCE9F09C9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4" name="Text Box 6">
          <a:extLst>
            <a:ext uri="{FF2B5EF4-FFF2-40B4-BE49-F238E27FC236}">
              <a16:creationId xmlns:a16="http://schemas.microsoft.com/office/drawing/2014/main" id="{708F6D6C-365A-4D64-9D58-B4439A5783A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155" name="Text Box 4">
          <a:extLst>
            <a:ext uri="{FF2B5EF4-FFF2-40B4-BE49-F238E27FC236}">
              <a16:creationId xmlns:a16="http://schemas.microsoft.com/office/drawing/2014/main" id="{CCF386AE-D546-4ED1-86FC-BC26D506AE8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50D1A399-D409-40D8-85FB-98FBCE6C94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7" name="Text Box 4">
          <a:extLst>
            <a:ext uri="{FF2B5EF4-FFF2-40B4-BE49-F238E27FC236}">
              <a16:creationId xmlns:a16="http://schemas.microsoft.com/office/drawing/2014/main" id="{BACCECE9-B337-453A-9176-99B882D2EE9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8" name="Text Box 6">
          <a:extLst>
            <a:ext uri="{FF2B5EF4-FFF2-40B4-BE49-F238E27FC236}">
              <a16:creationId xmlns:a16="http://schemas.microsoft.com/office/drawing/2014/main" id="{0DAB71A9-6C1B-41C3-9178-55DFE78D097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D5C4D22D-FFA3-41A8-B6D3-85E9E20EE2B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2906FF98-015F-4D7E-9047-2F2650E76584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0F1EE3FC-3DA4-4A5C-B144-B283A69DC36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31B9E580-DDA0-4E10-9A89-18BA13302F30}"/>
            </a:ext>
          </a:extLst>
        </xdr:cNvPr>
        <xdr:cNvSpPr txBox="1">
          <a:spLocks noChangeArrowheads="1"/>
        </xdr:cNvSpPr>
      </xdr:nvSpPr>
      <xdr:spPr bwMode="auto">
        <a:xfrm>
          <a:off x="21240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6163" name="Text Box 6">
          <a:extLst>
            <a:ext uri="{FF2B5EF4-FFF2-40B4-BE49-F238E27FC236}">
              <a16:creationId xmlns:a16="http://schemas.microsoft.com/office/drawing/2014/main" id="{1654767F-87A0-4B5F-8536-092CB62980FE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6164" name="Text Box 4">
          <a:extLst>
            <a:ext uri="{FF2B5EF4-FFF2-40B4-BE49-F238E27FC236}">
              <a16:creationId xmlns:a16="http://schemas.microsoft.com/office/drawing/2014/main" id="{37493FF5-3499-43BF-8A25-9DC72DF1489B}"/>
            </a:ext>
          </a:extLst>
        </xdr:cNvPr>
        <xdr:cNvSpPr txBox="1">
          <a:spLocks noChangeArrowheads="1"/>
        </xdr:cNvSpPr>
      </xdr:nvSpPr>
      <xdr:spPr bwMode="auto">
        <a:xfrm>
          <a:off x="314325" y="5821820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741CBB53-8F19-4ED8-AFE2-9CAC1FDDBF5D}"/>
            </a:ext>
          </a:extLst>
        </xdr:cNvPr>
        <xdr:cNvSpPr txBox="1">
          <a:spLocks noChangeArrowheads="1"/>
        </xdr:cNvSpPr>
      </xdr:nvSpPr>
      <xdr:spPr bwMode="auto">
        <a:xfrm>
          <a:off x="314325" y="5821820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C919E549-CAA0-4DB7-A1F9-9EDAD6DDD921}"/>
            </a:ext>
          </a:extLst>
        </xdr:cNvPr>
        <xdr:cNvSpPr txBox="1">
          <a:spLocks noChangeArrowheads="1"/>
        </xdr:cNvSpPr>
      </xdr:nvSpPr>
      <xdr:spPr bwMode="auto">
        <a:xfrm>
          <a:off x="314325" y="5285114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id="{DDF4D83D-F19D-45E4-8243-0777F05B1AA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733D5A90-E14E-4DF9-B1AA-9458ED65C6D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69" name="Text Box 4">
          <a:extLst>
            <a:ext uri="{FF2B5EF4-FFF2-40B4-BE49-F238E27FC236}">
              <a16:creationId xmlns:a16="http://schemas.microsoft.com/office/drawing/2014/main" id="{095741D0-F901-4788-82E5-6EE5C6CA0722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0" name="Text Box 6">
          <a:extLst>
            <a:ext uri="{FF2B5EF4-FFF2-40B4-BE49-F238E27FC236}">
              <a16:creationId xmlns:a16="http://schemas.microsoft.com/office/drawing/2014/main" id="{3457F7CD-8304-4606-B017-A4146F8FB1D2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C0BB6FC6-0E15-41E9-AAE6-3398A63378AB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2" name="Text Box 6">
          <a:extLst>
            <a:ext uri="{FF2B5EF4-FFF2-40B4-BE49-F238E27FC236}">
              <a16:creationId xmlns:a16="http://schemas.microsoft.com/office/drawing/2014/main" id="{0EE45186-99FF-4395-8BE0-A2128585857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E25F3DFD-9AD3-4E5A-A853-E8E561AF8E0F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4" name="Text Box 6">
          <a:extLst>
            <a:ext uri="{FF2B5EF4-FFF2-40B4-BE49-F238E27FC236}">
              <a16:creationId xmlns:a16="http://schemas.microsoft.com/office/drawing/2014/main" id="{BDCD323F-932F-4B5E-AE9F-159BDA686494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id="{AE5A0EF0-2ACA-4C92-A744-7544DFDF2B3F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36163BA2-38AE-41BB-BBA0-E61AF46C39BB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02F29244-CE99-4D46-8B44-773B0EDF357D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7D8098B7-80AA-468E-9CCF-ED7546A473A8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3D86A168-A70F-442D-92C5-4C2AAE6A000E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180" name="Text Box 6">
          <a:extLst>
            <a:ext uri="{FF2B5EF4-FFF2-40B4-BE49-F238E27FC236}">
              <a16:creationId xmlns:a16="http://schemas.microsoft.com/office/drawing/2014/main" id="{05DDAA4D-F854-4FBF-A3D9-32C3DC4068DC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49A85ECA-9A09-4044-86E6-C697105BEC36}"/>
            </a:ext>
          </a:extLst>
        </xdr:cNvPr>
        <xdr:cNvSpPr txBox="1">
          <a:spLocks noChangeArrowheads="1"/>
        </xdr:cNvSpPr>
      </xdr:nvSpPr>
      <xdr:spPr bwMode="auto">
        <a:xfrm>
          <a:off x="416718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6182" name="Text Box 4">
          <a:extLst>
            <a:ext uri="{FF2B5EF4-FFF2-40B4-BE49-F238E27FC236}">
              <a16:creationId xmlns:a16="http://schemas.microsoft.com/office/drawing/2014/main" id="{1244AF37-4D88-4472-A130-9A84E703C062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6183" name="Text Box 6">
          <a:extLst>
            <a:ext uri="{FF2B5EF4-FFF2-40B4-BE49-F238E27FC236}">
              <a16:creationId xmlns:a16="http://schemas.microsoft.com/office/drawing/2014/main" id="{FF24357F-2565-4E03-85B5-33751249DCC1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4" name="Text Box 6">
          <a:extLst>
            <a:ext uri="{FF2B5EF4-FFF2-40B4-BE49-F238E27FC236}">
              <a16:creationId xmlns:a16="http://schemas.microsoft.com/office/drawing/2014/main" id="{7391994F-8E82-48A6-A655-57CA45D4DB4F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082C22DC-9979-4695-88B7-963B9442513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6186" name="Text Box 6">
          <a:extLst>
            <a:ext uri="{FF2B5EF4-FFF2-40B4-BE49-F238E27FC236}">
              <a16:creationId xmlns:a16="http://schemas.microsoft.com/office/drawing/2014/main" id="{97A40D49-8735-4DD5-BB57-E6AC27DAE69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0EE51146-B3E2-4125-8E76-5D55FB945F5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8" name="Text Box 6">
          <a:extLst>
            <a:ext uri="{FF2B5EF4-FFF2-40B4-BE49-F238E27FC236}">
              <a16:creationId xmlns:a16="http://schemas.microsoft.com/office/drawing/2014/main" id="{AC70D26A-DFEE-4E6A-AA4B-98F3339DC774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559454</xdr:colOff>
      <xdr:row>196</xdr:row>
      <xdr:rowOff>253533</xdr:rowOff>
    </xdr:from>
    <xdr:ext cx="85725" cy="675153"/>
    <xdr:sp macro="" textlink="">
      <xdr:nvSpPr>
        <xdr:cNvPr id="6189" name="Text Box 6">
          <a:extLst>
            <a:ext uri="{FF2B5EF4-FFF2-40B4-BE49-F238E27FC236}">
              <a16:creationId xmlns:a16="http://schemas.microsoft.com/office/drawing/2014/main" id="{D2B96CC7-0C63-46EB-8675-E43FCA410377}"/>
            </a:ext>
          </a:extLst>
        </xdr:cNvPr>
        <xdr:cNvSpPr txBox="1">
          <a:spLocks noChangeArrowheads="1"/>
        </xdr:cNvSpPr>
      </xdr:nvSpPr>
      <xdr:spPr bwMode="auto">
        <a:xfrm>
          <a:off x="3164822" y="436413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90" name="Text Box 4">
          <a:extLst>
            <a:ext uri="{FF2B5EF4-FFF2-40B4-BE49-F238E27FC236}">
              <a16:creationId xmlns:a16="http://schemas.microsoft.com/office/drawing/2014/main" id="{15012075-0968-41F2-84D6-B0812CB1B1D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91" name="Text Box 6">
          <a:extLst>
            <a:ext uri="{FF2B5EF4-FFF2-40B4-BE49-F238E27FC236}">
              <a16:creationId xmlns:a16="http://schemas.microsoft.com/office/drawing/2014/main" id="{012EC559-FDD3-413A-9C61-F8A3BF222554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4D27100E-B39C-456A-A39D-228616D85504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6193" name="Text Box 6">
          <a:extLst>
            <a:ext uri="{FF2B5EF4-FFF2-40B4-BE49-F238E27FC236}">
              <a16:creationId xmlns:a16="http://schemas.microsoft.com/office/drawing/2014/main" id="{801C4002-7492-45DD-A92E-D36BD3C940EC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194" name="Text Box 4">
          <a:extLst>
            <a:ext uri="{FF2B5EF4-FFF2-40B4-BE49-F238E27FC236}">
              <a16:creationId xmlns:a16="http://schemas.microsoft.com/office/drawing/2014/main" id="{DBCEFFDA-16F8-4330-9F1A-D8AFF15BDEDD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8CD351F6-D8C7-4629-A7B0-DE94BC3A1391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196" name="Text Box 6">
          <a:extLst>
            <a:ext uri="{FF2B5EF4-FFF2-40B4-BE49-F238E27FC236}">
              <a16:creationId xmlns:a16="http://schemas.microsoft.com/office/drawing/2014/main" id="{18643320-6CFC-4A7F-AC6A-DC353E8F04AE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197" name="Text Box 6">
          <a:extLst>
            <a:ext uri="{FF2B5EF4-FFF2-40B4-BE49-F238E27FC236}">
              <a16:creationId xmlns:a16="http://schemas.microsoft.com/office/drawing/2014/main" id="{A7A4E45B-CBF3-4243-B529-D334AC17624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A8EB9A57-6D27-4792-9196-0691C34E998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6199" name="Text Box 6">
          <a:extLst>
            <a:ext uri="{FF2B5EF4-FFF2-40B4-BE49-F238E27FC236}">
              <a16:creationId xmlns:a16="http://schemas.microsoft.com/office/drawing/2014/main" id="{B24A3CB7-AD76-46CC-BAA9-C62F5DF9C647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0" name="Text Box 4">
          <a:extLst>
            <a:ext uri="{FF2B5EF4-FFF2-40B4-BE49-F238E27FC236}">
              <a16:creationId xmlns:a16="http://schemas.microsoft.com/office/drawing/2014/main" id="{65DE6923-B2E5-403E-8766-2524FF00AE4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1" name="Text Box 6">
          <a:extLst>
            <a:ext uri="{FF2B5EF4-FFF2-40B4-BE49-F238E27FC236}">
              <a16:creationId xmlns:a16="http://schemas.microsoft.com/office/drawing/2014/main" id="{AA49AD31-5165-4468-A3B4-BFB960B3EF5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6202" name="Text Box 4">
          <a:extLst>
            <a:ext uri="{FF2B5EF4-FFF2-40B4-BE49-F238E27FC236}">
              <a16:creationId xmlns:a16="http://schemas.microsoft.com/office/drawing/2014/main" id="{650B0EBB-6461-4AB3-9B4D-1CF248242561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6203" name="Text Box 6">
          <a:extLst>
            <a:ext uri="{FF2B5EF4-FFF2-40B4-BE49-F238E27FC236}">
              <a16:creationId xmlns:a16="http://schemas.microsoft.com/office/drawing/2014/main" id="{942E59A7-4E02-4087-BB1E-B7CBD16B937A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A725E1CB-E3E9-470C-B95F-0009BE66EE9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5" name="Text Box 6">
          <a:extLst>
            <a:ext uri="{FF2B5EF4-FFF2-40B4-BE49-F238E27FC236}">
              <a16:creationId xmlns:a16="http://schemas.microsoft.com/office/drawing/2014/main" id="{63012E3F-2A5A-4130-982A-A2355B68DF4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BA5C7D0A-D63D-40EA-987F-4845D3631457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5449EC66-A41B-4FC4-877A-50DD565FBEDA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08" name="Text Box 4">
          <a:extLst>
            <a:ext uri="{FF2B5EF4-FFF2-40B4-BE49-F238E27FC236}">
              <a16:creationId xmlns:a16="http://schemas.microsoft.com/office/drawing/2014/main" id="{CCF4657D-7178-4AB3-96E6-D87E874BB8F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09" name="Text Box 6">
          <a:extLst>
            <a:ext uri="{FF2B5EF4-FFF2-40B4-BE49-F238E27FC236}">
              <a16:creationId xmlns:a16="http://schemas.microsoft.com/office/drawing/2014/main" id="{B2B1B239-AA6D-4881-882B-105B8D2CD3A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10" name="Text Box 4">
          <a:extLst>
            <a:ext uri="{FF2B5EF4-FFF2-40B4-BE49-F238E27FC236}">
              <a16:creationId xmlns:a16="http://schemas.microsoft.com/office/drawing/2014/main" id="{73EC19B7-A661-4B76-AC77-7F36EFB84B57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11" name="Text Box 6">
          <a:extLst>
            <a:ext uri="{FF2B5EF4-FFF2-40B4-BE49-F238E27FC236}">
              <a16:creationId xmlns:a16="http://schemas.microsoft.com/office/drawing/2014/main" id="{23F19875-1082-402A-87A8-AC1CE1848664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12" name="Text Box 4">
          <a:extLst>
            <a:ext uri="{FF2B5EF4-FFF2-40B4-BE49-F238E27FC236}">
              <a16:creationId xmlns:a16="http://schemas.microsoft.com/office/drawing/2014/main" id="{795FA7DA-B7E1-4DE5-9FF0-247F8823CC4D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13" name="Text Box 6">
          <a:extLst>
            <a:ext uri="{FF2B5EF4-FFF2-40B4-BE49-F238E27FC236}">
              <a16:creationId xmlns:a16="http://schemas.microsoft.com/office/drawing/2014/main" id="{B451ECD2-6F23-4509-86D9-2E8FCB919ED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4" name="Text Box 6">
          <a:extLst>
            <a:ext uri="{FF2B5EF4-FFF2-40B4-BE49-F238E27FC236}">
              <a16:creationId xmlns:a16="http://schemas.microsoft.com/office/drawing/2014/main" id="{55A2FC75-9C52-4E4C-B24D-9F2D265DE97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BEF23EC6-7E89-4C37-8E84-1D88CBB2A3F1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16" name="Text Box 6">
          <a:extLst>
            <a:ext uri="{FF2B5EF4-FFF2-40B4-BE49-F238E27FC236}">
              <a16:creationId xmlns:a16="http://schemas.microsoft.com/office/drawing/2014/main" id="{AE22B5EA-47D7-447C-8EE6-B9C8DB3C3188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E055B33D-CB1B-40C8-B220-D0F2F77E3CA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8" name="Text Box 6">
          <a:extLst>
            <a:ext uri="{FF2B5EF4-FFF2-40B4-BE49-F238E27FC236}">
              <a16:creationId xmlns:a16="http://schemas.microsoft.com/office/drawing/2014/main" id="{87C192E7-D3D5-4559-8B6A-C2712A34B84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7D322BB2-942C-4553-AC85-73C4F6E3ADAE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738DFB39-F964-43FA-AAAA-5997FAE79DDF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7B0234B8-0181-463E-81ED-C86D53CE4C2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C5692AED-CDBA-4805-87F3-58E76A6EACE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4B32D85D-5A6B-4AB7-BB1E-DE74E0A54AB7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8C297638-30FB-423D-ADE3-D61E5B0E759F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4DE26C8F-EC96-4448-AD2F-948D89A9EE68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26" name="Text Box 6">
          <a:extLst>
            <a:ext uri="{FF2B5EF4-FFF2-40B4-BE49-F238E27FC236}">
              <a16:creationId xmlns:a16="http://schemas.microsoft.com/office/drawing/2014/main" id="{7676522A-76E8-428D-9A9F-C2AC013068ED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27" name="Text Box 4">
          <a:extLst>
            <a:ext uri="{FF2B5EF4-FFF2-40B4-BE49-F238E27FC236}">
              <a16:creationId xmlns:a16="http://schemas.microsoft.com/office/drawing/2014/main" id="{B81CE153-0C6D-4FB3-8534-F19316D170C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28" name="Text Box 6">
          <a:extLst>
            <a:ext uri="{FF2B5EF4-FFF2-40B4-BE49-F238E27FC236}">
              <a16:creationId xmlns:a16="http://schemas.microsoft.com/office/drawing/2014/main" id="{E95D4D3C-8D7C-4ACA-B8E1-9ED0DC6CA7F1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44D40967-1F79-478E-B6F5-39217139CBA4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0" name="Text Box 6">
          <a:extLst>
            <a:ext uri="{FF2B5EF4-FFF2-40B4-BE49-F238E27FC236}">
              <a16:creationId xmlns:a16="http://schemas.microsoft.com/office/drawing/2014/main" id="{8C265443-866C-41A1-81AE-EC34D530D66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54E40867-FECE-4DF8-8F8F-3D1FF35A9811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2" name="Text Box 6">
          <a:extLst>
            <a:ext uri="{FF2B5EF4-FFF2-40B4-BE49-F238E27FC236}">
              <a16:creationId xmlns:a16="http://schemas.microsoft.com/office/drawing/2014/main" id="{3E951C3E-7601-4BE1-804E-57FD8B7EEE9A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C5BCFE07-CE2B-45C6-AF78-592BD0D00F8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4" name="Text Box 6">
          <a:extLst>
            <a:ext uri="{FF2B5EF4-FFF2-40B4-BE49-F238E27FC236}">
              <a16:creationId xmlns:a16="http://schemas.microsoft.com/office/drawing/2014/main" id="{2F321C9C-9B8D-4677-BB2C-A0B86040C728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235" name="Text Box 4">
          <a:extLst>
            <a:ext uri="{FF2B5EF4-FFF2-40B4-BE49-F238E27FC236}">
              <a16:creationId xmlns:a16="http://schemas.microsoft.com/office/drawing/2014/main" id="{9FCB07C5-D799-475F-BAA2-8DE61A1B14DB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236" name="Text Box 6">
          <a:extLst>
            <a:ext uri="{FF2B5EF4-FFF2-40B4-BE49-F238E27FC236}">
              <a16:creationId xmlns:a16="http://schemas.microsoft.com/office/drawing/2014/main" id="{EF87BFF8-804D-47EF-ACEE-2326F8ACE3EC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7" name="Text Box 4">
          <a:extLst>
            <a:ext uri="{FF2B5EF4-FFF2-40B4-BE49-F238E27FC236}">
              <a16:creationId xmlns:a16="http://schemas.microsoft.com/office/drawing/2014/main" id="{A192F13C-3FDF-47D1-8CFB-0998ADEDD33C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8" name="Text Box 6">
          <a:extLst>
            <a:ext uri="{FF2B5EF4-FFF2-40B4-BE49-F238E27FC236}">
              <a16:creationId xmlns:a16="http://schemas.microsoft.com/office/drawing/2014/main" id="{EB6A0DBE-61FD-4036-B254-5F7FA17AB5CF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239" name="Text Box 4">
          <a:extLst>
            <a:ext uri="{FF2B5EF4-FFF2-40B4-BE49-F238E27FC236}">
              <a16:creationId xmlns:a16="http://schemas.microsoft.com/office/drawing/2014/main" id="{3976CF08-B805-4A83-B6B1-580DB6137906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240" name="Text Box 6">
          <a:extLst>
            <a:ext uri="{FF2B5EF4-FFF2-40B4-BE49-F238E27FC236}">
              <a16:creationId xmlns:a16="http://schemas.microsoft.com/office/drawing/2014/main" id="{658A1417-458F-41C8-AF61-4BA7849D6BF7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C9BA0F61-7842-4F6C-B124-3D9E419AE17A}"/>
            </a:ext>
          </a:extLst>
        </xdr:cNvPr>
        <xdr:cNvSpPr txBox="1">
          <a:spLocks noChangeArrowheads="1"/>
        </xdr:cNvSpPr>
      </xdr:nvSpPr>
      <xdr:spPr bwMode="auto">
        <a:xfrm>
          <a:off x="416718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F285EC77-B6C5-49ED-A899-5F6965949C2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43" name="Text Box 6">
          <a:extLst>
            <a:ext uri="{FF2B5EF4-FFF2-40B4-BE49-F238E27FC236}">
              <a16:creationId xmlns:a16="http://schemas.microsoft.com/office/drawing/2014/main" id="{32D9CC28-B0BD-48F2-A6C9-D7FEDF89C71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4" name="Text Box 6">
          <a:extLst>
            <a:ext uri="{FF2B5EF4-FFF2-40B4-BE49-F238E27FC236}">
              <a16:creationId xmlns:a16="http://schemas.microsoft.com/office/drawing/2014/main" id="{C9840CB8-004F-4394-B53E-2B7F585ADE68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id="{C363FB1B-1973-408B-A9EC-72071A1A26AE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4DDB99FC-C18C-4109-BBA1-FD5B385D9640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535BC165-BD01-4744-BEE4-5B98B6E890FF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8" name="Text Box 6">
          <a:extLst>
            <a:ext uri="{FF2B5EF4-FFF2-40B4-BE49-F238E27FC236}">
              <a16:creationId xmlns:a16="http://schemas.microsoft.com/office/drawing/2014/main" id="{A41786BF-2B2E-4208-A9BA-4FA77D250E2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49" name="Text Box 4">
          <a:extLst>
            <a:ext uri="{FF2B5EF4-FFF2-40B4-BE49-F238E27FC236}">
              <a16:creationId xmlns:a16="http://schemas.microsoft.com/office/drawing/2014/main" id="{67092180-5A70-41AE-9243-51C2E91A6789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50" name="Text Box 6">
          <a:extLst>
            <a:ext uri="{FF2B5EF4-FFF2-40B4-BE49-F238E27FC236}">
              <a16:creationId xmlns:a16="http://schemas.microsoft.com/office/drawing/2014/main" id="{36B93388-25E4-4675-908D-CCE72BC91949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7FD2E908-1885-423B-B542-B52FF223397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52" name="Text Box 6">
          <a:extLst>
            <a:ext uri="{FF2B5EF4-FFF2-40B4-BE49-F238E27FC236}">
              <a16:creationId xmlns:a16="http://schemas.microsoft.com/office/drawing/2014/main" id="{063055DB-7A48-4B97-B1F3-CDF4652EC28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C1B535CC-D34E-4A1B-84C7-7E8C934C8C8A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B01CF945-417E-4E69-A0BF-DC1627038325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5B0A4848-F90C-45E0-822A-E3E2E3B9D3EF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42D60D7A-57F0-4D50-B228-9DB4838CC594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257" name="Text Box 6">
          <a:extLst>
            <a:ext uri="{FF2B5EF4-FFF2-40B4-BE49-F238E27FC236}">
              <a16:creationId xmlns:a16="http://schemas.microsoft.com/office/drawing/2014/main" id="{7AD60212-B995-4AE5-9752-11120A76695B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58" name="Text Box 6">
          <a:extLst>
            <a:ext uri="{FF2B5EF4-FFF2-40B4-BE49-F238E27FC236}">
              <a16:creationId xmlns:a16="http://schemas.microsoft.com/office/drawing/2014/main" id="{3F728800-C4D5-4783-97B4-A03B55859FDF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B4240811-7D0D-40BA-9435-38CAFDC396C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6260" name="Text Box 6">
          <a:extLst>
            <a:ext uri="{FF2B5EF4-FFF2-40B4-BE49-F238E27FC236}">
              <a16:creationId xmlns:a16="http://schemas.microsoft.com/office/drawing/2014/main" id="{455FC33F-2AB9-4428-8820-24501F84320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F03B3517-295C-48B1-B785-1D2955C81AF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2" name="Text Box 6">
          <a:extLst>
            <a:ext uri="{FF2B5EF4-FFF2-40B4-BE49-F238E27FC236}">
              <a16:creationId xmlns:a16="http://schemas.microsoft.com/office/drawing/2014/main" id="{39E2A52F-602E-4551-AF9C-F99D8D874B6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08FF68E2-099F-473E-978C-70590EBD7CA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6264" name="Text Box 6">
          <a:extLst>
            <a:ext uri="{FF2B5EF4-FFF2-40B4-BE49-F238E27FC236}">
              <a16:creationId xmlns:a16="http://schemas.microsoft.com/office/drawing/2014/main" id="{C87DA66F-DF20-46C7-8FE0-5C91CCA3366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858FEE0C-AB17-4E09-8CD5-EB7ABE1D5BC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240834D8-F9BC-43C7-A028-392CD078766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D6F59E0F-56E5-4410-BBA1-64B79E1CD458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6268" name="Text Box 6">
          <a:extLst>
            <a:ext uri="{FF2B5EF4-FFF2-40B4-BE49-F238E27FC236}">
              <a16:creationId xmlns:a16="http://schemas.microsoft.com/office/drawing/2014/main" id="{CC1F804E-ED6B-47F7-9808-905C29959DB5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2330E5CE-638F-4D42-9C3D-2A37D8522F52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70" name="Text Box 6">
          <a:extLst>
            <a:ext uri="{FF2B5EF4-FFF2-40B4-BE49-F238E27FC236}">
              <a16:creationId xmlns:a16="http://schemas.microsoft.com/office/drawing/2014/main" id="{89E72489-D072-4C55-AAF1-3112ED970D61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50A3E8D3-645D-41D3-B06C-DB84344DCCF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B20791AB-B4A0-4F26-A769-C3D501FAD19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B275BF05-C01B-4BF1-8196-956764921B3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BC113748-2D55-4171-936C-CF8BCBCE900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5" name="Text Box 6">
          <a:extLst>
            <a:ext uri="{FF2B5EF4-FFF2-40B4-BE49-F238E27FC236}">
              <a16:creationId xmlns:a16="http://schemas.microsoft.com/office/drawing/2014/main" id="{6319C0D8-00D5-4F8C-8B09-44D30BC694D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76" name="Text Box 4">
          <a:extLst>
            <a:ext uri="{FF2B5EF4-FFF2-40B4-BE49-F238E27FC236}">
              <a16:creationId xmlns:a16="http://schemas.microsoft.com/office/drawing/2014/main" id="{AF64570D-95C6-4ED7-8E1B-87CD870155D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77" name="Text Box 6">
          <a:extLst>
            <a:ext uri="{FF2B5EF4-FFF2-40B4-BE49-F238E27FC236}">
              <a16:creationId xmlns:a16="http://schemas.microsoft.com/office/drawing/2014/main" id="{04334F19-2F1A-4E38-B4C4-0AAE0310386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8" name="Text Box 4">
          <a:extLst>
            <a:ext uri="{FF2B5EF4-FFF2-40B4-BE49-F238E27FC236}">
              <a16:creationId xmlns:a16="http://schemas.microsoft.com/office/drawing/2014/main" id="{049C6BFC-96A9-4AA0-A8A0-AD3D53797D1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9" name="Text Box 6">
          <a:extLst>
            <a:ext uri="{FF2B5EF4-FFF2-40B4-BE49-F238E27FC236}">
              <a16:creationId xmlns:a16="http://schemas.microsoft.com/office/drawing/2014/main" id="{EC0C3169-CE98-423D-A5AA-6DCDCD4077F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80" name="Text Box 4">
          <a:extLst>
            <a:ext uri="{FF2B5EF4-FFF2-40B4-BE49-F238E27FC236}">
              <a16:creationId xmlns:a16="http://schemas.microsoft.com/office/drawing/2014/main" id="{E53FD3CC-75C7-4203-AA95-A658E4386DCB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81" name="Text Box 6">
          <a:extLst>
            <a:ext uri="{FF2B5EF4-FFF2-40B4-BE49-F238E27FC236}">
              <a16:creationId xmlns:a16="http://schemas.microsoft.com/office/drawing/2014/main" id="{4E373908-2776-46DE-AFE1-DC7B443C077F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82" name="Text Box 4">
          <a:extLst>
            <a:ext uri="{FF2B5EF4-FFF2-40B4-BE49-F238E27FC236}">
              <a16:creationId xmlns:a16="http://schemas.microsoft.com/office/drawing/2014/main" id="{BC106152-C0E6-4073-930F-7641B81F59A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83" name="Text Box 6">
          <a:extLst>
            <a:ext uri="{FF2B5EF4-FFF2-40B4-BE49-F238E27FC236}">
              <a16:creationId xmlns:a16="http://schemas.microsoft.com/office/drawing/2014/main" id="{ACEE9EC8-3459-4986-BEC7-7442ECA91474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5DDE53FD-A0A2-4DCA-B1EC-0EC277339F63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3AE6F89D-7C18-45B2-94AD-2E104F75A511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DB886F80-8486-4C9C-B602-E1CD9F5180C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87" name="Text Box 6">
          <a:extLst>
            <a:ext uri="{FF2B5EF4-FFF2-40B4-BE49-F238E27FC236}">
              <a16:creationId xmlns:a16="http://schemas.microsoft.com/office/drawing/2014/main" id="{DFAB38DC-4C17-4E59-A0D3-260C8C0E9D48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95A25684-847C-4F3C-819A-365082A51ABE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FE111C15-07D5-4E12-8502-AA59E6F400D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FBB73143-C919-4F5F-B1CE-50129BDD7840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B917CA40-AB36-418D-AABD-B85EAF59E4C0}"/>
            </a:ext>
          </a:extLst>
        </xdr:cNvPr>
        <xdr:cNvSpPr txBox="1">
          <a:spLocks noChangeArrowheads="1"/>
        </xdr:cNvSpPr>
      </xdr:nvSpPr>
      <xdr:spPr bwMode="auto">
        <a:xfrm>
          <a:off x="1802186" y="5560078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92" name="Text Box 6">
          <a:extLst>
            <a:ext uri="{FF2B5EF4-FFF2-40B4-BE49-F238E27FC236}">
              <a16:creationId xmlns:a16="http://schemas.microsoft.com/office/drawing/2014/main" id="{F6C4B00E-84BC-40DB-BAA0-5A9770213E5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3" name="Text Box 6">
          <a:extLst>
            <a:ext uri="{FF2B5EF4-FFF2-40B4-BE49-F238E27FC236}">
              <a16:creationId xmlns:a16="http://schemas.microsoft.com/office/drawing/2014/main" id="{7FF126E1-1B49-4025-9345-AD886326808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A6453009-60C1-4800-BB50-1BD2092BDA0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95" name="Text Box 6">
          <a:extLst>
            <a:ext uri="{FF2B5EF4-FFF2-40B4-BE49-F238E27FC236}">
              <a16:creationId xmlns:a16="http://schemas.microsoft.com/office/drawing/2014/main" id="{C7BD44C9-60A2-45AD-B089-37B2677DB66C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599A226A-A30C-4E3B-91C3-5A154619D22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7" name="Text Box 6">
          <a:extLst>
            <a:ext uri="{FF2B5EF4-FFF2-40B4-BE49-F238E27FC236}">
              <a16:creationId xmlns:a16="http://schemas.microsoft.com/office/drawing/2014/main" id="{7A917367-77EB-4C81-8066-FD7AD9FF022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98" name="Text Box 4">
          <a:extLst>
            <a:ext uri="{FF2B5EF4-FFF2-40B4-BE49-F238E27FC236}">
              <a16:creationId xmlns:a16="http://schemas.microsoft.com/office/drawing/2014/main" id="{A0469827-5DB5-42A5-9744-7B15C2FCCB96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9" name="Text Box 4">
          <a:extLst>
            <a:ext uri="{FF2B5EF4-FFF2-40B4-BE49-F238E27FC236}">
              <a16:creationId xmlns:a16="http://schemas.microsoft.com/office/drawing/2014/main" id="{F950B40D-3191-442A-AB40-82303FB4043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id="{87C9E66D-8FD3-4985-9871-183AB7CF6E68}"/>
            </a:ext>
          </a:extLst>
        </xdr:cNvPr>
        <xdr:cNvSpPr txBox="1">
          <a:spLocks noChangeArrowheads="1"/>
        </xdr:cNvSpPr>
      </xdr:nvSpPr>
      <xdr:spPr bwMode="auto">
        <a:xfrm>
          <a:off x="21260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7E54CCEB-828D-43FD-995C-C1D75A97A6A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302" name="Text Box 6">
          <a:extLst>
            <a:ext uri="{FF2B5EF4-FFF2-40B4-BE49-F238E27FC236}">
              <a16:creationId xmlns:a16="http://schemas.microsoft.com/office/drawing/2014/main" id="{813A5025-2A10-4441-BC1D-98904FD2D80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C66DF225-7A3B-4928-895E-9FBF5152B3D5}"/>
            </a:ext>
          </a:extLst>
        </xdr:cNvPr>
        <xdr:cNvSpPr txBox="1">
          <a:spLocks noChangeArrowheads="1"/>
        </xdr:cNvSpPr>
      </xdr:nvSpPr>
      <xdr:spPr bwMode="auto">
        <a:xfrm>
          <a:off x="1802186" y="5700852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779C2F41-F544-418B-9DF2-4C6F9120A56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F9268AF8-4DC6-424B-AB63-D8B8F07F4831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57CEA25D-E1F5-414B-8167-83EB7670268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6307" name="Text Box 6">
          <a:extLst>
            <a:ext uri="{FF2B5EF4-FFF2-40B4-BE49-F238E27FC236}">
              <a16:creationId xmlns:a16="http://schemas.microsoft.com/office/drawing/2014/main" id="{B5857406-D354-4ED8-B4A6-5EF8316A204D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39C359B-F8A7-4A8D-AD9F-BF127D04D4C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9" name="Text Box 6">
          <a:extLst>
            <a:ext uri="{FF2B5EF4-FFF2-40B4-BE49-F238E27FC236}">
              <a16:creationId xmlns:a16="http://schemas.microsoft.com/office/drawing/2014/main" id="{5799FD9C-6D11-48A0-820F-D05A0D2D35F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6310" name="Text Box 4">
          <a:extLst>
            <a:ext uri="{FF2B5EF4-FFF2-40B4-BE49-F238E27FC236}">
              <a16:creationId xmlns:a16="http://schemas.microsoft.com/office/drawing/2014/main" id="{7C00016D-CF6B-478A-A6E4-4B3E5A66131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6311" name="Text Box 6">
          <a:extLst>
            <a:ext uri="{FF2B5EF4-FFF2-40B4-BE49-F238E27FC236}">
              <a16:creationId xmlns:a16="http://schemas.microsoft.com/office/drawing/2014/main" id="{99DB1505-30C6-4709-BB9F-492BEE85A7FB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9B5AB164-9A3F-4E32-9644-5EC344F99B9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6313" name="Text Box 6">
          <a:extLst>
            <a:ext uri="{FF2B5EF4-FFF2-40B4-BE49-F238E27FC236}">
              <a16:creationId xmlns:a16="http://schemas.microsoft.com/office/drawing/2014/main" id="{8247A040-D480-456B-8106-EE8D779FE37C}"/>
            </a:ext>
          </a:extLst>
        </xdr:cNvPr>
        <xdr:cNvSpPr txBox="1">
          <a:spLocks noChangeArrowheads="1"/>
        </xdr:cNvSpPr>
      </xdr:nvSpPr>
      <xdr:spPr bwMode="auto">
        <a:xfrm>
          <a:off x="2192711" y="57249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1019</v>
      </c>
      <c r="B1" s="118" t="s">
        <v>1020</v>
      </c>
      <c r="C1" s="118" t="s">
        <v>1021</v>
      </c>
    </row>
    <row r="2" spans="1:3" ht="16.5" customHeight="1">
      <c r="A2" s="120">
        <v>1</v>
      </c>
      <c r="B2" s="121" t="s">
        <v>343</v>
      </c>
      <c r="C2" s="122" t="s">
        <v>344</v>
      </c>
    </row>
    <row r="3" spans="1:3" ht="16.5" customHeight="1">
      <c r="A3" s="120">
        <v>2</v>
      </c>
      <c r="B3" s="121" t="s">
        <v>345</v>
      </c>
      <c r="C3" s="122" t="s">
        <v>346</v>
      </c>
    </row>
    <row r="4" spans="1:3" ht="29.25" customHeight="1">
      <c r="A4" s="120">
        <v>3</v>
      </c>
      <c r="B4" s="121" t="s">
        <v>347</v>
      </c>
      <c r="C4" s="122" t="s">
        <v>348</v>
      </c>
    </row>
    <row r="5" spans="1:3" ht="16.5" customHeight="1">
      <c r="A5" s="120">
        <v>4</v>
      </c>
      <c r="B5" s="121" t="s">
        <v>349</v>
      </c>
      <c r="C5" s="122" t="s">
        <v>350</v>
      </c>
    </row>
    <row r="6" spans="1:3" ht="29.25" customHeight="1">
      <c r="A6" s="120">
        <v>5</v>
      </c>
      <c r="B6" s="121" t="s">
        <v>351</v>
      </c>
      <c r="C6" s="122" t="s">
        <v>352</v>
      </c>
    </row>
    <row r="7" spans="1:3" ht="29.25" customHeight="1">
      <c r="A7" s="120">
        <v>6</v>
      </c>
      <c r="B7" s="121" t="s">
        <v>353</v>
      </c>
      <c r="C7" s="122" t="s">
        <v>354</v>
      </c>
    </row>
    <row r="8" spans="1:3" ht="29.25" customHeight="1">
      <c r="A8" s="120">
        <v>7</v>
      </c>
      <c r="B8" s="121" t="s">
        <v>831</v>
      </c>
      <c r="C8" s="122" t="s">
        <v>355</v>
      </c>
    </row>
    <row r="9" spans="1:3" ht="29.25" customHeight="1">
      <c r="A9" s="120">
        <v>8</v>
      </c>
      <c r="B9" s="121" t="s">
        <v>356</v>
      </c>
      <c r="C9" s="122" t="s">
        <v>357</v>
      </c>
    </row>
    <row r="10" spans="1:3" ht="29.25" customHeight="1">
      <c r="A10" s="120">
        <v>9</v>
      </c>
      <c r="B10" s="121" t="s">
        <v>358</v>
      </c>
      <c r="C10" s="122" t="s">
        <v>359</v>
      </c>
    </row>
    <row r="11" spans="1:3" ht="29.25" customHeight="1">
      <c r="A11" s="120">
        <v>10</v>
      </c>
      <c r="B11" s="121" t="s">
        <v>360</v>
      </c>
      <c r="C11" s="122" t="s">
        <v>361</v>
      </c>
    </row>
    <row r="12" spans="1:3" ht="28.5" customHeight="1">
      <c r="A12" s="120">
        <v>11</v>
      </c>
      <c r="B12" s="121" t="s">
        <v>832</v>
      </c>
      <c r="C12" s="122" t="s">
        <v>362</v>
      </c>
    </row>
    <row r="13" spans="1:3" ht="29.25" customHeight="1">
      <c r="A13" s="120">
        <v>12</v>
      </c>
      <c r="B13" s="121" t="s">
        <v>363</v>
      </c>
      <c r="C13" s="122" t="s">
        <v>364</v>
      </c>
    </row>
    <row r="14" spans="1:3" ht="29.25" customHeight="1">
      <c r="A14" s="120">
        <v>13</v>
      </c>
      <c r="B14" s="121" t="s">
        <v>365</v>
      </c>
      <c r="C14" s="122" t="s">
        <v>366</v>
      </c>
    </row>
    <row r="15" spans="1:3" ht="29.25" customHeight="1">
      <c r="A15" s="120">
        <v>14</v>
      </c>
      <c r="B15" s="121" t="s">
        <v>367</v>
      </c>
      <c r="C15" s="122" t="s">
        <v>368</v>
      </c>
    </row>
    <row r="16" spans="1:3" ht="39.75" customHeight="1">
      <c r="A16" s="120">
        <v>15</v>
      </c>
      <c r="B16" s="121" t="s">
        <v>369</v>
      </c>
      <c r="C16" s="122" t="s">
        <v>370</v>
      </c>
    </row>
    <row r="17" spans="1:3" ht="29.25" customHeight="1">
      <c r="A17" s="120">
        <v>16</v>
      </c>
      <c r="B17" s="121" t="s">
        <v>371</v>
      </c>
      <c r="C17" s="122" t="s">
        <v>372</v>
      </c>
    </row>
    <row r="18" spans="1:3" ht="29.25" customHeight="1">
      <c r="A18" s="120">
        <v>17</v>
      </c>
      <c r="B18" s="121" t="s">
        <v>373</v>
      </c>
      <c r="C18" s="122" t="s">
        <v>374</v>
      </c>
    </row>
    <row r="19" spans="1:3" ht="29.25" customHeight="1">
      <c r="A19" s="120">
        <v>18</v>
      </c>
      <c r="B19" s="121" t="s">
        <v>375</v>
      </c>
      <c r="C19" s="122" t="s">
        <v>376</v>
      </c>
    </row>
    <row r="20" spans="1:3" ht="29.25" customHeight="1">
      <c r="A20" s="120">
        <v>19</v>
      </c>
      <c r="B20" s="121" t="s">
        <v>377</v>
      </c>
      <c r="C20" s="122" t="s">
        <v>378</v>
      </c>
    </row>
    <row r="21" spans="1:3" ht="29.25" customHeight="1">
      <c r="A21" s="120">
        <v>20</v>
      </c>
      <c r="B21" s="121" t="s">
        <v>379</v>
      </c>
      <c r="C21" s="122" t="s">
        <v>380</v>
      </c>
    </row>
    <row r="22" spans="1:3" ht="29.25" customHeight="1">
      <c r="A22" s="120">
        <v>21</v>
      </c>
      <c r="B22" s="121" t="s">
        <v>381</v>
      </c>
      <c r="C22" s="122" t="s">
        <v>382</v>
      </c>
    </row>
    <row r="23" spans="1:3" ht="29.25" customHeight="1">
      <c r="A23" s="120">
        <v>22</v>
      </c>
      <c r="B23" s="121" t="s">
        <v>833</v>
      </c>
      <c r="C23" s="122" t="s">
        <v>383</v>
      </c>
    </row>
    <row r="24" spans="1:3" ht="16.5" customHeight="1">
      <c r="A24" s="120">
        <v>23</v>
      </c>
      <c r="B24" s="121" t="s">
        <v>384</v>
      </c>
      <c r="C24" s="122" t="s">
        <v>385</v>
      </c>
    </row>
    <row r="25" spans="1:3" ht="16.5" customHeight="1">
      <c r="A25" s="120">
        <v>24</v>
      </c>
      <c r="B25" s="121" t="s">
        <v>386</v>
      </c>
      <c r="C25" s="122" t="s">
        <v>387</v>
      </c>
    </row>
    <row r="26" spans="1:3" ht="16.5" customHeight="1">
      <c r="A26" s="120">
        <v>25</v>
      </c>
      <c r="B26" s="121" t="s">
        <v>388</v>
      </c>
      <c r="C26" s="122" t="s">
        <v>389</v>
      </c>
    </row>
    <row r="27" spans="1:3" ht="16.5" customHeight="1">
      <c r="A27" s="120">
        <v>26</v>
      </c>
      <c r="B27" s="121" t="s">
        <v>390</v>
      </c>
      <c r="C27" s="122" t="s">
        <v>391</v>
      </c>
    </row>
    <row r="28" spans="1:3" ht="16.5" customHeight="1">
      <c r="A28" s="120">
        <v>27</v>
      </c>
      <c r="B28" s="121" t="s">
        <v>392</v>
      </c>
      <c r="C28" s="122" t="s">
        <v>393</v>
      </c>
    </row>
    <row r="29" spans="1:3" ht="16.5" customHeight="1">
      <c r="A29" s="120">
        <v>28</v>
      </c>
      <c r="B29" s="121" t="s">
        <v>394</v>
      </c>
      <c r="C29" s="122" t="s">
        <v>395</v>
      </c>
    </row>
    <row r="30" spans="1:3" ht="16.5" customHeight="1">
      <c r="A30" s="120">
        <v>29</v>
      </c>
      <c r="B30" s="121" t="s">
        <v>396</v>
      </c>
      <c r="C30" s="122" t="s">
        <v>397</v>
      </c>
    </row>
    <row r="31" spans="1:3" ht="16.5" customHeight="1">
      <c r="A31" s="120">
        <v>30</v>
      </c>
      <c r="B31" s="121" t="s">
        <v>398</v>
      </c>
      <c r="C31" s="122" t="s">
        <v>399</v>
      </c>
    </row>
    <row r="32" spans="1:3" ht="16.5" customHeight="1">
      <c r="A32" s="120">
        <v>31</v>
      </c>
      <c r="B32" s="121" t="s">
        <v>400</v>
      </c>
      <c r="C32" s="122" t="s">
        <v>401</v>
      </c>
    </row>
    <row r="33" spans="1:3" ht="16.5" customHeight="1">
      <c r="A33" s="120">
        <v>32</v>
      </c>
      <c r="B33" s="121" t="s">
        <v>402</v>
      </c>
      <c r="C33" s="122" t="s">
        <v>403</v>
      </c>
    </row>
    <row r="34" spans="1:3" ht="16.5" customHeight="1">
      <c r="A34" s="120">
        <v>33</v>
      </c>
      <c r="B34" s="121" t="s">
        <v>404</v>
      </c>
      <c r="C34" s="122" t="s">
        <v>405</v>
      </c>
    </row>
    <row r="35" spans="1:3" ht="16.5" customHeight="1">
      <c r="A35" s="120">
        <v>34</v>
      </c>
      <c r="B35" s="121" t="s">
        <v>834</v>
      </c>
      <c r="C35" s="122" t="s">
        <v>406</v>
      </c>
    </row>
    <row r="36" spans="1:3" ht="16.5" customHeight="1">
      <c r="A36" s="120">
        <v>35</v>
      </c>
      <c r="B36" s="121" t="s">
        <v>407</v>
      </c>
      <c r="C36" s="122" t="s">
        <v>408</v>
      </c>
    </row>
    <row r="37" spans="1:3" ht="16.5" customHeight="1">
      <c r="A37" s="120">
        <v>36</v>
      </c>
      <c r="B37" s="121" t="s">
        <v>409</v>
      </c>
      <c r="C37" s="122" t="s">
        <v>410</v>
      </c>
    </row>
    <row r="38" spans="1:3" ht="29.25" customHeight="1">
      <c r="A38" s="120">
        <v>37</v>
      </c>
      <c r="B38" s="121" t="s">
        <v>411</v>
      </c>
      <c r="C38" s="122" t="s">
        <v>412</v>
      </c>
    </row>
    <row r="39" spans="1:3" ht="29.25" customHeight="1">
      <c r="A39" s="120">
        <v>38</v>
      </c>
      <c r="B39" s="121" t="s">
        <v>413</v>
      </c>
      <c r="C39" s="122" t="s">
        <v>414</v>
      </c>
    </row>
    <row r="40" spans="1:3" ht="29.25" customHeight="1">
      <c r="A40" s="120">
        <v>39</v>
      </c>
      <c r="B40" s="121" t="s">
        <v>415</v>
      </c>
      <c r="C40" s="122" t="s">
        <v>416</v>
      </c>
    </row>
    <row r="41" spans="1:3" ht="29.25" customHeight="1">
      <c r="A41" s="120">
        <v>40</v>
      </c>
      <c r="B41" s="121" t="s">
        <v>417</v>
      </c>
      <c r="C41" s="122" t="s">
        <v>418</v>
      </c>
    </row>
    <row r="42" spans="1:3" ht="29.25" customHeight="1">
      <c r="A42" s="120">
        <v>41</v>
      </c>
      <c r="B42" s="121" t="s">
        <v>419</v>
      </c>
      <c r="C42" s="122" t="s">
        <v>420</v>
      </c>
    </row>
    <row r="43" spans="1:3" ht="29.25" customHeight="1">
      <c r="A43" s="120">
        <v>42</v>
      </c>
      <c r="B43" s="121" t="s">
        <v>421</v>
      </c>
      <c r="C43" s="122" t="s">
        <v>422</v>
      </c>
    </row>
    <row r="44" spans="1:3" ht="16.5" customHeight="1">
      <c r="A44" s="120">
        <v>43</v>
      </c>
      <c r="B44" s="121" t="s">
        <v>423</v>
      </c>
      <c r="C44" s="122" t="s">
        <v>424</v>
      </c>
    </row>
    <row r="45" spans="1:3" ht="16.5" customHeight="1">
      <c r="A45" s="120">
        <v>44</v>
      </c>
      <c r="B45" s="121" t="s">
        <v>425</v>
      </c>
      <c r="C45" s="122" t="s">
        <v>426</v>
      </c>
    </row>
    <row r="46" spans="1:3" ht="29.25" customHeight="1">
      <c r="A46" s="120">
        <v>45</v>
      </c>
      <c r="B46" s="121" t="s">
        <v>427</v>
      </c>
      <c r="C46" s="122" t="s">
        <v>428</v>
      </c>
    </row>
    <row r="47" spans="1:3" ht="29.25" customHeight="1">
      <c r="A47" s="120">
        <v>46</v>
      </c>
      <c r="B47" s="121" t="s">
        <v>429</v>
      </c>
      <c r="C47" s="122" t="s">
        <v>430</v>
      </c>
    </row>
    <row r="48" spans="1:3" ht="16.5" customHeight="1">
      <c r="A48" s="120">
        <v>47</v>
      </c>
      <c r="B48" s="121" t="s">
        <v>431</v>
      </c>
      <c r="C48" s="122" t="s">
        <v>432</v>
      </c>
    </row>
    <row r="49" spans="1:4" ht="29.25" customHeight="1">
      <c r="A49" s="120">
        <v>48</v>
      </c>
      <c r="B49" s="121" t="s">
        <v>433</v>
      </c>
      <c r="C49" s="122" t="s">
        <v>434</v>
      </c>
    </row>
    <row r="50" spans="1:4" ht="29.25" customHeight="1">
      <c r="A50" s="120">
        <v>49</v>
      </c>
      <c r="B50" s="121" t="s">
        <v>435</v>
      </c>
      <c r="C50" s="122" t="s">
        <v>436</v>
      </c>
    </row>
    <row r="51" spans="1:4" ht="29.25" customHeight="1">
      <c r="A51" s="120">
        <v>50</v>
      </c>
      <c r="B51" s="121" t="s">
        <v>437</v>
      </c>
      <c r="C51" s="122" t="s">
        <v>438</v>
      </c>
      <c r="D51" s="119" t="s">
        <v>1022</v>
      </c>
    </row>
    <row r="52" spans="1:4" ht="29.25" customHeight="1">
      <c r="A52" s="120">
        <v>51</v>
      </c>
      <c r="B52" s="121" t="s">
        <v>439</v>
      </c>
      <c r="C52" s="122" t="s">
        <v>440</v>
      </c>
    </row>
    <row r="53" spans="1:4" ht="29.25" customHeight="1">
      <c r="A53" s="120">
        <v>52</v>
      </c>
      <c r="B53" s="121" t="s">
        <v>441</v>
      </c>
      <c r="C53" s="122" t="s">
        <v>442</v>
      </c>
    </row>
    <row r="54" spans="1:4" ht="29.25" customHeight="1">
      <c r="A54" s="120">
        <v>53</v>
      </c>
      <c r="B54" s="121" t="s">
        <v>443</v>
      </c>
      <c r="C54" s="122" t="s">
        <v>444</v>
      </c>
    </row>
    <row r="55" spans="1:4" ht="29.25" customHeight="1">
      <c r="A55" s="120">
        <v>54</v>
      </c>
      <c r="B55" s="121" t="s">
        <v>445</v>
      </c>
      <c r="C55" s="122" t="s">
        <v>446</v>
      </c>
    </row>
    <row r="56" spans="1:4" ht="16.5" customHeight="1">
      <c r="A56" s="120">
        <v>55</v>
      </c>
      <c r="B56" s="121" t="s">
        <v>447</v>
      </c>
      <c r="C56" s="122" t="s">
        <v>448</v>
      </c>
    </row>
    <row r="57" spans="1:4" ht="16.5" customHeight="1">
      <c r="A57" s="120">
        <v>56</v>
      </c>
      <c r="B57" s="121" t="s">
        <v>449</v>
      </c>
      <c r="C57" s="122" t="s">
        <v>450</v>
      </c>
    </row>
    <row r="58" spans="1:4" ht="16.5" customHeight="1">
      <c r="A58" s="120">
        <v>57</v>
      </c>
      <c r="B58" s="121" t="s">
        <v>451</v>
      </c>
      <c r="C58" s="122" t="s">
        <v>452</v>
      </c>
    </row>
    <row r="59" spans="1:4" ht="16.5" customHeight="1">
      <c r="A59" s="120">
        <v>58</v>
      </c>
      <c r="B59" s="121" t="s">
        <v>453</v>
      </c>
      <c r="C59" s="122" t="s">
        <v>454</v>
      </c>
    </row>
    <row r="60" spans="1:4" ht="16.5" customHeight="1">
      <c r="A60" s="120">
        <v>59</v>
      </c>
      <c r="B60" s="121" t="s">
        <v>455</v>
      </c>
      <c r="C60" s="122" t="s">
        <v>456</v>
      </c>
    </row>
    <row r="61" spans="1:4" ht="16.5" customHeight="1">
      <c r="A61" s="120">
        <v>60</v>
      </c>
      <c r="B61" s="121" t="s">
        <v>457</v>
      </c>
      <c r="C61" s="122" t="s">
        <v>458</v>
      </c>
    </row>
    <row r="62" spans="1:4" ht="16.5" customHeight="1">
      <c r="A62" s="120">
        <v>61</v>
      </c>
      <c r="B62" s="121" t="s">
        <v>459</v>
      </c>
      <c r="C62" s="122" t="s">
        <v>460</v>
      </c>
    </row>
    <row r="63" spans="1:4" ht="16.5" customHeight="1">
      <c r="A63" s="120">
        <v>62</v>
      </c>
      <c r="B63" s="121" t="s">
        <v>461</v>
      </c>
      <c r="C63" s="122" t="s">
        <v>462</v>
      </c>
    </row>
    <row r="64" spans="1:4" ht="29.25" customHeight="1">
      <c r="A64" s="120">
        <v>63</v>
      </c>
      <c r="B64" s="121" t="s">
        <v>463</v>
      </c>
      <c r="C64" s="122" t="s">
        <v>464</v>
      </c>
    </row>
    <row r="65" spans="1:3" ht="29.25" customHeight="1">
      <c r="A65" s="120">
        <v>64</v>
      </c>
      <c r="B65" s="121" t="s">
        <v>465</v>
      </c>
      <c r="C65" s="122" t="s">
        <v>466</v>
      </c>
    </row>
    <row r="66" spans="1:3" ht="29.25" customHeight="1">
      <c r="A66" s="120">
        <v>65</v>
      </c>
      <c r="B66" s="121" t="s">
        <v>467</v>
      </c>
      <c r="C66" s="122" t="s">
        <v>468</v>
      </c>
    </row>
    <row r="67" spans="1:3" ht="29.25" customHeight="1">
      <c r="A67" s="120">
        <v>66</v>
      </c>
      <c r="B67" s="121" t="s">
        <v>469</v>
      </c>
      <c r="C67" s="122" t="s">
        <v>470</v>
      </c>
    </row>
    <row r="68" spans="1:3" ht="16.5" customHeight="1">
      <c r="A68" s="120">
        <v>67</v>
      </c>
      <c r="B68" s="121" t="s">
        <v>471</v>
      </c>
      <c r="C68" s="122" t="s">
        <v>472</v>
      </c>
    </row>
    <row r="69" spans="1:3" ht="29.25" customHeight="1">
      <c r="A69" s="120">
        <v>68</v>
      </c>
      <c r="B69" s="121" t="s">
        <v>473</v>
      </c>
      <c r="C69" s="122" t="s">
        <v>474</v>
      </c>
    </row>
    <row r="70" spans="1:3" ht="29.25" customHeight="1">
      <c r="A70" s="120">
        <v>69</v>
      </c>
      <c r="B70" s="121" t="s">
        <v>475</v>
      </c>
      <c r="C70" s="122" t="s">
        <v>476</v>
      </c>
    </row>
    <row r="71" spans="1:3" ht="29.25" customHeight="1">
      <c r="A71" s="120">
        <v>70</v>
      </c>
      <c r="B71" s="121" t="s">
        <v>477</v>
      </c>
      <c r="C71" s="122" t="s">
        <v>478</v>
      </c>
    </row>
    <row r="72" spans="1:3" ht="29.25" customHeight="1">
      <c r="A72" s="120">
        <v>71</v>
      </c>
      <c r="B72" s="121" t="s">
        <v>479</v>
      </c>
      <c r="C72" s="122" t="s">
        <v>480</v>
      </c>
    </row>
    <row r="73" spans="1:3" ht="29.25" customHeight="1">
      <c r="A73" s="120">
        <v>72</v>
      </c>
      <c r="B73" s="121" t="s">
        <v>481</v>
      </c>
      <c r="C73" s="122" t="s">
        <v>482</v>
      </c>
    </row>
    <row r="74" spans="1:3" ht="29.25" customHeight="1">
      <c r="A74" s="120">
        <v>73</v>
      </c>
      <c r="B74" s="121" t="s">
        <v>483</v>
      </c>
      <c r="C74" s="122" t="s">
        <v>484</v>
      </c>
    </row>
    <row r="75" spans="1:3" ht="29.25" customHeight="1">
      <c r="A75" s="120">
        <v>74</v>
      </c>
      <c r="B75" s="121" t="s">
        <v>485</v>
      </c>
      <c r="C75" s="122" t="s">
        <v>486</v>
      </c>
    </row>
    <row r="76" spans="1:3" ht="29.25" customHeight="1">
      <c r="A76" s="120">
        <v>75</v>
      </c>
      <c r="B76" s="121" t="s">
        <v>487</v>
      </c>
      <c r="C76" s="122" t="s">
        <v>488</v>
      </c>
    </row>
    <row r="77" spans="1:3" ht="29.25" customHeight="1">
      <c r="A77" s="120">
        <v>76</v>
      </c>
      <c r="B77" s="121" t="s">
        <v>489</v>
      </c>
      <c r="C77" s="122" t="s">
        <v>490</v>
      </c>
    </row>
    <row r="78" spans="1:3" ht="29.25" customHeight="1">
      <c r="A78" s="120">
        <v>77</v>
      </c>
      <c r="B78" s="121" t="s">
        <v>491</v>
      </c>
      <c r="C78" s="122" t="s">
        <v>492</v>
      </c>
    </row>
    <row r="79" spans="1:3" ht="29.25" customHeight="1">
      <c r="A79" s="120">
        <v>78</v>
      </c>
      <c r="B79" s="121" t="s">
        <v>493</v>
      </c>
      <c r="C79" s="122" t="s">
        <v>494</v>
      </c>
    </row>
    <row r="80" spans="1:3" ht="29.25" customHeight="1">
      <c r="A80" s="120">
        <v>79</v>
      </c>
      <c r="B80" s="121" t="s">
        <v>495</v>
      </c>
      <c r="C80" s="122" t="s">
        <v>496</v>
      </c>
    </row>
    <row r="81" spans="1:3" ht="29.25" customHeight="1">
      <c r="A81" s="120">
        <v>80</v>
      </c>
      <c r="B81" s="121" t="s">
        <v>497</v>
      </c>
      <c r="C81" s="122" t="s">
        <v>498</v>
      </c>
    </row>
    <row r="82" spans="1:3" ht="29.25" customHeight="1">
      <c r="A82" s="120">
        <v>81</v>
      </c>
      <c r="B82" s="121" t="s">
        <v>499</v>
      </c>
      <c r="C82" s="122" t="s">
        <v>500</v>
      </c>
    </row>
    <row r="83" spans="1:3" ht="29.25" customHeight="1">
      <c r="A83" s="120">
        <v>82</v>
      </c>
      <c r="B83" s="121" t="s">
        <v>501</v>
      </c>
      <c r="C83" s="122" t="s">
        <v>502</v>
      </c>
    </row>
    <row r="84" spans="1:3" ht="29.25" customHeight="1">
      <c r="A84" s="120">
        <v>83</v>
      </c>
      <c r="B84" s="121" t="s">
        <v>503</v>
      </c>
      <c r="C84" s="122" t="s">
        <v>504</v>
      </c>
    </row>
    <row r="85" spans="1:3" ht="29.25" customHeight="1">
      <c r="A85" s="120">
        <v>84</v>
      </c>
      <c r="B85" s="121" t="s">
        <v>505</v>
      </c>
      <c r="C85" s="122" t="s">
        <v>506</v>
      </c>
    </row>
    <row r="86" spans="1:3" ht="29.25" customHeight="1">
      <c r="A86" s="120">
        <v>85</v>
      </c>
      <c r="B86" s="121" t="s">
        <v>507</v>
      </c>
      <c r="C86" s="122" t="s">
        <v>508</v>
      </c>
    </row>
    <row r="87" spans="1:3" ht="29.25" customHeight="1">
      <c r="A87" s="120">
        <v>86</v>
      </c>
      <c r="B87" s="121" t="s">
        <v>509</v>
      </c>
      <c r="C87" s="122" t="s">
        <v>510</v>
      </c>
    </row>
    <row r="88" spans="1:3" ht="29.25" customHeight="1">
      <c r="A88" s="120">
        <v>87</v>
      </c>
      <c r="B88" s="121" t="s">
        <v>511</v>
      </c>
      <c r="C88" s="122" t="s">
        <v>512</v>
      </c>
    </row>
    <row r="89" spans="1:3" ht="29.25" customHeight="1">
      <c r="A89" s="120">
        <v>88</v>
      </c>
      <c r="B89" s="121" t="s">
        <v>513</v>
      </c>
      <c r="C89" s="122" t="s">
        <v>514</v>
      </c>
    </row>
    <row r="90" spans="1:3" ht="29.25" customHeight="1">
      <c r="A90" s="120">
        <v>89</v>
      </c>
      <c r="B90" s="121" t="s">
        <v>515</v>
      </c>
      <c r="C90" s="122" t="s">
        <v>516</v>
      </c>
    </row>
    <row r="91" spans="1:3" ht="29.25" customHeight="1">
      <c r="A91" s="120">
        <v>90</v>
      </c>
      <c r="B91" s="121" t="s">
        <v>517</v>
      </c>
      <c r="C91" s="122" t="s">
        <v>518</v>
      </c>
    </row>
    <row r="92" spans="1:3" ht="29.25" customHeight="1">
      <c r="A92" s="120">
        <v>91</v>
      </c>
      <c r="B92" s="121" t="s">
        <v>519</v>
      </c>
      <c r="C92" s="122" t="s">
        <v>520</v>
      </c>
    </row>
    <row r="93" spans="1:3" ht="29.25" customHeight="1">
      <c r="A93" s="120">
        <v>92</v>
      </c>
      <c r="B93" s="121" t="s">
        <v>521</v>
      </c>
      <c r="C93" s="122" t="s">
        <v>522</v>
      </c>
    </row>
    <row r="94" spans="1:3" ht="29.25" customHeight="1">
      <c r="A94" s="120">
        <v>93</v>
      </c>
      <c r="B94" s="121" t="s">
        <v>523</v>
      </c>
      <c r="C94" s="122" t="s">
        <v>524</v>
      </c>
    </row>
    <row r="95" spans="1:3" ht="29.25" customHeight="1">
      <c r="A95" s="120">
        <v>94</v>
      </c>
      <c r="B95" s="121" t="s">
        <v>525</v>
      </c>
      <c r="C95" s="122" t="s">
        <v>526</v>
      </c>
    </row>
    <row r="96" spans="1:3" ht="29.25" customHeight="1">
      <c r="A96" s="120">
        <v>95</v>
      </c>
      <c r="B96" s="121" t="s">
        <v>527</v>
      </c>
      <c r="C96" s="122" t="s">
        <v>528</v>
      </c>
    </row>
    <row r="97" spans="1:3" ht="29.25" customHeight="1">
      <c r="A97" s="120">
        <v>96</v>
      </c>
      <c r="B97" s="121" t="s">
        <v>529</v>
      </c>
      <c r="C97" s="122" t="s">
        <v>530</v>
      </c>
    </row>
    <row r="98" spans="1:3" ht="29.25" customHeight="1">
      <c r="A98" s="120">
        <v>97</v>
      </c>
      <c r="B98" s="121" t="s">
        <v>531</v>
      </c>
      <c r="C98" s="122" t="s">
        <v>532</v>
      </c>
    </row>
    <row r="99" spans="1:3" ht="29.25" customHeight="1">
      <c r="A99" s="120">
        <v>98</v>
      </c>
      <c r="B99" s="121" t="s">
        <v>533</v>
      </c>
      <c r="C99" s="122" t="s">
        <v>534</v>
      </c>
    </row>
    <row r="100" spans="1:3" ht="29.25" customHeight="1">
      <c r="A100" s="120">
        <v>99</v>
      </c>
      <c r="B100" s="121" t="s">
        <v>535</v>
      </c>
      <c r="C100" s="122" t="s">
        <v>536</v>
      </c>
    </row>
    <row r="101" spans="1:3" ht="29.25" customHeight="1">
      <c r="A101" s="120">
        <v>100</v>
      </c>
      <c r="B101" s="121" t="s">
        <v>537</v>
      </c>
      <c r="C101" s="122" t="s">
        <v>538</v>
      </c>
    </row>
    <row r="102" spans="1:3" ht="29.25" customHeight="1">
      <c r="A102" s="120">
        <v>101</v>
      </c>
      <c r="B102" s="121" t="s">
        <v>539</v>
      </c>
      <c r="C102" s="122" t="s">
        <v>540</v>
      </c>
    </row>
    <row r="103" spans="1:3" ht="29.25" customHeight="1">
      <c r="A103" s="120">
        <v>102</v>
      </c>
      <c r="B103" s="121" t="s">
        <v>541</v>
      </c>
      <c r="C103" s="122" t="s">
        <v>542</v>
      </c>
    </row>
    <row r="104" spans="1:3" ht="29.25" customHeight="1">
      <c r="A104" s="120">
        <v>103</v>
      </c>
      <c r="B104" s="121" t="s">
        <v>543</v>
      </c>
      <c r="C104" s="122" t="s">
        <v>544</v>
      </c>
    </row>
    <row r="105" spans="1:3" ht="29.25" customHeight="1">
      <c r="A105" s="120">
        <v>104</v>
      </c>
      <c r="B105" s="121" t="s">
        <v>545</v>
      </c>
      <c r="C105" s="122" t="s">
        <v>546</v>
      </c>
    </row>
    <row r="106" spans="1:3" ht="29.25" customHeight="1">
      <c r="A106" s="120">
        <v>105</v>
      </c>
      <c r="B106" s="121" t="s">
        <v>547</v>
      </c>
      <c r="C106" s="122" t="s">
        <v>548</v>
      </c>
    </row>
    <row r="107" spans="1:3" ht="29.25" customHeight="1">
      <c r="A107" s="120">
        <v>106</v>
      </c>
      <c r="B107" s="121" t="s">
        <v>549</v>
      </c>
      <c r="C107" s="122" t="s">
        <v>550</v>
      </c>
    </row>
    <row r="108" spans="1:3" ht="29.25" customHeight="1">
      <c r="A108" s="120">
        <v>107</v>
      </c>
      <c r="B108" s="121" t="s">
        <v>551</v>
      </c>
      <c r="C108" s="122" t="s">
        <v>552</v>
      </c>
    </row>
    <row r="109" spans="1:3" ht="29.25" customHeight="1">
      <c r="A109" s="120">
        <v>108</v>
      </c>
      <c r="B109" s="121" t="s">
        <v>553</v>
      </c>
      <c r="C109" s="122" t="s">
        <v>554</v>
      </c>
    </row>
    <row r="110" spans="1:3" ht="29.25" customHeight="1">
      <c r="A110" s="120">
        <v>109</v>
      </c>
      <c r="B110" s="121" t="s">
        <v>555</v>
      </c>
      <c r="C110" s="122" t="s">
        <v>556</v>
      </c>
    </row>
    <row r="111" spans="1:3" ht="16.5" customHeight="1">
      <c r="A111" s="120">
        <v>110</v>
      </c>
      <c r="B111" s="121" t="s">
        <v>557</v>
      </c>
      <c r="C111" s="122" t="s">
        <v>558</v>
      </c>
    </row>
    <row r="112" spans="1:3" ht="16.5" customHeight="1">
      <c r="A112" s="120">
        <v>111</v>
      </c>
      <c r="B112" s="121" t="s">
        <v>559</v>
      </c>
      <c r="C112" s="122" t="s">
        <v>560</v>
      </c>
    </row>
    <row r="113" spans="1:3 16351:16355" ht="16.5" customHeight="1">
      <c r="A113" s="120">
        <v>112</v>
      </c>
      <c r="B113" s="121" t="s">
        <v>561</v>
      </c>
      <c r="C113" s="122" t="s">
        <v>562</v>
      </c>
    </row>
    <row r="114" spans="1:3 16351:16355" ht="16.5" customHeight="1">
      <c r="A114" s="120">
        <v>113</v>
      </c>
      <c r="B114" s="121" t="s">
        <v>563</v>
      </c>
      <c r="C114" s="122" t="s">
        <v>564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565</v>
      </c>
      <c r="C115" s="122" t="s">
        <v>566</v>
      </c>
    </row>
    <row r="116" spans="1:3 16351:16355" ht="16.5" customHeight="1">
      <c r="A116" s="120">
        <v>115</v>
      </c>
      <c r="B116" s="121" t="s">
        <v>567</v>
      </c>
      <c r="C116" s="122" t="s">
        <v>568</v>
      </c>
    </row>
    <row r="117" spans="1:3 16351:16355" ht="16.5" customHeight="1">
      <c r="A117" s="120">
        <v>116</v>
      </c>
      <c r="B117" s="121" t="s">
        <v>569</v>
      </c>
      <c r="C117" s="122" t="s">
        <v>570</v>
      </c>
    </row>
    <row r="118" spans="1:3 16351:16355" ht="16.5" customHeight="1">
      <c r="A118" s="120">
        <v>117</v>
      </c>
      <c r="B118" s="121" t="s">
        <v>571</v>
      </c>
      <c r="C118" s="122" t="s">
        <v>572</v>
      </c>
    </row>
    <row r="119" spans="1:3 16351:16355" ht="16.5" customHeight="1">
      <c r="A119" s="120">
        <v>118</v>
      </c>
      <c r="B119" s="121" t="s">
        <v>573</v>
      </c>
      <c r="C119" s="122" t="s">
        <v>574</v>
      </c>
    </row>
    <row r="120" spans="1:3 16351:16355" ht="16.5" customHeight="1">
      <c r="A120" s="120">
        <v>119</v>
      </c>
      <c r="B120" s="121" t="s">
        <v>575</v>
      </c>
      <c r="C120" s="122" t="s">
        <v>576</v>
      </c>
    </row>
    <row r="121" spans="1:3 16351:16355" ht="16.5" customHeight="1">
      <c r="A121" s="120">
        <v>120</v>
      </c>
      <c r="B121" s="121" t="s">
        <v>577</v>
      </c>
      <c r="C121" s="122" t="s">
        <v>1023</v>
      </c>
    </row>
    <row r="122" spans="1:3 16351:16355" ht="16.5" customHeight="1">
      <c r="A122" s="120">
        <v>121</v>
      </c>
      <c r="B122" s="121" t="s">
        <v>578</v>
      </c>
      <c r="C122" s="122" t="s">
        <v>579</v>
      </c>
    </row>
    <row r="123" spans="1:3 16351:16355" ht="16.5" customHeight="1">
      <c r="A123" s="120">
        <v>122</v>
      </c>
      <c r="B123" s="121" t="s">
        <v>580</v>
      </c>
      <c r="C123" s="122" t="s">
        <v>581</v>
      </c>
    </row>
    <row r="124" spans="1:3 16351:16355" ht="16.5" customHeight="1">
      <c r="A124" s="120">
        <v>123</v>
      </c>
      <c r="B124" s="121" t="s">
        <v>582</v>
      </c>
      <c r="C124" s="122" t="s">
        <v>583</v>
      </c>
    </row>
    <row r="125" spans="1:3 16351:16355" ht="16.5" customHeight="1">
      <c r="A125" s="120">
        <v>124</v>
      </c>
      <c r="B125" s="121" t="s">
        <v>584</v>
      </c>
      <c r="C125" s="122" t="s">
        <v>585</v>
      </c>
    </row>
    <row r="126" spans="1:3 16351:16355" ht="16.5" customHeight="1">
      <c r="A126" s="120">
        <v>125</v>
      </c>
      <c r="B126" s="121" t="s">
        <v>586</v>
      </c>
      <c r="C126" s="122" t="s">
        <v>587</v>
      </c>
    </row>
    <row r="127" spans="1:3 16351:16355" ht="16.5" customHeight="1">
      <c r="A127" s="120">
        <v>126</v>
      </c>
      <c r="B127" s="121" t="s">
        <v>588</v>
      </c>
      <c r="C127" s="122" t="s">
        <v>589</v>
      </c>
    </row>
    <row r="128" spans="1:3 16351:16355" ht="16.5" customHeight="1">
      <c r="A128" s="120">
        <v>127</v>
      </c>
      <c r="B128" s="121" t="s">
        <v>590</v>
      </c>
      <c r="C128" s="122" t="s">
        <v>591</v>
      </c>
    </row>
    <row r="129" spans="1:3" ht="16.5" customHeight="1">
      <c r="A129" s="120">
        <v>128</v>
      </c>
      <c r="B129" s="121" t="s">
        <v>592</v>
      </c>
      <c r="C129" s="122" t="s">
        <v>593</v>
      </c>
    </row>
    <row r="130" spans="1:3" ht="16.5" customHeight="1">
      <c r="A130" s="120">
        <v>129</v>
      </c>
      <c r="B130" s="121" t="s">
        <v>594</v>
      </c>
      <c r="C130" s="122" t="s">
        <v>595</v>
      </c>
    </row>
    <row r="131" spans="1:3" ht="16.5" customHeight="1">
      <c r="A131" s="120">
        <v>130</v>
      </c>
      <c r="B131" s="121" t="s">
        <v>835</v>
      </c>
      <c r="C131" s="122" t="s">
        <v>596</v>
      </c>
    </row>
    <row r="132" spans="1:3" ht="16.5" customHeight="1">
      <c r="A132" s="120">
        <v>131</v>
      </c>
      <c r="B132" s="121" t="s">
        <v>597</v>
      </c>
      <c r="C132" s="122" t="s">
        <v>598</v>
      </c>
    </row>
    <row r="133" spans="1:3" ht="16.5" customHeight="1">
      <c r="A133" s="120">
        <v>132</v>
      </c>
      <c r="B133" s="121" t="s">
        <v>599</v>
      </c>
      <c r="C133" s="122" t="s">
        <v>600</v>
      </c>
    </row>
    <row r="134" spans="1:3" ht="16.5" customHeight="1">
      <c r="A134" s="120">
        <v>133</v>
      </c>
      <c r="B134" s="121" t="s">
        <v>601</v>
      </c>
      <c r="C134" s="122" t="s">
        <v>602</v>
      </c>
    </row>
    <row r="135" spans="1:3" ht="16.5" customHeight="1">
      <c r="A135" s="120">
        <v>134</v>
      </c>
      <c r="B135" s="121" t="s">
        <v>603</v>
      </c>
      <c r="C135" s="122" t="s">
        <v>604</v>
      </c>
    </row>
    <row r="136" spans="1:3" ht="16.5" customHeight="1">
      <c r="A136" s="120">
        <v>135</v>
      </c>
      <c r="B136" s="121" t="s">
        <v>605</v>
      </c>
      <c r="C136" s="122" t="s">
        <v>606</v>
      </c>
    </row>
    <row r="137" spans="1:3" ht="16.5" customHeight="1">
      <c r="A137" s="120">
        <v>136</v>
      </c>
      <c r="B137" s="121" t="s">
        <v>607</v>
      </c>
      <c r="C137" s="122" t="s">
        <v>608</v>
      </c>
    </row>
    <row r="138" spans="1:3" ht="16.5" customHeight="1">
      <c r="A138" s="120">
        <v>137</v>
      </c>
      <c r="B138" s="121" t="s">
        <v>609</v>
      </c>
      <c r="C138" s="122" t="s">
        <v>610</v>
      </c>
    </row>
    <row r="139" spans="1:3" ht="29.25" customHeight="1">
      <c r="A139" s="120">
        <v>138</v>
      </c>
      <c r="B139" s="121" t="s">
        <v>611</v>
      </c>
      <c r="C139" s="122" t="s">
        <v>612</v>
      </c>
    </row>
    <row r="140" spans="1:3" ht="29.25" customHeight="1">
      <c r="A140" s="120">
        <v>139</v>
      </c>
      <c r="B140" s="121" t="s">
        <v>613</v>
      </c>
      <c r="C140" s="122" t="s">
        <v>614</v>
      </c>
    </row>
    <row r="141" spans="1:3" ht="29.25" customHeight="1">
      <c r="A141" s="120">
        <v>140</v>
      </c>
      <c r="B141" s="121" t="s">
        <v>836</v>
      </c>
      <c r="C141" s="122" t="s">
        <v>615</v>
      </c>
    </row>
    <row r="142" spans="1:3" ht="29.25" customHeight="1">
      <c r="A142" s="120">
        <v>141</v>
      </c>
      <c r="B142" s="121" t="s">
        <v>616</v>
      </c>
      <c r="C142" s="122" t="s">
        <v>617</v>
      </c>
    </row>
    <row r="143" spans="1:3" ht="29.25" customHeight="1">
      <c r="A143" s="120">
        <v>142</v>
      </c>
      <c r="B143" s="121" t="s">
        <v>618</v>
      </c>
      <c r="C143" s="122" t="s">
        <v>619</v>
      </c>
    </row>
    <row r="144" spans="1:3" ht="29.25" customHeight="1">
      <c r="A144" s="120">
        <v>143</v>
      </c>
      <c r="B144" s="121" t="s">
        <v>620</v>
      </c>
      <c r="C144" s="122" t="s">
        <v>621</v>
      </c>
    </row>
    <row r="145" spans="1:3" ht="29.25" customHeight="1">
      <c r="A145" s="120">
        <v>144</v>
      </c>
      <c r="B145" s="121" t="s">
        <v>622</v>
      </c>
      <c r="C145" s="122" t="s">
        <v>623</v>
      </c>
    </row>
    <row r="146" spans="1:3" ht="29.25" customHeight="1">
      <c r="A146" s="120">
        <v>145</v>
      </c>
      <c r="B146" s="121" t="s">
        <v>837</v>
      </c>
      <c r="C146" s="122" t="s">
        <v>624</v>
      </c>
    </row>
    <row r="147" spans="1:3" ht="29.25" customHeight="1">
      <c r="A147" s="120">
        <v>146</v>
      </c>
      <c r="B147" s="121" t="s">
        <v>625</v>
      </c>
      <c r="C147" s="122" t="s">
        <v>626</v>
      </c>
    </row>
    <row r="148" spans="1:3" ht="29.25" customHeight="1">
      <c r="A148" s="120">
        <v>147</v>
      </c>
      <c r="B148" s="121" t="s">
        <v>627</v>
      </c>
      <c r="C148" s="122" t="s">
        <v>628</v>
      </c>
    </row>
    <row r="149" spans="1:3" ht="29.25" customHeight="1">
      <c r="A149" s="120">
        <v>148</v>
      </c>
      <c r="B149" s="121" t="s">
        <v>629</v>
      </c>
      <c r="C149" s="122" t="s">
        <v>630</v>
      </c>
    </row>
    <row r="150" spans="1:3" ht="29.25" customHeight="1">
      <c r="A150" s="120">
        <v>149</v>
      </c>
      <c r="B150" s="121" t="s">
        <v>631</v>
      </c>
      <c r="C150" s="122" t="s">
        <v>632</v>
      </c>
    </row>
    <row r="151" spans="1:3" ht="29.25" customHeight="1">
      <c r="A151" s="120">
        <v>150</v>
      </c>
      <c r="B151" s="121" t="s">
        <v>633</v>
      </c>
      <c r="C151" s="122" t="s">
        <v>634</v>
      </c>
    </row>
    <row r="152" spans="1:3" ht="29.25" customHeight="1">
      <c r="A152" s="120">
        <v>151</v>
      </c>
      <c r="B152" s="121" t="s">
        <v>635</v>
      </c>
      <c r="C152" s="122" t="s">
        <v>636</v>
      </c>
    </row>
    <row r="153" spans="1:3" ht="29.25" customHeight="1">
      <c r="A153" s="120">
        <v>152</v>
      </c>
      <c r="B153" s="121" t="s">
        <v>637</v>
      </c>
      <c r="C153" s="122" t="s">
        <v>638</v>
      </c>
    </row>
    <row r="154" spans="1:3" ht="29.25" customHeight="1">
      <c r="A154" s="120">
        <v>153</v>
      </c>
      <c r="B154" s="121" t="s">
        <v>639</v>
      </c>
      <c r="C154" s="122" t="s">
        <v>640</v>
      </c>
    </row>
    <row r="155" spans="1:3" ht="29.25" customHeight="1">
      <c r="A155" s="120">
        <v>154</v>
      </c>
      <c r="B155" s="121" t="s">
        <v>641</v>
      </c>
      <c r="C155" s="122" t="s">
        <v>642</v>
      </c>
    </row>
    <row r="156" spans="1:3" ht="29.25" customHeight="1">
      <c r="A156" s="120">
        <v>155</v>
      </c>
      <c r="B156" s="121" t="s">
        <v>643</v>
      </c>
      <c r="C156" s="122" t="s">
        <v>644</v>
      </c>
    </row>
    <row r="157" spans="1:3" ht="29.25" customHeight="1">
      <c r="A157" s="120">
        <v>156</v>
      </c>
      <c r="B157" s="121" t="s">
        <v>645</v>
      </c>
      <c r="C157" s="122" t="s">
        <v>646</v>
      </c>
    </row>
    <row r="158" spans="1:3" ht="29.25" customHeight="1">
      <c r="A158" s="120">
        <v>157</v>
      </c>
      <c r="B158" s="121" t="s">
        <v>647</v>
      </c>
      <c r="C158" s="122" t="s">
        <v>648</v>
      </c>
    </row>
    <row r="159" spans="1:3" ht="29.25" customHeight="1">
      <c r="A159" s="120">
        <v>158</v>
      </c>
      <c r="B159" s="121" t="s">
        <v>649</v>
      </c>
      <c r="C159" s="122" t="s">
        <v>650</v>
      </c>
    </row>
    <row r="160" spans="1:3" ht="29.25" customHeight="1">
      <c r="A160" s="120">
        <v>159</v>
      </c>
      <c r="B160" s="121" t="s">
        <v>838</v>
      </c>
      <c r="C160" s="122" t="s">
        <v>651</v>
      </c>
    </row>
    <row r="161" spans="1:3" ht="29.25" customHeight="1">
      <c r="A161" s="120">
        <v>160</v>
      </c>
      <c r="B161" s="121" t="s">
        <v>652</v>
      </c>
      <c r="C161" s="122" t="s">
        <v>653</v>
      </c>
    </row>
    <row r="162" spans="1:3" ht="29.25" customHeight="1">
      <c r="A162" s="120">
        <v>161</v>
      </c>
      <c r="B162" s="121" t="s">
        <v>654</v>
      </c>
      <c r="C162" s="122" t="s">
        <v>655</v>
      </c>
    </row>
    <row r="163" spans="1:3" ht="29.25" customHeight="1">
      <c r="A163" s="120">
        <v>162</v>
      </c>
      <c r="B163" s="121" t="s">
        <v>656</v>
      </c>
      <c r="C163" s="122" t="s">
        <v>657</v>
      </c>
    </row>
    <row r="164" spans="1:3" ht="29.25" customHeight="1">
      <c r="A164" s="120">
        <v>163</v>
      </c>
      <c r="B164" s="121" t="s">
        <v>658</v>
      </c>
      <c r="C164" s="122" t="s">
        <v>659</v>
      </c>
    </row>
    <row r="165" spans="1:3" ht="29.25" customHeight="1">
      <c r="A165" s="120">
        <v>164</v>
      </c>
      <c r="B165" s="121" t="s">
        <v>660</v>
      </c>
      <c r="C165" s="122" t="s">
        <v>661</v>
      </c>
    </row>
    <row r="166" spans="1:3" ht="29.25" customHeight="1">
      <c r="A166" s="120">
        <v>165</v>
      </c>
      <c r="B166" s="121" t="s">
        <v>839</v>
      </c>
      <c r="C166" s="122" t="s">
        <v>662</v>
      </c>
    </row>
    <row r="167" spans="1:3" ht="29.25" customHeight="1">
      <c r="A167" s="120">
        <v>166</v>
      </c>
      <c r="B167" s="121" t="s">
        <v>663</v>
      </c>
      <c r="C167" s="122" t="s">
        <v>664</v>
      </c>
    </row>
    <row r="168" spans="1:3" ht="29.25" customHeight="1">
      <c r="A168" s="120">
        <v>167</v>
      </c>
      <c r="B168" s="121" t="s">
        <v>665</v>
      </c>
      <c r="C168" s="122" t="s">
        <v>666</v>
      </c>
    </row>
    <row r="169" spans="1:3" ht="29.25" customHeight="1">
      <c r="A169" s="120">
        <v>168</v>
      </c>
      <c r="B169" s="121" t="s">
        <v>667</v>
      </c>
      <c r="C169" s="122" t="s">
        <v>668</v>
      </c>
    </row>
    <row r="170" spans="1:3" ht="29.25" customHeight="1">
      <c r="A170" s="120">
        <v>169</v>
      </c>
      <c r="B170" s="121" t="s">
        <v>669</v>
      </c>
      <c r="C170" s="122" t="s">
        <v>670</v>
      </c>
    </row>
    <row r="171" spans="1:3" ht="29.25" customHeight="1">
      <c r="A171" s="120">
        <v>170</v>
      </c>
      <c r="B171" s="121" t="s">
        <v>671</v>
      </c>
      <c r="C171" s="122" t="s">
        <v>672</v>
      </c>
    </row>
    <row r="172" spans="1:3" ht="29.25" customHeight="1">
      <c r="A172" s="120">
        <v>171</v>
      </c>
      <c r="B172" s="121" t="s">
        <v>840</v>
      </c>
      <c r="C172" s="122" t="s">
        <v>673</v>
      </c>
    </row>
    <row r="173" spans="1:3" ht="29.25" customHeight="1">
      <c r="A173" s="120">
        <v>172</v>
      </c>
      <c r="B173" s="121" t="s">
        <v>674</v>
      </c>
      <c r="C173" s="122" t="s">
        <v>675</v>
      </c>
    </row>
    <row r="174" spans="1:3" ht="29.25" customHeight="1">
      <c r="A174" s="120">
        <v>173</v>
      </c>
      <c r="B174" s="121" t="s">
        <v>676</v>
      </c>
      <c r="C174" s="122" t="s">
        <v>677</v>
      </c>
    </row>
    <row r="175" spans="1:3" ht="29.25" customHeight="1">
      <c r="A175" s="120">
        <v>174</v>
      </c>
      <c r="B175" s="121" t="s">
        <v>678</v>
      </c>
      <c r="C175" s="122" t="s">
        <v>679</v>
      </c>
    </row>
    <row r="176" spans="1:3" ht="16.5" customHeight="1">
      <c r="A176" s="120">
        <v>175</v>
      </c>
      <c r="B176" s="121" t="s">
        <v>680</v>
      </c>
      <c r="C176" s="122" t="s">
        <v>681</v>
      </c>
    </row>
    <row r="177" spans="1:3 16271:16355" ht="16.5" customHeight="1">
      <c r="A177" s="120">
        <v>176</v>
      </c>
      <c r="B177" s="121" t="s">
        <v>682</v>
      </c>
      <c r="C177" s="122" t="s">
        <v>683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684</v>
      </c>
      <c r="C178" s="122" t="s">
        <v>685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686</v>
      </c>
      <c r="C179" s="122" t="s">
        <v>687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688</v>
      </c>
      <c r="C180" s="122" t="s">
        <v>689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690</v>
      </c>
      <c r="C181" s="122" t="s">
        <v>691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692</v>
      </c>
      <c r="C182" s="122" t="s">
        <v>693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694</v>
      </c>
      <c r="C183" s="122" t="s">
        <v>695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696</v>
      </c>
      <c r="C184" s="122" t="s">
        <v>697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698</v>
      </c>
      <c r="C185" s="122" t="s">
        <v>699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700</v>
      </c>
      <c r="C186" s="122" t="s">
        <v>701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702</v>
      </c>
      <c r="C187" s="122" t="s">
        <v>703</v>
      </c>
    </row>
    <row r="188" spans="1:3 16271:16355" ht="16.5" customHeight="1">
      <c r="A188" s="120">
        <v>187</v>
      </c>
      <c r="B188" s="121" t="s">
        <v>704</v>
      </c>
      <c r="C188" s="122" t="s">
        <v>705</v>
      </c>
    </row>
    <row r="189" spans="1:3 16271:16355" ht="16.5" customHeight="1">
      <c r="A189" s="120">
        <v>188</v>
      </c>
      <c r="B189" s="121" t="s">
        <v>706</v>
      </c>
      <c r="C189" s="122" t="s">
        <v>707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708</v>
      </c>
      <c r="C190" s="122" t="s">
        <v>709</v>
      </c>
    </row>
    <row r="191" spans="1:3 16271:16355" ht="16.5" customHeight="1">
      <c r="A191" s="120">
        <v>190</v>
      </c>
      <c r="B191" s="121" t="s">
        <v>710</v>
      </c>
      <c r="C191" s="122" t="s">
        <v>711</v>
      </c>
    </row>
    <row r="192" spans="1:3 16271:16355" ht="16.5" customHeight="1">
      <c r="A192" s="120">
        <v>191</v>
      </c>
      <c r="B192" s="121" t="s">
        <v>712</v>
      </c>
      <c r="C192" s="122" t="s">
        <v>713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714</v>
      </c>
      <c r="C193" s="122" t="s">
        <v>715</v>
      </c>
    </row>
    <row r="194" spans="1:3 16321:16354" ht="16.5" customHeight="1">
      <c r="A194" s="120">
        <v>193</v>
      </c>
      <c r="B194" s="121" t="s">
        <v>716</v>
      </c>
      <c r="C194" s="122" t="s">
        <v>717</v>
      </c>
    </row>
    <row r="195" spans="1:3 16321:16354" ht="16.5" customHeight="1">
      <c r="A195" s="120">
        <v>194</v>
      </c>
      <c r="B195" s="121" t="s">
        <v>718</v>
      </c>
      <c r="C195" s="122" t="s">
        <v>719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720</v>
      </c>
      <c r="C196" s="122" t="s">
        <v>721</v>
      </c>
    </row>
    <row r="197" spans="1:3 16321:16354" ht="29.25" customHeight="1">
      <c r="A197" s="120">
        <v>196</v>
      </c>
      <c r="B197" s="121" t="s">
        <v>722</v>
      </c>
      <c r="C197" s="122" t="s">
        <v>723</v>
      </c>
    </row>
    <row r="198" spans="1:3 16321:16354" ht="29.25" customHeight="1">
      <c r="A198" s="120">
        <v>197</v>
      </c>
      <c r="B198" s="121" t="s">
        <v>724</v>
      </c>
      <c r="C198" s="122" t="s">
        <v>725</v>
      </c>
    </row>
    <row r="199" spans="1:3 16321:16354" ht="29.25" customHeight="1">
      <c r="A199" s="120">
        <v>198</v>
      </c>
      <c r="B199" s="121" t="s">
        <v>726</v>
      </c>
      <c r="C199" s="122" t="s">
        <v>727</v>
      </c>
    </row>
    <row r="200" spans="1:3 16321:16354" ht="29.25" customHeight="1">
      <c r="A200" s="120">
        <v>199</v>
      </c>
      <c r="B200" s="121" t="s">
        <v>728</v>
      </c>
      <c r="C200" s="122" t="s">
        <v>729</v>
      </c>
    </row>
    <row r="201" spans="1:3 16321:16354" ht="29.25" customHeight="1">
      <c r="A201" s="120">
        <v>200</v>
      </c>
      <c r="B201" s="121" t="s">
        <v>730</v>
      </c>
      <c r="C201" s="122" t="s">
        <v>731</v>
      </c>
    </row>
    <row r="202" spans="1:3 16321:16354" ht="29.25" customHeight="1">
      <c r="A202" s="120">
        <v>201</v>
      </c>
      <c r="B202" s="121" t="s">
        <v>732</v>
      </c>
      <c r="C202" s="122" t="s">
        <v>733</v>
      </c>
    </row>
    <row r="203" spans="1:3 16321:16354" ht="29.25" customHeight="1">
      <c r="A203" s="120">
        <v>202</v>
      </c>
      <c r="B203" s="121" t="s">
        <v>734</v>
      </c>
      <c r="C203" s="122" t="s">
        <v>735</v>
      </c>
    </row>
    <row r="204" spans="1:3 16321:16354" ht="29.25" customHeight="1">
      <c r="A204" s="120">
        <v>203</v>
      </c>
      <c r="B204" s="121" t="s">
        <v>736</v>
      </c>
      <c r="C204" s="122" t="s">
        <v>737</v>
      </c>
    </row>
    <row r="205" spans="1:3 16321:16354" ht="29.25" customHeight="1">
      <c r="A205" s="120">
        <v>204</v>
      </c>
      <c r="B205" s="121" t="s">
        <v>738</v>
      </c>
      <c r="C205" s="122" t="s">
        <v>739</v>
      </c>
    </row>
    <row r="206" spans="1:3 16321:16354" ht="29.25" customHeight="1">
      <c r="A206" s="120">
        <v>205</v>
      </c>
      <c r="B206" s="121" t="s">
        <v>740</v>
      </c>
      <c r="C206" s="122" t="s">
        <v>741</v>
      </c>
    </row>
    <row r="207" spans="1:3 16321:16354" ht="29.25" customHeight="1">
      <c r="A207" s="120">
        <v>206</v>
      </c>
      <c r="B207" s="121" t="s">
        <v>742</v>
      </c>
      <c r="C207" s="122" t="s">
        <v>743</v>
      </c>
    </row>
    <row r="208" spans="1:3 16321:16354" ht="29.25" customHeight="1">
      <c r="A208" s="120">
        <v>207</v>
      </c>
      <c r="B208" s="121" t="s">
        <v>744</v>
      </c>
      <c r="C208" s="122" t="s">
        <v>745</v>
      </c>
    </row>
    <row r="209" spans="1:3" ht="29.25" customHeight="1">
      <c r="A209" s="120">
        <v>208</v>
      </c>
      <c r="B209" s="121" t="s">
        <v>746</v>
      </c>
      <c r="C209" s="122" t="s">
        <v>747</v>
      </c>
    </row>
    <row r="210" spans="1:3" ht="29.25" customHeight="1">
      <c r="A210" s="120">
        <v>209</v>
      </c>
      <c r="B210" s="121" t="s">
        <v>748</v>
      </c>
      <c r="C210" s="122" t="s">
        <v>749</v>
      </c>
    </row>
    <row r="211" spans="1:3" ht="29.25" customHeight="1">
      <c r="A211" s="120">
        <v>210</v>
      </c>
      <c r="B211" s="121" t="s">
        <v>841</v>
      </c>
      <c r="C211" s="122" t="s">
        <v>750</v>
      </c>
    </row>
    <row r="212" spans="1:3" ht="29.25" customHeight="1">
      <c r="A212" s="120">
        <v>211</v>
      </c>
      <c r="B212" s="121" t="s">
        <v>844</v>
      </c>
      <c r="C212" s="122" t="s">
        <v>751</v>
      </c>
    </row>
    <row r="213" spans="1:3" ht="29.25" customHeight="1">
      <c r="A213" s="120">
        <v>212</v>
      </c>
      <c r="B213" s="121" t="s">
        <v>752</v>
      </c>
      <c r="C213" s="122" t="s">
        <v>753</v>
      </c>
    </row>
    <row r="214" spans="1:3" ht="29.25" customHeight="1">
      <c r="A214" s="120">
        <v>213</v>
      </c>
      <c r="B214" s="121" t="s">
        <v>842</v>
      </c>
      <c r="C214" s="122" t="s">
        <v>754</v>
      </c>
    </row>
    <row r="215" spans="1:3" ht="29.25" customHeight="1">
      <c r="A215" s="120">
        <v>214</v>
      </c>
      <c r="B215" s="121" t="s">
        <v>755</v>
      </c>
      <c r="C215" s="122" t="s">
        <v>756</v>
      </c>
    </row>
    <row r="216" spans="1:3" ht="29.25" customHeight="1">
      <c r="A216" s="120">
        <v>215</v>
      </c>
      <c r="B216" s="121" t="s">
        <v>757</v>
      </c>
      <c r="C216" s="122" t="s">
        <v>758</v>
      </c>
    </row>
    <row r="217" spans="1:3" ht="29.25" customHeight="1">
      <c r="A217" s="120">
        <v>216</v>
      </c>
      <c r="B217" s="121" t="s">
        <v>759</v>
      </c>
      <c r="C217" s="122" t="s">
        <v>760</v>
      </c>
    </row>
    <row r="218" spans="1:3" ht="29.25" customHeight="1">
      <c r="A218" s="120">
        <v>217</v>
      </c>
      <c r="B218" s="121" t="s">
        <v>761</v>
      </c>
      <c r="C218" s="122" t="s">
        <v>762</v>
      </c>
    </row>
    <row r="219" spans="1:3" ht="16.5" customHeight="1">
      <c r="A219" s="120">
        <v>218</v>
      </c>
      <c r="B219" s="121" t="s">
        <v>763</v>
      </c>
      <c r="C219" s="122" t="s">
        <v>1024</v>
      </c>
    </row>
    <row r="220" spans="1:3" ht="29.25" customHeight="1">
      <c r="A220" s="120">
        <v>219</v>
      </c>
      <c r="B220" s="121" t="s">
        <v>765</v>
      </c>
      <c r="C220" s="122" t="s">
        <v>766</v>
      </c>
    </row>
    <row r="221" spans="1:3" ht="29.25" customHeight="1">
      <c r="A221" s="120">
        <v>220</v>
      </c>
      <c r="B221" s="121" t="s">
        <v>767</v>
      </c>
      <c r="C221" s="122" t="s">
        <v>768</v>
      </c>
    </row>
    <row r="222" spans="1:3" ht="29.25" customHeight="1">
      <c r="A222" s="120">
        <v>221</v>
      </c>
      <c r="B222" s="121" t="s">
        <v>845</v>
      </c>
      <c r="C222" s="122" t="s">
        <v>769</v>
      </c>
    </row>
    <row r="223" spans="1:3" ht="29.25" customHeight="1">
      <c r="A223" s="120">
        <v>222</v>
      </c>
      <c r="B223" s="121" t="s">
        <v>770</v>
      </c>
      <c r="C223" s="122" t="s">
        <v>771</v>
      </c>
    </row>
    <row r="224" spans="1:3" ht="42.75" customHeight="1">
      <c r="A224" s="120">
        <v>223</v>
      </c>
      <c r="B224" s="121" t="s">
        <v>772</v>
      </c>
      <c r="C224" s="122" t="s">
        <v>773</v>
      </c>
    </row>
    <row r="225" spans="1:3" ht="16.5" customHeight="1">
      <c r="A225" s="120">
        <v>224</v>
      </c>
      <c r="B225" s="121" t="s">
        <v>774</v>
      </c>
      <c r="C225" s="122" t="s">
        <v>1025</v>
      </c>
    </row>
    <row r="226" spans="1:3" ht="16.5" customHeight="1">
      <c r="A226" s="120">
        <v>225</v>
      </c>
      <c r="B226" s="121" t="s">
        <v>776</v>
      </c>
      <c r="C226" s="122" t="s">
        <v>1026</v>
      </c>
    </row>
    <row r="227" spans="1:3" ht="29.25" customHeight="1">
      <c r="A227" s="120">
        <v>226</v>
      </c>
      <c r="B227" s="121" t="s">
        <v>778</v>
      </c>
      <c r="C227" s="122" t="s">
        <v>779</v>
      </c>
    </row>
    <row r="228" spans="1:3" ht="29.25" customHeight="1">
      <c r="A228" s="120">
        <v>227</v>
      </c>
      <c r="B228" s="121" t="s">
        <v>780</v>
      </c>
      <c r="C228" s="122" t="s">
        <v>781</v>
      </c>
    </row>
    <row r="229" spans="1:3" ht="29.25" customHeight="1">
      <c r="A229" s="120">
        <v>228</v>
      </c>
      <c r="B229" s="121" t="s">
        <v>846</v>
      </c>
      <c r="C229" s="122" t="s">
        <v>782</v>
      </c>
    </row>
    <row r="230" spans="1:3" ht="29.25" customHeight="1">
      <c r="A230" s="120">
        <v>229</v>
      </c>
      <c r="B230" s="121" t="s">
        <v>783</v>
      </c>
      <c r="C230" s="122" t="s">
        <v>784</v>
      </c>
    </row>
    <row r="231" spans="1:3" ht="29.25" customHeight="1">
      <c r="A231" s="120">
        <v>230</v>
      </c>
      <c r="B231" s="121" t="s">
        <v>785</v>
      </c>
      <c r="C231" s="122" t="s">
        <v>786</v>
      </c>
    </row>
    <row r="232" spans="1:3" ht="29.25" customHeight="1">
      <c r="A232" s="120">
        <v>231</v>
      </c>
      <c r="B232" s="121" t="s">
        <v>787</v>
      </c>
      <c r="C232" s="122" t="s">
        <v>788</v>
      </c>
    </row>
    <row r="233" spans="1:3" ht="29.25" customHeight="1">
      <c r="A233" s="120">
        <v>232</v>
      </c>
      <c r="B233" s="121" t="s">
        <v>789</v>
      </c>
      <c r="C233" s="122" t="s">
        <v>790</v>
      </c>
    </row>
    <row r="234" spans="1:3" ht="29.25" customHeight="1">
      <c r="A234" s="120">
        <v>233</v>
      </c>
      <c r="B234" s="121" t="s">
        <v>791</v>
      </c>
      <c r="C234" s="122" t="s">
        <v>792</v>
      </c>
    </row>
    <row r="235" spans="1:3" ht="16.5" customHeight="1">
      <c r="A235" s="120">
        <v>234</v>
      </c>
      <c r="B235" s="121" t="s">
        <v>793</v>
      </c>
      <c r="C235" s="122" t="s">
        <v>1027</v>
      </c>
    </row>
    <row r="236" spans="1:3" ht="29.25" customHeight="1">
      <c r="A236" s="120">
        <v>235</v>
      </c>
      <c r="B236" s="121" t="s">
        <v>847</v>
      </c>
      <c r="C236" s="122" t="s">
        <v>795</v>
      </c>
    </row>
    <row r="237" spans="1:3" ht="16.5" customHeight="1">
      <c r="A237" s="120">
        <v>236</v>
      </c>
      <c r="B237" s="121" t="s">
        <v>796</v>
      </c>
      <c r="C237" s="122" t="s">
        <v>1028</v>
      </c>
    </row>
    <row r="238" spans="1:3" ht="16.5" customHeight="1">
      <c r="A238" s="120">
        <v>237</v>
      </c>
      <c r="B238" s="121" t="s">
        <v>798</v>
      </c>
      <c r="C238" s="122" t="s">
        <v>1029</v>
      </c>
    </row>
    <row r="239" spans="1:3" ht="29.25" customHeight="1">
      <c r="A239" s="120">
        <v>238</v>
      </c>
      <c r="B239" s="121" t="s">
        <v>800</v>
      </c>
      <c r="C239" s="122" t="s">
        <v>801</v>
      </c>
    </row>
    <row r="240" spans="1:3" ht="16.5" customHeight="1">
      <c r="A240" s="120">
        <v>239</v>
      </c>
      <c r="B240" s="121" t="s">
        <v>848</v>
      </c>
      <c r="C240" s="122" t="s">
        <v>1030</v>
      </c>
    </row>
    <row r="241" spans="1:3" ht="16.5" customHeight="1">
      <c r="A241" s="120">
        <v>240</v>
      </c>
      <c r="B241" s="121" t="s">
        <v>803</v>
      </c>
      <c r="C241" s="122" t="s">
        <v>1031</v>
      </c>
    </row>
    <row r="242" spans="1:3" ht="29.25" customHeight="1">
      <c r="A242" s="120">
        <v>241</v>
      </c>
      <c r="B242" s="121" t="s">
        <v>805</v>
      </c>
      <c r="C242" s="122" t="s">
        <v>806</v>
      </c>
    </row>
    <row r="243" spans="1:3" ht="16.5" customHeight="1">
      <c r="A243" s="120">
        <v>242</v>
      </c>
      <c r="B243" s="121" t="s">
        <v>807</v>
      </c>
      <c r="C243" s="122" t="s">
        <v>1032</v>
      </c>
    </row>
    <row r="244" spans="1:3" ht="29.25" customHeight="1">
      <c r="A244" s="120">
        <v>243</v>
      </c>
      <c r="B244" s="121" t="s">
        <v>809</v>
      </c>
      <c r="C244" s="122" t="s">
        <v>810</v>
      </c>
    </row>
    <row r="245" spans="1:3" ht="16.5" customHeight="1">
      <c r="A245" s="120">
        <v>244</v>
      </c>
      <c r="B245" s="121" t="s">
        <v>811</v>
      </c>
      <c r="C245" s="122" t="s">
        <v>812</v>
      </c>
    </row>
    <row r="246" spans="1:3" ht="16.5" customHeight="1">
      <c r="A246" s="120">
        <v>245</v>
      </c>
      <c r="B246" s="121" t="s">
        <v>815</v>
      </c>
      <c r="C246" s="122" t="s">
        <v>816</v>
      </c>
    </row>
    <row r="247" spans="1:3" ht="29.25" customHeight="1">
      <c r="A247" s="120">
        <v>246</v>
      </c>
      <c r="B247" s="121" t="s">
        <v>823</v>
      </c>
      <c r="C247" s="122" t="s">
        <v>824</v>
      </c>
    </row>
    <row r="248" spans="1:3" ht="29.25" customHeight="1">
      <c r="A248" s="120">
        <v>247</v>
      </c>
      <c r="B248" s="121" t="s">
        <v>819</v>
      </c>
      <c r="C248" s="122" t="s">
        <v>820</v>
      </c>
    </row>
    <row r="249" spans="1:3" ht="29.25" customHeight="1">
      <c r="A249" s="120">
        <v>248</v>
      </c>
      <c r="B249" s="121" t="s">
        <v>821</v>
      </c>
      <c r="C249" s="122" t="s">
        <v>822</v>
      </c>
    </row>
    <row r="250" spans="1:3" ht="29.25" customHeight="1">
      <c r="A250" s="120">
        <v>249</v>
      </c>
      <c r="B250" s="121" t="s">
        <v>825</v>
      </c>
      <c r="C250" s="122" t="s">
        <v>826</v>
      </c>
    </row>
    <row r="251" spans="1:3" ht="15.75" customHeight="1">
      <c r="A251" s="120">
        <v>250</v>
      </c>
      <c r="B251" s="121" t="s">
        <v>827</v>
      </c>
      <c r="C251" s="122" t="s">
        <v>828</v>
      </c>
    </row>
    <row r="252" spans="1:3" ht="31.5" customHeight="1">
      <c r="A252" s="120">
        <v>251</v>
      </c>
      <c r="B252" s="121" t="s">
        <v>817</v>
      </c>
      <c r="C252" s="122" t="s">
        <v>818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34" t="s">
        <v>314</v>
      </c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5"/>
      <c r="U2" s="6"/>
      <c r="V2" s="6"/>
    </row>
    <row r="3" spans="1:22" ht="15.75" customHeight="1" thickBot="1">
      <c r="A3" s="4"/>
      <c r="B3" s="4"/>
      <c r="C3" s="4"/>
      <c r="D3" s="234" t="s">
        <v>315</v>
      </c>
      <c r="E3" s="234"/>
      <c r="F3" s="236"/>
      <c r="G3" s="236"/>
      <c r="H3" s="236"/>
      <c r="I3" s="236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7" t="s">
        <v>330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7"/>
      <c r="T5" s="7"/>
      <c r="U5" s="7"/>
      <c r="V5" s="7"/>
    </row>
    <row r="6" spans="1:22" ht="3.75" customHeight="1"/>
    <row r="7" spans="1:22" ht="25.5" customHeight="1">
      <c r="A7" s="238" t="s">
        <v>0</v>
      </c>
      <c r="B7" s="238"/>
      <c r="C7" s="238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</row>
    <row r="8" spans="1:22" ht="17.25" customHeight="1">
      <c r="A8" s="238" t="s">
        <v>18</v>
      </c>
      <c r="B8" s="238"/>
      <c r="C8" s="23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</row>
    <row r="9" spans="1:22" ht="17.25" customHeight="1">
      <c r="A9" s="238" t="s">
        <v>19</v>
      </c>
      <c r="B9" s="238"/>
      <c r="C9" s="238"/>
      <c r="D9" s="243"/>
      <c r="E9" s="243"/>
      <c r="F9" s="243"/>
      <c r="G9" s="243"/>
      <c r="H9" s="24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8" t="s">
        <v>335</v>
      </c>
      <c r="B10" s="238"/>
      <c r="C10" s="238"/>
      <c r="D10" s="238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40" t="s">
        <v>336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2"/>
    </row>
    <row r="13" spans="1:22" ht="24.75" customHeight="1">
      <c r="A13" s="244" t="s">
        <v>320</v>
      </c>
      <c r="B13" s="244"/>
      <c r="C13" s="244"/>
      <c r="D13" s="245" t="s">
        <v>321</v>
      </c>
      <c r="E13" s="245"/>
      <c r="F13" s="245" t="s">
        <v>316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22" ht="24.75" customHeight="1">
      <c r="A14" s="246" t="s">
        <v>322</v>
      </c>
      <c r="B14" s="246"/>
      <c r="C14" s="246"/>
      <c r="D14" s="247"/>
      <c r="E14" s="247"/>
      <c r="F14" s="248" t="str">
        <f>IF(D14="","",VLOOKUP(D14,A172:B175,2))</f>
        <v/>
      </c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</row>
    <row r="15" spans="1:22" ht="24.75" customHeight="1">
      <c r="A15" s="246" t="s">
        <v>323</v>
      </c>
      <c r="B15" s="249"/>
      <c r="C15" s="249"/>
      <c r="D15" s="250"/>
      <c r="E15" s="250"/>
      <c r="F15" s="248" t="str">
        <f>IF(C15="","",VLOOKUP(C15,#REF!,2))</f>
        <v/>
      </c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</row>
    <row r="16" spans="1:22" ht="24.75" customHeight="1">
      <c r="A16" s="246" t="s">
        <v>324</v>
      </c>
      <c r="B16" s="249"/>
      <c r="C16" s="249"/>
      <c r="D16" s="250"/>
      <c r="E16" s="250"/>
      <c r="F16" s="251" t="str">
        <f>IF(C16="","",IF(EXACT(C15,MID(C16,1,3)),VLOOKUP(C16,#REF!,2),"VERIFIQUE QUE LA SUBFUNCIÓN CORRESPONDA AL CATÁLOGO DE FUNCIONES"))</f>
        <v/>
      </c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</row>
    <row r="17" spans="1:34" ht="24.75" customHeight="1">
      <c r="A17" s="246" t="s">
        <v>325</v>
      </c>
      <c r="B17" s="249"/>
      <c r="C17" s="249"/>
      <c r="D17" s="250"/>
      <c r="E17" s="250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53" t="s">
        <v>326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34" ht="24.75" customHeight="1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34" ht="24.75" customHeight="1">
      <c r="A21" s="253" t="s">
        <v>334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34" ht="24.75" customHeight="1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</row>
    <row r="23" spans="1:34" ht="24.75" customHeight="1">
      <c r="A23" s="253" t="s">
        <v>329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</row>
    <row r="24" spans="1:34" s="3" customFormat="1" ht="25.5" customHeight="1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44" t="s">
        <v>20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13" t="s">
        <v>5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56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31" t="s">
        <v>339</v>
      </c>
      <c r="B30" s="231"/>
      <c r="C30" s="231"/>
      <c r="D30" s="232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204" t="s">
        <v>23</v>
      </c>
      <c r="B32" s="206"/>
      <c r="C32" s="223"/>
      <c r="D32" s="224"/>
      <c r="E32" s="224"/>
      <c r="F32" s="224"/>
      <c r="G32" s="225"/>
      <c r="H32" s="204" t="s">
        <v>24</v>
      </c>
      <c r="I32" s="205"/>
      <c r="J32" s="206"/>
      <c r="K32" s="226"/>
      <c r="L32" s="227"/>
      <c r="M32" s="227"/>
      <c r="N32" s="227"/>
      <c r="O32" s="227"/>
      <c r="P32" s="228"/>
      <c r="Q32" s="204" t="s">
        <v>338</v>
      </c>
      <c r="R32" s="206"/>
      <c r="S32" s="226"/>
      <c r="T32" s="227"/>
      <c r="U32" s="227"/>
      <c r="V32" s="227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17" t="s">
        <v>25</v>
      </c>
      <c r="B33" s="229"/>
      <c r="C33" s="203" t="s">
        <v>22</v>
      </c>
      <c r="D33" s="203" t="s">
        <v>3</v>
      </c>
      <c r="E33" s="203" t="s">
        <v>4</v>
      </c>
      <c r="F33" s="204" t="s">
        <v>328</v>
      </c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47"/>
      <c r="U33" s="215" t="s">
        <v>27</v>
      </c>
      <c r="V33" s="217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8"/>
      <c r="B34" s="230"/>
      <c r="C34" s="203"/>
      <c r="D34" s="203"/>
      <c r="E34" s="203"/>
      <c r="F34" s="221" t="s">
        <v>300</v>
      </c>
      <c r="G34" s="222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16"/>
      <c r="V34" s="218"/>
      <c r="W34" s="15"/>
    </row>
    <row r="35" spans="1:34" ht="25.5" customHeight="1">
      <c r="A35" s="191" t="s">
        <v>1</v>
      </c>
      <c r="B35" s="191"/>
      <c r="C35" s="36"/>
      <c r="D35" s="37"/>
      <c r="E35" s="37"/>
      <c r="F35" s="203" t="s">
        <v>308</v>
      </c>
      <c r="G35" s="20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1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91" t="s">
        <v>2</v>
      </c>
      <c r="B36" s="191"/>
      <c r="C36" s="36"/>
      <c r="D36" s="37"/>
      <c r="E36" s="37"/>
      <c r="F36" s="203" t="s">
        <v>309</v>
      </c>
      <c r="G36" s="20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1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17" t="s">
        <v>25</v>
      </c>
      <c r="B38" s="229"/>
      <c r="C38" s="203" t="s">
        <v>22</v>
      </c>
      <c r="D38" s="203" t="s">
        <v>3</v>
      </c>
      <c r="E38" s="203" t="s">
        <v>4</v>
      </c>
      <c r="F38" s="204" t="s">
        <v>327</v>
      </c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48"/>
      <c r="U38" s="215" t="s">
        <v>27</v>
      </c>
      <c r="V38" s="217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8"/>
      <c r="B39" s="230"/>
      <c r="C39" s="203"/>
      <c r="D39" s="203"/>
      <c r="E39" s="203"/>
      <c r="F39" s="219" t="s">
        <v>298</v>
      </c>
      <c r="G39" s="220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16"/>
      <c r="V39" s="218"/>
      <c r="W39" s="15"/>
    </row>
    <row r="40" spans="1:34" ht="29.25" customHeight="1">
      <c r="A40" s="191" t="s">
        <v>1</v>
      </c>
      <c r="B40" s="191"/>
      <c r="C40" s="34"/>
      <c r="D40" s="35"/>
      <c r="E40" s="35"/>
      <c r="F40" s="208" t="s">
        <v>310</v>
      </c>
      <c r="G40" s="209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1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91" t="s">
        <v>2</v>
      </c>
      <c r="B41" s="191"/>
      <c r="C41" s="36"/>
      <c r="D41" s="37"/>
      <c r="E41" s="37"/>
      <c r="F41" s="212" t="s">
        <v>311</v>
      </c>
      <c r="G41" s="21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1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13" t="s">
        <v>6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56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31" t="s">
        <v>340</v>
      </c>
      <c r="B46" s="231"/>
      <c r="C46" s="231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204" t="s">
        <v>23</v>
      </c>
      <c r="B48" s="206"/>
      <c r="C48" s="223"/>
      <c r="D48" s="224"/>
      <c r="E48" s="224"/>
      <c r="F48" s="224"/>
      <c r="G48" s="225"/>
      <c r="H48" s="204" t="s">
        <v>24</v>
      </c>
      <c r="I48" s="205"/>
      <c r="J48" s="206"/>
      <c r="K48" s="226"/>
      <c r="L48" s="227"/>
      <c r="M48" s="227"/>
      <c r="N48" s="227"/>
      <c r="O48" s="227"/>
      <c r="P48" s="228"/>
      <c r="Q48" s="204" t="s">
        <v>338</v>
      </c>
      <c r="R48" s="206"/>
      <c r="S48" s="226"/>
      <c r="T48" s="227"/>
      <c r="U48" s="227"/>
      <c r="V48" s="227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17" t="s">
        <v>25</v>
      </c>
      <c r="B49" s="229"/>
      <c r="C49" s="203" t="s">
        <v>22</v>
      </c>
      <c r="D49" s="203" t="s">
        <v>3</v>
      </c>
      <c r="E49" s="203" t="s">
        <v>4</v>
      </c>
      <c r="F49" s="204" t="s">
        <v>328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47"/>
      <c r="U49" s="215" t="s">
        <v>27</v>
      </c>
      <c r="V49" s="217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8"/>
      <c r="B50" s="230"/>
      <c r="C50" s="203"/>
      <c r="D50" s="203"/>
      <c r="E50" s="203"/>
      <c r="F50" s="221" t="s">
        <v>300</v>
      </c>
      <c r="G50" s="222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16"/>
      <c r="V50" s="218"/>
      <c r="W50" s="15"/>
    </row>
    <row r="51" spans="1:34" ht="25.5" customHeight="1">
      <c r="A51" s="191" t="s">
        <v>1</v>
      </c>
      <c r="B51" s="191"/>
      <c r="C51" s="36"/>
      <c r="D51" s="37"/>
      <c r="E51" s="37"/>
      <c r="F51" s="203" t="s">
        <v>308</v>
      </c>
      <c r="G51" s="20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1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91" t="s">
        <v>2</v>
      </c>
      <c r="B52" s="191"/>
      <c r="C52" s="36"/>
      <c r="D52" s="37"/>
      <c r="E52" s="37"/>
      <c r="F52" s="203" t="s">
        <v>309</v>
      </c>
      <c r="G52" s="20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1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17" t="s">
        <v>25</v>
      </c>
      <c r="B54" s="229"/>
      <c r="C54" s="203" t="s">
        <v>22</v>
      </c>
      <c r="D54" s="203" t="s">
        <v>3</v>
      </c>
      <c r="E54" s="203" t="s">
        <v>4</v>
      </c>
      <c r="F54" s="204" t="s">
        <v>327</v>
      </c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6"/>
      <c r="T54" s="48"/>
      <c r="U54" s="215" t="s">
        <v>27</v>
      </c>
      <c r="V54" s="217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8"/>
      <c r="B55" s="230"/>
      <c r="C55" s="203"/>
      <c r="D55" s="203"/>
      <c r="E55" s="203"/>
      <c r="F55" s="219" t="s">
        <v>298</v>
      </c>
      <c r="G55" s="220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16"/>
      <c r="V55" s="218"/>
      <c r="W55" s="15"/>
    </row>
    <row r="56" spans="1:34" ht="29.25" customHeight="1">
      <c r="A56" s="191" t="s">
        <v>1</v>
      </c>
      <c r="B56" s="191"/>
      <c r="C56" s="34"/>
      <c r="D56" s="35"/>
      <c r="E56" s="35"/>
      <c r="F56" s="208" t="s">
        <v>310</v>
      </c>
      <c r="G56" s="209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1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91" t="s">
        <v>2</v>
      </c>
      <c r="B57" s="191"/>
      <c r="C57" s="36"/>
      <c r="D57" s="37"/>
      <c r="E57" s="37"/>
      <c r="F57" s="212" t="s">
        <v>311</v>
      </c>
      <c r="G57" s="21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1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31" t="s">
        <v>21</v>
      </c>
      <c r="B59" s="231"/>
      <c r="C59" s="231"/>
      <c r="D59" s="232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31" t="s">
        <v>341</v>
      </c>
      <c r="B61" s="231"/>
      <c r="C61" s="231"/>
      <c r="D61" s="232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204" t="s">
        <v>23</v>
      </c>
      <c r="B63" s="206"/>
      <c r="C63" s="223"/>
      <c r="D63" s="224"/>
      <c r="E63" s="224"/>
      <c r="F63" s="224"/>
      <c r="G63" s="225"/>
      <c r="H63" s="204" t="s">
        <v>24</v>
      </c>
      <c r="I63" s="205"/>
      <c r="J63" s="206"/>
      <c r="K63" s="226"/>
      <c r="L63" s="227"/>
      <c r="M63" s="227"/>
      <c r="N63" s="227"/>
      <c r="O63" s="227"/>
      <c r="P63" s="228"/>
      <c r="Q63" s="204" t="s">
        <v>338</v>
      </c>
      <c r="R63" s="206"/>
      <c r="S63" s="226"/>
      <c r="T63" s="227"/>
      <c r="U63" s="227"/>
      <c r="V63" s="227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17" t="s">
        <v>25</v>
      </c>
      <c r="B64" s="229"/>
      <c r="C64" s="203" t="s">
        <v>22</v>
      </c>
      <c r="D64" s="203" t="s">
        <v>3</v>
      </c>
      <c r="E64" s="203" t="s">
        <v>4</v>
      </c>
      <c r="F64" s="204" t="s">
        <v>328</v>
      </c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6"/>
      <c r="T64" s="47"/>
      <c r="U64" s="215" t="s">
        <v>27</v>
      </c>
      <c r="V64" s="217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8"/>
      <c r="B65" s="230"/>
      <c r="C65" s="203"/>
      <c r="D65" s="203"/>
      <c r="E65" s="203"/>
      <c r="F65" s="221" t="s">
        <v>300</v>
      </c>
      <c r="G65" s="222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16"/>
      <c r="V65" s="218"/>
      <c r="W65" s="15"/>
    </row>
    <row r="66" spans="1:34" ht="25.5" customHeight="1">
      <c r="A66" s="191" t="s">
        <v>1</v>
      </c>
      <c r="B66" s="191"/>
      <c r="C66" s="36"/>
      <c r="D66" s="37"/>
      <c r="E66" s="37"/>
      <c r="F66" s="203" t="s">
        <v>308</v>
      </c>
      <c r="G66" s="20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1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91" t="s">
        <v>2</v>
      </c>
      <c r="B67" s="191"/>
      <c r="C67" s="36"/>
      <c r="D67" s="37"/>
      <c r="E67" s="37"/>
      <c r="F67" s="203" t="s">
        <v>309</v>
      </c>
      <c r="G67" s="20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1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17" t="s">
        <v>25</v>
      </c>
      <c r="B69" s="229"/>
      <c r="C69" s="203" t="s">
        <v>22</v>
      </c>
      <c r="D69" s="203" t="s">
        <v>3</v>
      </c>
      <c r="E69" s="203" t="s">
        <v>4</v>
      </c>
      <c r="F69" s="204" t="s">
        <v>327</v>
      </c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6"/>
      <c r="T69" s="48"/>
      <c r="U69" s="215" t="s">
        <v>27</v>
      </c>
      <c r="V69" s="217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8"/>
      <c r="B70" s="230"/>
      <c r="C70" s="203"/>
      <c r="D70" s="203"/>
      <c r="E70" s="203"/>
      <c r="F70" s="219" t="s">
        <v>298</v>
      </c>
      <c r="G70" s="220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16"/>
      <c r="V70" s="218"/>
      <c r="W70" s="15"/>
    </row>
    <row r="71" spans="1:34" ht="29.25" customHeight="1">
      <c r="A71" s="191" t="s">
        <v>1</v>
      </c>
      <c r="B71" s="191"/>
      <c r="C71" s="34"/>
      <c r="D71" s="35"/>
      <c r="E71" s="35"/>
      <c r="F71" s="208" t="s">
        <v>310</v>
      </c>
      <c r="G71" s="209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1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91" t="s">
        <v>2</v>
      </c>
      <c r="B72" s="191"/>
      <c r="C72" s="36"/>
      <c r="D72" s="37"/>
      <c r="E72" s="37"/>
      <c r="F72" s="212" t="s">
        <v>311</v>
      </c>
      <c r="G72" s="21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1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13" t="s">
        <v>337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2" t="s">
        <v>29</v>
      </c>
      <c r="B77" s="203" t="s">
        <v>30</v>
      </c>
      <c r="C77" s="203"/>
      <c r="D77" s="203"/>
      <c r="E77" s="203" t="s">
        <v>3</v>
      </c>
      <c r="F77" s="204" t="s">
        <v>26</v>
      </c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6"/>
      <c r="T77" s="47"/>
      <c r="U77" s="203" t="s">
        <v>27</v>
      </c>
      <c r="V77" s="203" t="s">
        <v>301</v>
      </c>
    </row>
    <row r="78" spans="1:34" ht="25.5" customHeight="1">
      <c r="A78" s="202"/>
      <c r="B78" s="203"/>
      <c r="C78" s="203"/>
      <c r="D78" s="203"/>
      <c r="E78" s="203"/>
      <c r="F78" s="207" t="s">
        <v>299</v>
      </c>
      <c r="G78" s="207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203"/>
      <c r="V78" s="203"/>
    </row>
    <row r="79" spans="1:34" ht="26.25" customHeight="1">
      <c r="A79" s="201" t="s">
        <v>31</v>
      </c>
      <c r="B79" s="185">
        <v>1</v>
      </c>
      <c r="C79" s="186"/>
      <c r="D79" s="187"/>
      <c r="E79" s="190"/>
      <c r="F79" s="191" t="s">
        <v>300</v>
      </c>
      <c r="G79" s="19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92" t="str">
        <f>IF(U79=0,"-",U80/U79)</f>
        <v>-</v>
      </c>
    </row>
    <row r="80" spans="1:34" ht="27.75" customHeight="1">
      <c r="A80" s="201"/>
      <c r="B80" s="185"/>
      <c r="C80" s="188"/>
      <c r="D80" s="189"/>
      <c r="E80" s="190"/>
      <c r="F80" s="193" t="s">
        <v>298</v>
      </c>
      <c r="G80" s="193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92"/>
    </row>
    <row r="81" spans="1:22" ht="26.25" customHeight="1">
      <c r="A81" s="201"/>
      <c r="B81" s="185">
        <v>2</v>
      </c>
      <c r="C81" s="186"/>
      <c r="D81" s="187"/>
      <c r="E81" s="190"/>
      <c r="F81" s="191" t="s">
        <v>300</v>
      </c>
      <c r="G81" s="19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92" t="str">
        <f>IF(U81=0,"-",U82/U81)</f>
        <v>-</v>
      </c>
    </row>
    <row r="82" spans="1:22" ht="26.25" customHeight="1">
      <c r="A82" s="201"/>
      <c r="B82" s="185"/>
      <c r="C82" s="188"/>
      <c r="D82" s="189"/>
      <c r="E82" s="190"/>
      <c r="F82" s="193" t="s">
        <v>298</v>
      </c>
      <c r="G82" s="193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92"/>
    </row>
    <row r="83" spans="1:22" ht="26.25" customHeight="1">
      <c r="A83" s="201"/>
      <c r="B83" s="185">
        <v>3</v>
      </c>
      <c r="C83" s="186"/>
      <c r="D83" s="187"/>
      <c r="E83" s="190"/>
      <c r="F83" s="191" t="s">
        <v>300</v>
      </c>
      <c r="G83" s="19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92" t="str">
        <f>IF(U83=0,"-",U84/U83)</f>
        <v>-</v>
      </c>
    </row>
    <row r="84" spans="1:22" ht="26.25" customHeight="1">
      <c r="A84" s="201"/>
      <c r="B84" s="185"/>
      <c r="C84" s="188"/>
      <c r="D84" s="189"/>
      <c r="E84" s="190"/>
      <c r="F84" s="193" t="s">
        <v>298</v>
      </c>
      <c r="G84" s="193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92"/>
    </row>
    <row r="85" spans="1:22" ht="26.25" customHeight="1">
      <c r="A85" s="201"/>
      <c r="B85" s="185">
        <v>4</v>
      </c>
      <c r="C85" s="186"/>
      <c r="D85" s="187"/>
      <c r="E85" s="190"/>
      <c r="F85" s="191" t="s">
        <v>300</v>
      </c>
      <c r="G85" s="19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92" t="str">
        <f>IF(U85=0,"-",U86/U85)</f>
        <v>-</v>
      </c>
    </row>
    <row r="86" spans="1:22" ht="26.25" customHeight="1">
      <c r="A86" s="201"/>
      <c r="B86" s="185"/>
      <c r="C86" s="188"/>
      <c r="D86" s="189"/>
      <c r="E86" s="190"/>
      <c r="F86" s="193" t="s">
        <v>298</v>
      </c>
      <c r="G86" s="193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92"/>
    </row>
    <row r="87" spans="1:22" ht="26.25" customHeight="1">
      <c r="A87" s="201"/>
      <c r="B87" s="185">
        <v>5</v>
      </c>
      <c r="C87" s="186"/>
      <c r="D87" s="187"/>
      <c r="E87" s="190"/>
      <c r="F87" s="191" t="s">
        <v>300</v>
      </c>
      <c r="G87" s="19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92" t="str">
        <f>IF(U87=0,"-",U88/U87)</f>
        <v>-</v>
      </c>
    </row>
    <row r="88" spans="1:22" ht="26.25" customHeight="1">
      <c r="A88" s="201"/>
      <c r="B88" s="185"/>
      <c r="C88" s="188"/>
      <c r="D88" s="189"/>
      <c r="E88" s="190"/>
      <c r="F88" s="193" t="s">
        <v>298</v>
      </c>
      <c r="G88" s="193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92"/>
    </row>
    <row r="90" spans="1:22" ht="36.75" customHeight="1">
      <c r="A90" s="194"/>
      <c r="B90" s="194"/>
      <c r="C90" s="194"/>
      <c r="D90" s="194"/>
      <c r="F90" s="194"/>
      <c r="G90" s="194"/>
      <c r="H90" s="194"/>
      <c r="I90" s="194"/>
      <c r="J90" s="194"/>
      <c r="K90" s="194"/>
      <c r="L90" s="194"/>
      <c r="M90" s="194"/>
      <c r="N90" s="194"/>
      <c r="P90" s="194"/>
      <c r="Q90" s="194"/>
      <c r="R90" s="194"/>
      <c r="S90" s="194"/>
      <c r="T90" s="194"/>
      <c r="U90" s="194"/>
      <c r="V90" s="194"/>
    </row>
    <row r="91" spans="1:22" ht="15" customHeight="1">
      <c r="A91" s="195" t="s">
        <v>333</v>
      </c>
      <c r="B91" s="195"/>
      <c r="C91" s="195"/>
      <c r="D91" s="195"/>
      <c r="E91" s="38"/>
      <c r="F91" s="195" t="s">
        <v>333</v>
      </c>
      <c r="G91" s="195"/>
      <c r="H91" s="195"/>
      <c r="I91" s="195"/>
      <c r="J91" s="195"/>
      <c r="K91" s="195"/>
      <c r="L91" s="195"/>
      <c r="M91" s="195"/>
      <c r="N91" s="195"/>
      <c r="O91" s="38"/>
      <c r="P91" s="195" t="s">
        <v>333</v>
      </c>
      <c r="Q91" s="195"/>
      <c r="R91" s="195"/>
      <c r="S91" s="195"/>
      <c r="T91" s="195"/>
      <c r="U91" s="195"/>
      <c r="V91" s="195"/>
    </row>
    <row r="92" spans="1:22" hidden="1"/>
    <row r="93" spans="1:22" ht="18" hidden="1">
      <c r="B93" s="196" t="s">
        <v>302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24"/>
    </row>
    <row r="94" spans="1:22" ht="4.5" hidden="1" customHeight="1"/>
    <row r="95" spans="1:22" ht="36.75" hidden="1" customHeight="1">
      <c r="B95" s="25" t="s">
        <v>303</v>
      </c>
      <c r="C95" s="197" t="s">
        <v>29</v>
      </c>
      <c r="D95" s="197"/>
      <c r="E95" s="198" t="s">
        <v>312</v>
      </c>
      <c r="F95" s="198"/>
      <c r="G95" s="198"/>
      <c r="H95" s="198"/>
      <c r="I95" s="198"/>
      <c r="J95" s="198"/>
      <c r="K95" s="26" t="s">
        <v>303</v>
      </c>
      <c r="L95" s="199" t="s">
        <v>313</v>
      </c>
      <c r="M95" s="199"/>
      <c r="N95" s="199"/>
      <c r="O95" s="199"/>
      <c r="P95" s="199"/>
      <c r="Q95" s="199"/>
      <c r="R95" s="199"/>
      <c r="S95" s="200"/>
      <c r="T95" s="27"/>
    </row>
    <row r="96" spans="1:22" ht="27" hidden="1" customHeight="1">
      <c r="B96" s="176">
        <v>1</v>
      </c>
      <c r="C96" s="179" t="str">
        <f>IF(D59="","-",D59)</f>
        <v>-</v>
      </c>
      <c r="D96" s="179"/>
      <c r="E96" s="180" t="e">
        <f>IF(LEN(#REF!)&gt;17,"-",#REF!)</f>
        <v>#REF!</v>
      </c>
      <c r="F96" s="181"/>
      <c r="G96" s="181"/>
      <c r="H96" s="181"/>
      <c r="I96" s="181"/>
      <c r="J96" s="181"/>
      <c r="K96" s="28">
        <v>1</v>
      </c>
      <c r="L96" s="182" t="str">
        <f>$V$79</f>
        <v>-</v>
      </c>
      <c r="M96" s="183"/>
      <c r="N96" s="183"/>
      <c r="O96" s="183"/>
      <c r="P96" s="183"/>
      <c r="Q96" s="183"/>
      <c r="R96" s="183"/>
      <c r="S96" s="184"/>
      <c r="T96" s="29"/>
    </row>
    <row r="97" spans="2:20" ht="27" hidden="1" customHeight="1">
      <c r="B97" s="177"/>
      <c r="C97" s="179"/>
      <c r="D97" s="179"/>
      <c r="E97" s="181"/>
      <c r="F97" s="181"/>
      <c r="G97" s="181"/>
      <c r="H97" s="181"/>
      <c r="I97" s="181"/>
      <c r="J97" s="181"/>
      <c r="K97" s="28">
        <v>2</v>
      </c>
      <c r="L97" s="182" t="str">
        <f>$V$81</f>
        <v>-</v>
      </c>
      <c r="M97" s="183"/>
      <c r="N97" s="183"/>
      <c r="O97" s="183"/>
      <c r="P97" s="183"/>
      <c r="Q97" s="183"/>
      <c r="R97" s="183"/>
      <c r="S97" s="184"/>
      <c r="T97" s="29"/>
    </row>
    <row r="98" spans="2:20" ht="27" hidden="1" customHeight="1">
      <c r="B98" s="177"/>
      <c r="C98" s="179"/>
      <c r="D98" s="179"/>
      <c r="E98" s="181"/>
      <c r="F98" s="181"/>
      <c r="G98" s="181"/>
      <c r="H98" s="181"/>
      <c r="I98" s="181"/>
      <c r="J98" s="181"/>
      <c r="K98" s="28">
        <v>3</v>
      </c>
      <c r="L98" s="182" t="str">
        <f>$V$83</f>
        <v>-</v>
      </c>
      <c r="M98" s="183"/>
      <c r="N98" s="183"/>
      <c r="O98" s="183"/>
      <c r="P98" s="183"/>
      <c r="Q98" s="183"/>
      <c r="R98" s="183"/>
      <c r="S98" s="184"/>
      <c r="T98" s="29"/>
    </row>
    <row r="99" spans="2:20" ht="27" hidden="1" customHeight="1">
      <c r="B99" s="177"/>
      <c r="C99" s="179"/>
      <c r="D99" s="179"/>
      <c r="E99" s="181"/>
      <c r="F99" s="181"/>
      <c r="G99" s="181"/>
      <c r="H99" s="181"/>
      <c r="I99" s="181"/>
      <c r="J99" s="181"/>
      <c r="K99" s="28">
        <v>4</v>
      </c>
      <c r="L99" s="182" t="str">
        <f>$V$85</f>
        <v>-</v>
      </c>
      <c r="M99" s="183"/>
      <c r="N99" s="183"/>
      <c r="O99" s="183"/>
      <c r="P99" s="183"/>
      <c r="Q99" s="183"/>
      <c r="R99" s="183"/>
      <c r="S99" s="184"/>
      <c r="T99" s="29"/>
    </row>
    <row r="100" spans="2:20" ht="27" hidden="1" customHeight="1">
      <c r="B100" s="178"/>
      <c r="C100" s="179"/>
      <c r="D100" s="179"/>
      <c r="E100" s="181"/>
      <c r="F100" s="181"/>
      <c r="G100" s="181"/>
      <c r="H100" s="181"/>
      <c r="I100" s="181"/>
      <c r="J100" s="181"/>
      <c r="K100" s="28">
        <v>5</v>
      </c>
      <c r="L100" s="182" t="str">
        <f>$V$87</f>
        <v>-</v>
      </c>
      <c r="M100" s="183"/>
      <c r="N100" s="183"/>
      <c r="O100" s="183"/>
      <c r="P100" s="183"/>
      <c r="Q100" s="183"/>
      <c r="R100" s="183"/>
      <c r="S100" s="184"/>
      <c r="T100" s="29"/>
    </row>
    <row r="101" spans="2:20" ht="27" hidden="1" customHeight="1">
      <c r="B101" s="176">
        <v>2</v>
      </c>
      <c r="C101" s="179" t="e">
        <f>IF(#REF!="","-",#REF!)</f>
        <v>#REF!</v>
      </c>
      <c r="D101" s="179"/>
      <c r="E101" s="180" t="e">
        <f>IF(LEN(#REF!)&gt;17,"-",#REF!)</f>
        <v>#REF!</v>
      </c>
      <c r="F101" s="181"/>
      <c r="G101" s="181"/>
      <c r="H101" s="181"/>
      <c r="I101" s="181"/>
      <c r="J101" s="181"/>
      <c r="K101" s="28">
        <v>1</v>
      </c>
      <c r="L101" s="182" t="e">
        <f>#REF!</f>
        <v>#REF!</v>
      </c>
      <c r="M101" s="183"/>
      <c r="N101" s="183"/>
      <c r="O101" s="183"/>
      <c r="P101" s="183"/>
      <c r="Q101" s="183"/>
      <c r="R101" s="183"/>
      <c r="S101" s="184"/>
      <c r="T101" s="29"/>
    </row>
    <row r="102" spans="2:20" ht="27" hidden="1" customHeight="1">
      <c r="B102" s="177"/>
      <c r="C102" s="179"/>
      <c r="D102" s="179"/>
      <c r="E102" s="181"/>
      <c r="F102" s="181"/>
      <c r="G102" s="181"/>
      <c r="H102" s="181"/>
      <c r="I102" s="181"/>
      <c r="J102" s="181"/>
      <c r="K102" s="28">
        <v>2</v>
      </c>
      <c r="L102" s="182" t="e">
        <f>#REF!</f>
        <v>#REF!</v>
      </c>
      <c r="M102" s="183"/>
      <c r="N102" s="183"/>
      <c r="O102" s="183"/>
      <c r="P102" s="183"/>
      <c r="Q102" s="183"/>
      <c r="R102" s="183"/>
      <c r="S102" s="184"/>
      <c r="T102" s="29"/>
    </row>
    <row r="103" spans="2:20" ht="27" hidden="1" customHeight="1">
      <c r="B103" s="177"/>
      <c r="C103" s="179"/>
      <c r="D103" s="179"/>
      <c r="E103" s="181"/>
      <c r="F103" s="181"/>
      <c r="G103" s="181"/>
      <c r="H103" s="181"/>
      <c r="I103" s="181"/>
      <c r="J103" s="181"/>
      <c r="K103" s="28">
        <v>3</v>
      </c>
      <c r="L103" s="182" t="e">
        <f>#REF!</f>
        <v>#REF!</v>
      </c>
      <c r="M103" s="183"/>
      <c r="N103" s="183"/>
      <c r="O103" s="183"/>
      <c r="P103" s="183"/>
      <c r="Q103" s="183"/>
      <c r="R103" s="183"/>
      <c r="S103" s="184"/>
      <c r="T103" s="29"/>
    </row>
    <row r="104" spans="2:20" ht="27" hidden="1" customHeight="1">
      <c r="B104" s="177"/>
      <c r="C104" s="179"/>
      <c r="D104" s="179"/>
      <c r="E104" s="181"/>
      <c r="F104" s="181"/>
      <c r="G104" s="181"/>
      <c r="H104" s="181"/>
      <c r="I104" s="181"/>
      <c r="J104" s="181"/>
      <c r="K104" s="28">
        <v>4</v>
      </c>
      <c r="L104" s="182" t="e">
        <f>#REF!</f>
        <v>#REF!</v>
      </c>
      <c r="M104" s="183"/>
      <c r="N104" s="183"/>
      <c r="O104" s="183"/>
      <c r="P104" s="183"/>
      <c r="Q104" s="183"/>
      <c r="R104" s="183"/>
      <c r="S104" s="184"/>
      <c r="T104" s="29"/>
    </row>
    <row r="105" spans="2:20" ht="27" hidden="1" customHeight="1">
      <c r="B105" s="178"/>
      <c r="C105" s="179"/>
      <c r="D105" s="179"/>
      <c r="E105" s="181"/>
      <c r="F105" s="181"/>
      <c r="G105" s="181"/>
      <c r="H105" s="181"/>
      <c r="I105" s="181"/>
      <c r="J105" s="181"/>
      <c r="K105" s="28">
        <v>5</v>
      </c>
      <c r="L105" s="182" t="e">
        <f>#REF!</f>
        <v>#REF!</v>
      </c>
      <c r="M105" s="183"/>
      <c r="N105" s="183"/>
      <c r="O105" s="183"/>
      <c r="P105" s="183"/>
      <c r="Q105" s="183"/>
      <c r="R105" s="183"/>
      <c r="S105" s="184"/>
      <c r="T105" s="29"/>
    </row>
    <row r="106" spans="2:20" ht="27" hidden="1" customHeight="1">
      <c r="B106" s="176">
        <v>3</v>
      </c>
      <c r="C106" s="179" t="e">
        <f>IF(#REF!="","-",#REF!)</f>
        <v>#REF!</v>
      </c>
      <c r="D106" s="179"/>
      <c r="E106" s="180" t="e">
        <f>IF(LEN(#REF!)&gt;17,"-",#REF!)</f>
        <v>#REF!</v>
      </c>
      <c r="F106" s="181"/>
      <c r="G106" s="181"/>
      <c r="H106" s="181"/>
      <c r="I106" s="181"/>
      <c r="J106" s="181"/>
      <c r="K106" s="28">
        <v>1</v>
      </c>
      <c r="L106" s="182" t="e">
        <f>#REF!</f>
        <v>#REF!</v>
      </c>
      <c r="M106" s="183"/>
      <c r="N106" s="183"/>
      <c r="O106" s="183"/>
      <c r="P106" s="183"/>
      <c r="Q106" s="183"/>
      <c r="R106" s="183"/>
      <c r="S106" s="184"/>
      <c r="T106" s="29"/>
    </row>
    <row r="107" spans="2:20" ht="27" hidden="1" customHeight="1">
      <c r="B107" s="177"/>
      <c r="C107" s="179"/>
      <c r="D107" s="179"/>
      <c r="E107" s="181"/>
      <c r="F107" s="181"/>
      <c r="G107" s="181"/>
      <c r="H107" s="181"/>
      <c r="I107" s="181"/>
      <c r="J107" s="181"/>
      <c r="K107" s="28">
        <v>2</v>
      </c>
      <c r="L107" s="182" t="e">
        <f>#REF!</f>
        <v>#REF!</v>
      </c>
      <c r="M107" s="183"/>
      <c r="N107" s="183"/>
      <c r="O107" s="183"/>
      <c r="P107" s="183"/>
      <c r="Q107" s="183"/>
      <c r="R107" s="183"/>
      <c r="S107" s="184"/>
      <c r="T107" s="29"/>
    </row>
    <row r="108" spans="2:20" ht="27" hidden="1" customHeight="1">
      <c r="B108" s="177"/>
      <c r="C108" s="179"/>
      <c r="D108" s="179"/>
      <c r="E108" s="181"/>
      <c r="F108" s="181"/>
      <c r="G108" s="181"/>
      <c r="H108" s="181"/>
      <c r="I108" s="181"/>
      <c r="J108" s="181"/>
      <c r="K108" s="28">
        <v>3</v>
      </c>
      <c r="L108" s="182" t="e">
        <f>#REF!</f>
        <v>#REF!</v>
      </c>
      <c r="M108" s="183"/>
      <c r="N108" s="183"/>
      <c r="O108" s="183"/>
      <c r="P108" s="183"/>
      <c r="Q108" s="183"/>
      <c r="R108" s="183"/>
      <c r="S108" s="184"/>
      <c r="T108" s="29"/>
    </row>
    <row r="109" spans="2:20" ht="27" hidden="1" customHeight="1">
      <c r="B109" s="177"/>
      <c r="C109" s="179"/>
      <c r="D109" s="179"/>
      <c r="E109" s="181"/>
      <c r="F109" s="181"/>
      <c r="G109" s="181"/>
      <c r="H109" s="181"/>
      <c r="I109" s="181"/>
      <c r="J109" s="181"/>
      <c r="K109" s="28">
        <v>4</v>
      </c>
      <c r="L109" s="182" t="e">
        <f>#REF!</f>
        <v>#REF!</v>
      </c>
      <c r="M109" s="183"/>
      <c r="N109" s="183"/>
      <c r="O109" s="183"/>
      <c r="P109" s="183"/>
      <c r="Q109" s="183"/>
      <c r="R109" s="183"/>
      <c r="S109" s="184"/>
      <c r="T109" s="29"/>
    </row>
    <row r="110" spans="2:20" ht="27" hidden="1" customHeight="1">
      <c r="B110" s="178"/>
      <c r="C110" s="179"/>
      <c r="D110" s="179"/>
      <c r="E110" s="181"/>
      <c r="F110" s="181"/>
      <c r="G110" s="181"/>
      <c r="H110" s="181"/>
      <c r="I110" s="181"/>
      <c r="J110" s="181"/>
      <c r="K110" s="28">
        <v>5</v>
      </c>
      <c r="L110" s="182" t="e">
        <f>#REF!</f>
        <v>#REF!</v>
      </c>
      <c r="M110" s="183"/>
      <c r="N110" s="183"/>
      <c r="O110" s="183"/>
      <c r="P110" s="183"/>
      <c r="Q110" s="183"/>
      <c r="R110" s="183"/>
      <c r="S110" s="184"/>
      <c r="T110" s="29"/>
    </row>
    <row r="111" spans="2:20" ht="27" hidden="1" customHeight="1">
      <c r="B111" s="176">
        <v>4</v>
      </c>
      <c r="C111" s="179" t="e">
        <f>IF(#REF!="","-",#REF!)</f>
        <v>#REF!</v>
      </c>
      <c r="D111" s="179"/>
      <c r="E111" s="180" t="e">
        <f>IF(LEN(#REF!)&gt;17,"-",#REF!)</f>
        <v>#REF!</v>
      </c>
      <c r="F111" s="181"/>
      <c r="G111" s="181"/>
      <c r="H111" s="181"/>
      <c r="I111" s="181"/>
      <c r="J111" s="181"/>
      <c r="K111" s="28">
        <v>1</v>
      </c>
      <c r="L111" s="182" t="e">
        <f>#REF!</f>
        <v>#REF!</v>
      </c>
      <c r="M111" s="183"/>
      <c r="N111" s="183"/>
      <c r="O111" s="183"/>
      <c r="P111" s="183"/>
      <c r="Q111" s="183"/>
      <c r="R111" s="183"/>
      <c r="S111" s="184"/>
      <c r="T111" s="29"/>
    </row>
    <row r="112" spans="2:20" ht="27" hidden="1" customHeight="1">
      <c r="B112" s="177"/>
      <c r="C112" s="179"/>
      <c r="D112" s="179"/>
      <c r="E112" s="181"/>
      <c r="F112" s="181"/>
      <c r="G112" s="181"/>
      <c r="H112" s="181"/>
      <c r="I112" s="181"/>
      <c r="J112" s="181"/>
      <c r="K112" s="28">
        <v>2</v>
      </c>
      <c r="L112" s="182" t="e">
        <f>#REF!</f>
        <v>#REF!</v>
      </c>
      <c r="M112" s="183"/>
      <c r="N112" s="183"/>
      <c r="O112" s="183"/>
      <c r="P112" s="183"/>
      <c r="Q112" s="183"/>
      <c r="R112" s="183"/>
      <c r="S112" s="184"/>
      <c r="T112" s="29"/>
    </row>
    <row r="113" spans="2:20" ht="27" hidden="1" customHeight="1">
      <c r="B113" s="177"/>
      <c r="C113" s="179"/>
      <c r="D113" s="179"/>
      <c r="E113" s="181"/>
      <c r="F113" s="181"/>
      <c r="G113" s="181"/>
      <c r="H113" s="181"/>
      <c r="I113" s="181"/>
      <c r="J113" s="181"/>
      <c r="K113" s="28">
        <v>3</v>
      </c>
      <c r="L113" s="182" t="e">
        <f>#REF!</f>
        <v>#REF!</v>
      </c>
      <c r="M113" s="183"/>
      <c r="N113" s="183"/>
      <c r="O113" s="183"/>
      <c r="P113" s="183"/>
      <c r="Q113" s="183"/>
      <c r="R113" s="183"/>
      <c r="S113" s="184"/>
      <c r="T113" s="29"/>
    </row>
    <row r="114" spans="2:20" ht="27" hidden="1" customHeight="1">
      <c r="B114" s="177"/>
      <c r="C114" s="179"/>
      <c r="D114" s="179"/>
      <c r="E114" s="181"/>
      <c r="F114" s="181"/>
      <c r="G114" s="181"/>
      <c r="H114" s="181"/>
      <c r="I114" s="181"/>
      <c r="J114" s="181"/>
      <c r="K114" s="28">
        <v>4</v>
      </c>
      <c r="L114" s="182" t="e">
        <f>#REF!</f>
        <v>#REF!</v>
      </c>
      <c r="M114" s="183"/>
      <c r="N114" s="183"/>
      <c r="O114" s="183"/>
      <c r="P114" s="183"/>
      <c r="Q114" s="183"/>
      <c r="R114" s="183"/>
      <c r="S114" s="184"/>
      <c r="T114" s="29"/>
    </row>
    <row r="115" spans="2:20" ht="27" hidden="1" customHeight="1">
      <c r="B115" s="178"/>
      <c r="C115" s="179"/>
      <c r="D115" s="179"/>
      <c r="E115" s="181"/>
      <c r="F115" s="181"/>
      <c r="G115" s="181"/>
      <c r="H115" s="181"/>
      <c r="I115" s="181"/>
      <c r="J115" s="181"/>
      <c r="K115" s="28">
        <v>5</v>
      </c>
      <c r="L115" s="182" t="e">
        <f>#REF!</f>
        <v>#REF!</v>
      </c>
      <c r="M115" s="183"/>
      <c r="N115" s="183"/>
      <c r="O115" s="183"/>
      <c r="P115" s="183"/>
      <c r="Q115" s="183"/>
      <c r="R115" s="183"/>
      <c r="S115" s="184"/>
      <c r="T115" s="29"/>
    </row>
    <row r="116" spans="2:20" ht="27" hidden="1" customHeight="1">
      <c r="B116" s="176">
        <v>5</v>
      </c>
      <c r="C116" s="179" t="e">
        <f>IF(#REF!="","-",#REF!)</f>
        <v>#REF!</v>
      </c>
      <c r="D116" s="179"/>
      <c r="E116" s="180" t="e">
        <f>IF(LEN(#REF!)&gt;17,"-",#REF!)</f>
        <v>#REF!</v>
      </c>
      <c r="F116" s="181"/>
      <c r="G116" s="181"/>
      <c r="H116" s="181"/>
      <c r="I116" s="181"/>
      <c r="J116" s="181"/>
      <c r="K116" s="28">
        <v>1</v>
      </c>
      <c r="L116" s="182" t="e">
        <f>#REF!</f>
        <v>#REF!</v>
      </c>
      <c r="M116" s="183"/>
      <c r="N116" s="183"/>
      <c r="O116" s="183"/>
      <c r="P116" s="183"/>
      <c r="Q116" s="183"/>
      <c r="R116" s="183"/>
      <c r="S116" s="184"/>
      <c r="T116" s="29"/>
    </row>
    <row r="117" spans="2:20" ht="27" hidden="1" customHeight="1">
      <c r="B117" s="177"/>
      <c r="C117" s="179"/>
      <c r="D117" s="179"/>
      <c r="E117" s="181"/>
      <c r="F117" s="181"/>
      <c r="G117" s="181"/>
      <c r="H117" s="181"/>
      <c r="I117" s="181"/>
      <c r="J117" s="181"/>
      <c r="K117" s="28">
        <v>2</v>
      </c>
      <c r="L117" s="182" t="e">
        <f>#REF!</f>
        <v>#REF!</v>
      </c>
      <c r="M117" s="183"/>
      <c r="N117" s="183"/>
      <c r="O117" s="183"/>
      <c r="P117" s="183"/>
      <c r="Q117" s="183"/>
      <c r="R117" s="183"/>
      <c r="S117" s="184"/>
      <c r="T117" s="29"/>
    </row>
    <row r="118" spans="2:20" ht="27" hidden="1" customHeight="1">
      <c r="B118" s="177"/>
      <c r="C118" s="179"/>
      <c r="D118" s="179"/>
      <c r="E118" s="181"/>
      <c r="F118" s="181"/>
      <c r="G118" s="181"/>
      <c r="H118" s="181"/>
      <c r="I118" s="181"/>
      <c r="J118" s="181"/>
      <c r="K118" s="28">
        <v>3</v>
      </c>
      <c r="L118" s="182" t="e">
        <f>#REF!</f>
        <v>#REF!</v>
      </c>
      <c r="M118" s="183"/>
      <c r="N118" s="183"/>
      <c r="O118" s="183"/>
      <c r="P118" s="183"/>
      <c r="Q118" s="183"/>
      <c r="R118" s="183"/>
      <c r="S118" s="184"/>
      <c r="T118" s="29"/>
    </row>
    <row r="119" spans="2:20" ht="27" hidden="1" customHeight="1">
      <c r="B119" s="177"/>
      <c r="C119" s="179"/>
      <c r="D119" s="179"/>
      <c r="E119" s="181"/>
      <c r="F119" s="181"/>
      <c r="G119" s="181"/>
      <c r="H119" s="181"/>
      <c r="I119" s="181"/>
      <c r="J119" s="181"/>
      <c r="K119" s="28">
        <v>4</v>
      </c>
      <c r="L119" s="182" t="e">
        <f>#REF!</f>
        <v>#REF!</v>
      </c>
      <c r="M119" s="183"/>
      <c r="N119" s="183"/>
      <c r="O119" s="183"/>
      <c r="P119" s="183"/>
      <c r="Q119" s="183"/>
      <c r="R119" s="183"/>
      <c r="S119" s="184"/>
      <c r="T119" s="29"/>
    </row>
    <row r="120" spans="2:20" ht="27" hidden="1" customHeight="1">
      <c r="B120" s="178"/>
      <c r="C120" s="179"/>
      <c r="D120" s="179"/>
      <c r="E120" s="181"/>
      <c r="F120" s="181"/>
      <c r="G120" s="181"/>
      <c r="H120" s="181"/>
      <c r="I120" s="181"/>
      <c r="J120" s="181"/>
      <c r="K120" s="28">
        <v>5</v>
      </c>
      <c r="L120" s="182" t="e">
        <f>#REF!</f>
        <v>#REF!</v>
      </c>
      <c r="M120" s="183"/>
      <c r="N120" s="183"/>
      <c r="O120" s="183"/>
      <c r="P120" s="183"/>
      <c r="Q120" s="183"/>
      <c r="R120" s="183"/>
      <c r="S120" s="184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830</v>
      </c>
      <c r="C1" s="57" t="s">
        <v>829</v>
      </c>
      <c r="D1" s="58" t="s">
        <v>37</v>
      </c>
      <c r="E1" s="58" t="s">
        <v>850</v>
      </c>
      <c r="F1" s="58" t="s">
        <v>71</v>
      </c>
      <c r="G1" s="58" t="s">
        <v>342</v>
      </c>
    </row>
    <row r="2" spans="1:8">
      <c r="A2">
        <v>1</v>
      </c>
      <c r="B2" t="s">
        <v>344</v>
      </c>
      <c r="C2" t="s">
        <v>343</v>
      </c>
      <c r="D2" s="90" t="s">
        <v>992</v>
      </c>
      <c r="E2" s="90" t="s">
        <v>964</v>
      </c>
      <c r="F2" t="s">
        <v>851</v>
      </c>
      <c r="G2" s="136" t="s">
        <v>1036</v>
      </c>
    </row>
    <row r="3" spans="1:8">
      <c r="A3">
        <v>2</v>
      </c>
      <c r="B3" t="s">
        <v>346</v>
      </c>
      <c r="C3" t="s">
        <v>345</v>
      </c>
      <c r="D3" s="90" t="s">
        <v>993</v>
      </c>
      <c r="E3" s="90" t="s">
        <v>965</v>
      </c>
      <c r="F3" t="s">
        <v>852</v>
      </c>
      <c r="G3" t="s">
        <v>1035</v>
      </c>
    </row>
    <row r="4" spans="1:8">
      <c r="A4">
        <v>3</v>
      </c>
      <c r="B4" t="s">
        <v>348</v>
      </c>
      <c r="C4" t="s">
        <v>347</v>
      </c>
      <c r="D4" s="90" t="s">
        <v>994</v>
      </c>
      <c r="E4" s="90" t="s">
        <v>966</v>
      </c>
      <c r="F4" t="s">
        <v>853</v>
      </c>
      <c r="G4" t="s">
        <v>1037</v>
      </c>
    </row>
    <row r="5" spans="1:8">
      <c r="A5">
        <v>4</v>
      </c>
      <c r="B5" t="s">
        <v>350</v>
      </c>
      <c r="C5" t="s">
        <v>349</v>
      </c>
      <c r="D5" s="90" t="s">
        <v>995</v>
      </c>
      <c r="E5" s="90" t="s">
        <v>967</v>
      </c>
      <c r="F5" t="s">
        <v>854</v>
      </c>
      <c r="G5" t="s">
        <v>1038</v>
      </c>
    </row>
    <row r="6" spans="1:8">
      <c r="A6">
        <v>5</v>
      </c>
      <c r="B6" t="s">
        <v>352</v>
      </c>
      <c r="C6" t="s">
        <v>351</v>
      </c>
      <c r="E6" s="90" t="s">
        <v>968</v>
      </c>
      <c r="F6" t="s">
        <v>855</v>
      </c>
      <c r="G6" t="s">
        <v>1039</v>
      </c>
    </row>
    <row r="7" spans="1:8">
      <c r="A7">
        <v>6</v>
      </c>
      <c r="B7" t="s">
        <v>354</v>
      </c>
      <c r="C7" t="s">
        <v>353</v>
      </c>
      <c r="E7" s="90" t="s">
        <v>969</v>
      </c>
      <c r="F7" t="s">
        <v>856</v>
      </c>
      <c r="G7" t="s">
        <v>1040</v>
      </c>
    </row>
    <row r="8" spans="1:8">
      <c r="A8">
        <v>7</v>
      </c>
      <c r="B8" t="s">
        <v>355</v>
      </c>
      <c r="C8" s="46" t="s">
        <v>831</v>
      </c>
      <c r="D8" s="46"/>
      <c r="E8" s="90" t="s">
        <v>970</v>
      </c>
      <c r="F8" t="s">
        <v>857</v>
      </c>
      <c r="G8" t="s">
        <v>1041</v>
      </c>
    </row>
    <row r="9" spans="1:8">
      <c r="A9">
        <v>8</v>
      </c>
      <c r="B9" t="s">
        <v>357</v>
      </c>
      <c r="C9" t="s">
        <v>356</v>
      </c>
      <c r="E9" s="90" t="s">
        <v>971</v>
      </c>
      <c r="F9" t="s">
        <v>858</v>
      </c>
      <c r="G9" t="s">
        <v>1043</v>
      </c>
    </row>
    <row r="10" spans="1:8" ht="30">
      <c r="A10">
        <v>9</v>
      </c>
      <c r="B10" t="s">
        <v>359</v>
      </c>
      <c r="C10" t="s">
        <v>358</v>
      </c>
      <c r="E10" s="90" t="s">
        <v>972</v>
      </c>
      <c r="F10" t="s">
        <v>859</v>
      </c>
      <c r="G10" s="136" t="s">
        <v>1042</v>
      </c>
      <c r="H10" s="59"/>
    </row>
    <row r="11" spans="1:8">
      <c r="A11">
        <v>10</v>
      </c>
      <c r="B11" t="s">
        <v>361</v>
      </c>
      <c r="C11" t="s">
        <v>360</v>
      </c>
      <c r="E11" s="90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0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0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0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0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0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0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0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0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0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0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0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0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0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0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0" t="s">
        <v>988</v>
      </c>
      <c r="F26" t="s">
        <v>875</v>
      </c>
    </row>
    <row r="27" spans="1:6">
      <c r="A27">
        <v>26</v>
      </c>
      <c r="B27" s="92" t="s">
        <v>391</v>
      </c>
      <c r="C27" s="92" t="s">
        <v>390</v>
      </c>
      <c r="E27" s="90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0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0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2" t="s">
        <v>422</v>
      </c>
      <c r="C43" s="92" t="s">
        <v>421</v>
      </c>
      <c r="F43" t="s">
        <v>892</v>
      </c>
    </row>
    <row r="44" spans="1:6">
      <c r="A44">
        <v>43</v>
      </c>
      <c r="B44" s="92" t="s">
        <v>424</v>
      </c>
      <c r="C44" s="92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2" t="s">
        <v>446</v>
      </c>
      <c r="C55" s="92" t="s">
        <v>445</v>
      </c>
      <c r="F55" t="s">
        <v>904</v>
      </c>
    </row>
    <row r="56" spans="1:6">
      <c r="A56">
        <v>55</v>
      </c>
      <c r="B56" s="92" t="s">
        <v>448</v>
      </c>
      <c r="C56" s="92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2" t="s">
        <v>478</v>
      </c>
      <c r="C71" s="92" t="s">
        <v>477</v>
      </c>
      <c r="F71" t="s">
        <v>920</v>
      </c>
    </row>
    <row r="72" spans="1:6">
      <c r="A72">
        <v>71</v>
      </c>
      <c r="B72" s="92" t="s">
        <v>480</v>
      </c>
      <c r="C72" s="92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2" t="s">
        <v>516</v>
      </c>
      <c r="C90" s="92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2" t="s">
        <v>530</v>
      </c>
      <c r="C97" s="92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2" t="s">
        <v>540</v>
      </c>
      <c r="C102" s="92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2" t="s">
        <v>546</v>
      </c>
      <c r="C105" s="92" t="s">
        <v>545</v>
      </c>
      <c r="F105" t="s">
        <v>954</v>
      </c>
    </row>
    <row r="106" spans="1:6">
      <c r="A106">
        <v>105</v>
      </c>
      <c r="B106" s="92" t="s">
        <v>548</v>
      </c>
      <c r="C106" s="92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2" t="s">
        <v>572</v>
      </c>
      <c r="C118" s="92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2" t="s">
        <v>591</v>
      </c>
      <c r="C128" s="92" t="s">
        <v>590</v>
      </c>
    </row>
    <row r="129" spans="1:3">
      <c r="A129">
        <v>128</v>
      </c>
      <c r="B129" s="92" t="s">
        <v>593</v>
      </c>
      <c r="C129" s="92" t="s">
        <v>592</v>
      </c>
    </row>
    <row r="130" spans="1:3">
      <c r="A130">
        <v>129</v>
      </c>
      <c r="B130" s="92" t="s">
        <v>595</v>
      </c>
      <c r="C130" s="92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2" t="s">
        <v>634</v>
      </c>
      <c r="C151" s="92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2" t="s">
        <v>648</v>
      </c>
      <c r="C158" s="92" t="s">
        <v>647</v>
      </c>
    </row>
    <row r="159" spans="1:3">
      <c r="A159">
        <v>158</v>
      </c>
      <c r="B159" s="92" t="s">
        <v>650</v>
      </c>
      <c r="C159" s="92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2" t="s">
        <v>662</v>
      </c>
      <c r="C166" s="92" t="s">
        <v>839</v>
      </c>
    </row>
    <row r="167" spans="1:3">
      <c r="A167">
        <v>166</v>
      </c>
      <c r="B167" s="92" t="s">
        <v>664</v>
      </c>
      <c r="C167" s="92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2" t="s">
        <v>675</v>
      </c>
      <c r="C173" s="92" t="s">
        <v>674</v>
      </c>
    </row>
    <row r="174" spans="1:3">
      <c r="A174">
        <v>173</v>
      </c>
      <c r="B174" s="92" t="s">
        <v>677</v>
      </c>
      <c r="C174" s="92" t="s">
        <v>676</v>
      </c>
    </row>
    <row r="175" spans="1:3">
      <c r="A175">
        <v>174</v>
      </c>
      <c r="B175" s="92" t="s">
        <v>679</v>
      </c>
      <c r="C175" s="92" t="s">
        <v>678</v>
      </c>
    </row>
    <row r="176" spans="1:3">
      <c r="A176">
        <v>175</v>
      </c>
      <c r="B176" s="92" t="s">
        <v>681</v>
      </c>
      <c r="C176" s="92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2" t="s">
        <v>695</v>
      </c>
      <c r="C183" s="92" t="s">
        <v>694</v>
      </c>
    </row>
    <row r="184" spans="1:3">
      <c r="A184">
        <v>183</v>
      </c>
      <c r="B184" s="92" t="s">
        <v>697</v>
      </c>
      <c r="C184" s="92" t="s">
        <v>696</v>
      </c>
    </row>
    <row r="185" spans="1:3">
      <c r="A185">
        <v>184</v>
      </c>
      <c r="B185" s="92" t="s">
        <v>699</v>
      </c>
      <c r="C185" s="92" t="s">
        <v>698</v>
      </c>
    </row>
    <row r="186" spans="1:3">
      <c r="A186">
        <v>185</v>
      </c>
      <c r="B186" s="92" t="s">
        <v>701</v>
      </c>
      <c r="C186" s="92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2" t="s">
        <v>733</v>
      </c>
      <c r="C202" s="92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2" t="s">
        <v>749</v>
      </c>
      <c r="C210" s="92" t="s">
        <v>748</v>
      </c>
    </row>
    <row r="211" spans="1:5">
      <c r="A211">
        <v>210</v>
      </c>
      <c r="B211" s="92" t="s">
        <v>750</v>
      </c>
      <c r="C211" s="92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2" t="s">
        <v>758</v>
      </c>
      <c r="C216" s="92" t="s">
        <v>757</v>
      </c>
    </row>
    <row r="217" spans="1:5">
      <c r="A217">
        <v>216</v>
      </c>
      <c r="B217" s="92" t="s">
        <v>760</v>
      </c>
      <c r="C217" s="92" t="s">
        <v>759</v>
      </c>
    </row>
    <row r="218" spans="1:5">
      <c r="A218">
        <v>217</v>
      </c>
      <c r="B218" s="92" t="s">
        <v>762</v>
      </c>
      <c r="C218" s="92" t="s">
        <v>761</v>
      </c>
    </row>
    <row r="219" spans="1:5" ht="25.5">
      <c r="A219">
        <v>1</v>
      </c>
      <c r="B219" s="52" t="s">
        <v>764</v>
      </c>
      <c r="C219" s="51" t="s">
        <v>763</v>
      </c>
      <c r="D219" s="61"/>
      <c r="E219" s="61"/>
    </row>
    <row r="220" spans="1:5" ht="38.25">
      <c r="A220">
        <v>2</v>
      </c>
      <c r="B220" s="52" t="s">
        <v>766</v>
      </c>
      <c r="C220" s="51" t="s">
        <v>765</v>
      </c>
      <c r="D220" s="61"/>
      <c r="E220" s="61"/>
    </row>
    <row r="221" spans="1:5" ht="38.25">
      <c r="A221">
        <v>3</v>
      </c>
      <c r="B221" s="52" t="s">
        <v>768</v>
      </c>
      <c r="C221" s="51" t="s">
        <v>767</v>
      </c>
      <c r="D221" s="61"/>
      <c r="E221" s="61"/>
    </row>
    <row r="222" spans="1:5" ht="38.25">
      <c r="A222">
        <v>4</v>
      </c>
      <c r="B222" s="54" t="s">
        <v>769</v>
      </c>
      <c r="C222" s="53" t="s">
        <v>845</v>
      </c>
      <c r="D222" s="62"/>
      <c r="E222" s="62"/>
    </row>
    <row r="223" spans="1:5" ht="38.25">
      <c r="A223">
        <v>5</v>
      </c>
      <c r="B223" s="52" t="s">
        <v>771</v>
      </c>
      <c r="C223" s="51" t="s">
        <v>770</v>
      </c>
      <c r="D223" s="61"/>
      <c r="E223" s="61"/>
    </row>
    <row r="224" spans="1:5" ht="25.5">
      <c r="A224">
        <v>6</v>
      </c>
      <c r="B224" s="52" t="s">
        <v>773</v>
      </c>
      <c r="C224" s="51" t="s">
        <v>772</v>
      </c>
      <c r="D224" s="61"/>
      <c r="E224" s="61"/>
    </row>
    <row r="225" spans="1:5" ht="38.25">
      <c r="A225">
        <v>7</v>
      </c>
      <c r="B225" s="52" t="s">
        <v>775</v>
      </c>
      <c r="C225" s="51" t="s">
        <v>774</v>
      </c>
      <c r="D225" s="61"/>
      <c r="E225" s="61"/>
    </row>
    <row r="226" spans="1:5" ht="25.5">
      <c r="A226">
        <v>8</v>
      </c>
      <c r="B226" s="52" t="s">
        <v>777</v>
      </c>
      <c r="C226" s="51" t="s">
        <v>776</v>
      </c>
      <c r="D226" s="61"/>
      <c r="E226" s="61"/>
    </row>
    <row r="227" spans="1:5" ht="38.25">
      <c r="A227">
        <v>9</v>
      </c>
      <c r="B227" s="52" t="s">
        <v>779</v>
      </c>
      <c r="C227" s="51" t="s">
        <v>778</v>
      </c>
      <c r="D227" s="61"/>
      <c r="E227" s="61"/>
    </row>
    <row r="228" spans="1:5" ht="38.25">
      <c r="A228">
        <v>10</v>
      </c>
      <c r="B228" s="52" t="s">
        <v>781</v>
      </c>
      <c r="C228" s="51" t="s">
        <v>780</v>
      </c>
      <c r="D228" s="61"/>
      <c r="E228" s="61"/>
    </row>
    <row r="229" spans="1:5" ht="38.25">
      <c r="A229">
        <v>11</v>
      </c>
      <c r="B229" s="54" t="s">
        <v>782</v>
      </c>
      <c r="C229" s="53" t="s">
        <v>846</v>
      </c>
      <c r="D229" s="62"/>
      <c r="E229" s="62"/>
    </row>
    <row r="230" spans="1:5" ht="38.25">
      <c r="A230">
        <v>12</v>
      </c>
      <c r="B230" s="56" t="s">
        <v>784</v>
      </c>
      <c r="C230" s="55" t="s">
        <v>783</v>
      </c>
      <c r="D230" s="63"/>
      <c r="E230" s="63"/>
    </row>
    <row r="231" spans="1:5" ht="38.25">
      <c r="A231">
        <v>13</v>
      </c>
      <c r="B231" s="56" t="s">
        <v>786</v>
      </c>
      <c r="C231" s="55" t="s">
        <v>785</v>
      </c>
      <c r="D231" s="63"/>
      <c r="E231" s="63"/>
    </row>
    <row r="232" spans="1:5" ht="38.25">
      <c r="A232">
        <v>14</v>
      </c>
      <c r="B232" s="56" t="s">
        <v>788</v>
      </c>
      <c r="C232" s="55" t="s">
        <v>787</v>
      </c>
      <c r="D232" s="63"/>
      <c r="E232" s="63"/>
    </row>
    <row r="233" spans="1:5" ht="38.25">
      <c r="A233">
        <v>15</v>
      </c>
      <c r="B233" s="52" t="s">
        <v>790</v>
      </c>
      <c r="C233" s="51" t="s">
        <v>789</v>
      </c>
      <c r="D233" s="61"/>
      <c r="E233" s="61"/>
    </row>
    <row r="234" spans="1:5" ht="38.25">
      <c r="A234">
        <v>16</v>
      </c>
      <c r="B234" s="52" t="s">
        <v>792</v>
      </c>
      <c r="C234" s="51" t="s">
        <v>791</v>
      </c>
      <c r="D234" s="61"/>
      <c r="E234" s="61"/>
    </row>
    <row r="235" spans="1:5" ht="38.25">
      <c r="A235">
        <v>17</v>
      </c>
      <c r="B235" s="52" t="s">
        <v>794</v>
      </c>
      <c r="C235" s="51" t="s">
        <v>793</v>
      </c>
      <c r="D235" s="61"/>
      <c r="E235" s="61"/>
    </row>
    <row r="236" spans="1:5" ht="38.25">
      <c r="A236">
        <v>18</v>
      </c>
      <c r="B236" s="54" t="s">
        <v>795</v>
      </c>
      <c r="C236" s="53" t="s">
        <v>847</v>
      </c>
      <c r="D236" s="62"/>
      <c r="E236" s="62"/>
    </row>
    <row r="237" spans="1:5" ht="25.5">
      <c r="A237">
        <v>19</v>
      </c>
      <c r="B237" s="56" t="s">
        <v>797</v>
      </c>
      <c r="C237" s="55" t="s">
        <v>796</v>
      </c>
      <c r="D237" s="63"/>
      <c r="E237" s="63"/>
    </row>
    <row r="238" spans="1:5" ht="38.25">
      <c r="A238">
        <v>20</v>
      </c>
      <c r="B238" s="56" t="s">
        <v>799</v>
      </c>
      <c r="C238" s="55" t="s">
        <v>798</v>
      </c>
      <c r="D238" s="63"/>
      <c r="E238" s="63"/>
    </row>
    <row r="239" spans="1:5" ht="25.5">
      <c r="A239">
        <v>21</v>
      </c>
      <c r="B239" s="52" t="s">
        <v>801</v>
      </c>
      <c r="C239" s="51" t="s">
        <v>800</v>
      </c>
      <c r="D239" s="61"/>
      <c r="E239" s="61"/>
    </row>
    <row r="240" spans="1:5" ht="38.25">
      <c r="A240">
        <v>22</v>
      </c>
      <c r="B240" s="54" t="s">
        <v>802</v>
      </c>
      <c r="C240" s="53" t="s">
        <v>848</v>
      </c>
      <c r="D240" s="62"/>
      <c r="E240" s="62"/>
    </row>
    <row r="241" spans="1:5" ht="38.25">
      <c r="A241">
        <v>23</v>
      </c>
      <c r="B241" s="52" t="s">
        <v>804</v>
      </c>
      <c r="C241" s="51" t="s">
        <v>803</v>
      </c>
      <c r="D241" s="61"/>
      <c r="E241" s="61"/>
    </row>
    <row r="242" spans="1:5" ht="25.5">
      <c r="A242">
        <v>24</v>
      </c>
      <c r="B242" s="52" t="s">
        <v>806</v>
      </c>
      <c r="C242" s="51" t="s">
        <v>805</v>
      </c>
      <c r="D242" s="61"/>
      <c r="E242" s="61"/>
    </row>
    <row r="243" spans="1:5" ht="38.25">
      <c r="A243">
        <v>25</v>
      </c>
      <c r="B243" s="52" t="s">
        <v>808</v>
      </c>
      <c r="C243" s="51" t="s">
        <v>807</v>
      </c>
      <c r="D243" s="61"/>
      <c r="E243" s="61"/>
    </row>
    <row r="244" spans="1:5" ht="25.5">
      <c r="A244">
        <v>1</v>
      </c>
      <c r="B244" s="52" t="s">
        <v>810</v>
      </c>
      <c r="C244" s="60" t="s">
        <v>809</v>
      </c>
      <c r="D244" s="64"/>
      <c r="E244" s="64"/>
    </row>
    <row r="245" spans="1:5">
      <c r="A245">
        <v>2</v>
      </c>
      <c r="B245" s="52" t="s">
        <v>812</v>
      </c>
      <c r="C245" s="60" t="s">
        <v>811</v>
      </c>
      <c r="D245" s="64"/>
      <c r="E245" s="64"/>
    </row>
    <row r="246" spans="1:5" ht="25.5">
      <c r="A246">
        <v>3</v>
      </c>
      <c r="B246" s="52" t="s">
        <v>814</v>
      </c>
      <c r="C246" s="60" t="s">
        <v>813</v>
      </c>
      <c r="D246" s="64"/>
      <c r="E246" s="64"/>
    </row>
    <row r="247" spans="1:5" ht="25.5">
      <c r="A247">
        <v>4</v>
      </c>
      <c r="B247" s="52" t="s">
        <v>816</v>
      </c>
      <c r="C247" s="60" t="s">
        <v>815</v>
      </c>
      <c r="D247" s="64"/>
      <c r="E247" s="64"/>
    </row>
    <row r="248" spans="1:5" ht="25.5">
      <c r="A248">
        <v>5</v>
      </c>
      <c r="B248" s="52" t="s">
        <v>818</v>
      </c>
      <c r="C248" s="60" t="s">
        <v>817</v>
      </c>
      <c r="D248" s="64"/>
      <c r="E248" s="64"/>
    </row>
    <row r="249" spans="1:5">
      <c r="A249">
        <v>6</v>
      </c>
      <c r="B249" s="52" t="s">
        <v>820</v>
      </c>
      <c r="C249" s="60" t="s">
        <v>819</v>
      </c>
      <c r="D249" s="64"/>
      <c r="E249" s="64"/>
    </row>
    <row r="250" spans="1:5">
      <c r="A250">
        <v>7</v>
      </c>
      <c r="B250" s="52" t="s">
        <v>822</v>
      </c>
      <c r="C250" s="60" t="s">
        <v>821</v>
      </c>
      <c r="D250" s="64"/>
      <c r="E250" s="64"/>
    </row>
    <row r="251" spans="1:5">
      <c r="A251">
        <v>8</v>
      </c>
      <c r="B251" s="52" t="s">
        <v>824</v>
      </c>
      <c r="C251" s="60" t="s">
        <v>823</v>
      </c>
      <c r="D251" s="64"/>
      <c r="E251" s="64"/>
    </row>
    <row r="252" spans="1:5">
      <c r="A252">
        <v>9</v>
      </c>
      <c r="B252" s="56" t="s">
        <v>826</v>
      </c>
      <c r="C252" s="60" t="s">
        <v>825</v>
      </c>
      <c r="D252" s="64"/>
      <c r="E252" s="64"/>
    </row>
    <row r="253" spans="1:5">
      <c r="A253">
        <v>10</v>
      </c>
      <c r="B253" s="52" t="s">
        <v>828</v>
      </c>
      <c r="C253" s="60" t="s">
        <v>827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763"/>
  <sheetViews>
    <sheetView showGridLines="0" tabSelected="1" view="pageBreakPreview" topLeftCell="A287" zoomScale="106" zoomScaleNormal="85" zoomScaleSheetLayoutView="106" workbookViewId="0">
      <selection activeCell="F307" sqref="F307:H307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34" t="s">
        <v>849</v>
      </c>
      <c r="D2" s="234"/>
      <c r="E2" s="234"/>
      <c r="F2" s="334" t="s">
        <v>1052</v>
      </c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5"/>
      <c r="V2" s="6"/>
      <c r="W2" s="6"/>
    </row>
    <row r="3" spans="1:23" ht="18.75" customHeight="1" thickBot="1">
      <c r="A3" s="4"/>
      <c r="B3" s="4"/>
      <c r="C3" s="234" t="s">
        <v>1033</v>
      </c>
      <c r="D3" s="234"/>
      <c r="E3" s="234"/>
      <c r="F3" s="339" t="str">
        <f>IF(ISERROR(VLOOKUP(F2,general!$B:$C,2,FALSE))=TRUE,"",(VLOOKUP(F2,general!$B:$C,2,FALSE)))</f>
        <v/>
      </c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5"/>
      <c r="V3" s="6"/>
      <c r="W3" s="6"/>
    </row>
    <row r="4" spans="1:23" ht="15.75" customHeight="1" thickBot="1">
      <c r="A4" s="4"/>
      <c r="B4" s="4"/>
      <c r="C4" s="4"/>
      <c r="D4" s="234" t="s">
        <v>315</v>
      </c>
      <c r="E4" s="234"/>
      <c r="F4" s="335">
        <v>2021</v>
      </c>
      <c r="G4" s="335"/>
      <c r="H4" s="335"/>
      <c r="I4" s="335"/>
      <c r="J4" s="335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36" t="s">
        <v>1034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8"/>
    </row>
    <row r="7" spans="1:23" ht="3.75" customHeight="1"/>
    <row r="8" spans="1:23" ht="18" customHeight="1">
      <c r="A8" s="238" t="s">
        <v>0</v>
      </c>
      <c r="B8" s="238"/>
      <c r="C8" s="238"/>
      <c r="D8" s="331" t="s">
        <v>1053</v>
      </c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</row>
    <row r="9" spans="1:23" ht="17.25" customHeight="1">
      <c r="A9" s="238" t="s">
        <v>18</v>
      </c>
      <c r="B9" s="238"/>
      <c r="C9" s="238"/>
      <c r="D9" s="239" t="s">
        <v>1088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</row>
    <row r="10" spans="1:23" ht="17.25" customHeight="1">
      <c r="A10" s="238" t="s">
        <v>19</v>
      </c>
      <c r="B10" s="238"/>
      <c r="C10" s="238"/>
      <c r="D10" s="332">
        <v>6828563.7699999996</v>
      </c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</row>
    <row r="11" spans="1:23" ht="27.75" customHeight="1">
      <c r="A11" s="238" t="s">
        <v>1051</v>
      </c>
      <c r="B11" s="238"/>
      <c r="C11" s="333"/>
      <c r="D11" s="342" t="s">
        <v>1178</v>
      </c>
      <c r="E11" s="342"/>
      <c r="F11" s="342"/>
      <c r="G11" s="342"/>
      <c r="H11" s="342" t="s">
        <v>1048</v>
      </c>
      <c r="I11" s="342"/>
      <c r="J11" s="342"/>
      <c r="K11" s="342"/>
      <c r="L11" s="342"/>
      <c r="M11" s="342"/>
      <c r="N11" s="342"/>
      <c r="O11" s="342"/>
      <c r="P11" s="342"/>
      <c r="Q11" s="342"/>
      <c r="R11" s="137"/>
      <c r="S11" s="137"/>
      <c r="T11" s="137"/>
      <c r="U11" s="137"/>
      <c r="V11" s="137"/>
      <c r="W11" s="137"/>
    </row>
    <row r="12" spans="1:23" ht="27" customHeight="1">
      <c r="A12" s="238" t="s">
        <v>1177</v>
      </c>
      <c r="B12" s="238"/>
      <c r="C12" s="135"/>
      <c r="D12" s="343">
        <v>6368563.7699999996</v>
      </c>
      <c r="E12" s="343"/>
      <c r="F12" s="343"/>
      <c r="G12" s="343"/>
      <c r="H12" s="343">
        <v>460000</v>
      </c>
      <c r="I12" s="343"/>
      <c r="J12" s="343"/>
      <c r="K12" s="343"/>
      <c r="L12" s="343"/>
      <c r="M12" s="343"/>
      <c r="N12" s="343"/>
      <c r="O12" s="343"/>
      <c r="P12" s="343"/>
      <c r="Q12" s="343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23" t="s">
        <v>336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</row>
    <row r="15" spans="1:23" ht="15.75" customHeight="1">
      <c r="A15" s="340" t="s">
        <v>320</v>
      </c>
      <c r="B15" s="340"/>
      <c r="C15" s="340"/>
      <c r="D15" s="341" t="s">
        <v>316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</row>
    <row r="16" spans="1:23" ht="16.5" customHeight="1">
      <c r="A16" s="324" t="s">
        <v>322</v>
      </c>
      <c r="B16" s="324"/>
      <c r="C16" s="324"/>
      <c r="D16" s="330" t="s">
        <v>993</v>
      </c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</row>
    <row r="17" spans="1:33" ht="17.25" customHeight="1">
      <c r="A17" s="324" t="s">
        <v>323</v>
      </c>
      <c r="B17" s="325"/>
      <c r="C17" s="325"/>
      <c r="D17" s="326" t="s">
        <v>976</v>
      </c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8"/>
    </row>
    <row r="18" spans="1:33" ht="22.5" customHeight="1">
      <c r="A18" s="324" t="s">
        <v>324</v>
      </c>
      <c r="B18" s="325"/>
      <c r="C18" s="325"/>
      <c r="D18" s="326" t="s">
        <v>899</v>
      </c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8"/>
    </row>
    <row r="19" spans="1:33" ht="21.75" customHeight="1">
      <c r="A19" s="324" t="s">
        <v>325</v>
      </c>
      <c r="B19" s="325"/>
      <c r="C19" s="325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8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23" t="s">
        <v>326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</row>
    <row r="22" spans="1:33" ht="20.25" customHeight="1">
      <c r="A22" s="329" t="s">
        <v>1035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</row>
    <row r="23" spans="1:33" ht="22.5" customHeight="1">
      <c r="A23" s="323" t="s">
        <v>334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</row>
    <row r="24" spans="1:33" ht="24.75" customHeight="1">
      <c r="A24" s="255" t="s">
        <v>1093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</row>
    <row r="25" spans="1:33" ht="20.25" customHeight="1">
      <c r="A25" s="323" t="s">
        <v>329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</row>
    <row r="26" spans="1:33" s="3" customFormat="1" ht="25.5" customHeight="1">
      <c r="A26" s="255" t="s">
        <v>1094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12" t="s">
        <v>5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5" t="s">
        <v>1004</v>
      </c>
      <c r="B31" s="275"/>
      <c r="C31" s="293" t="s">
        <v>1054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5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96" t="s">
        <v>1006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8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5" t="s">
        <v>22</v>
      </c>
      <c r="B35" s="275"/>
      <c r="C35" s="299" t="s">
        <v>1055</v>
      </c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9" t="s">
        <v>338</v>
      </c>
      <c r="B37" s="281"/>
      <c r="C37" s="104" t="s">
        <v>1056</v>
      </c>
      <c r="D37" s="50"/>
      <c r="E37" s="275" t="s">
        <v>4</v>
      </c>
      <c r="F37" s="275"/>
      <c r="G37" s="299" t="s">
        <v>1096</v>
      </c>
      <c r="H37" s="299"/>
      <c r="I37" s="299"/>
      <c r="J37" s="299"/>
      <c r="K37" s="50"/>
      <c r="L37" s="50"/>
      <c r="M37" s="275" t="s">
        <v>1005</v>
      </c>
      <c r="N37" s="275"/>
      <c r="O37" s="275"/>
      <c r="P37" s="275"/>
      <c r="Q37" s="299" t="s">
        <v>1158</v>
      </c>
      <c r="R37" s="299"/>
      <c r="S37" s="299"/>
      <c r="T37" s="299"/>
      <c r="U37" s="299"/>
      <c r="V37" s="299"/>
      <c r="W37" s="29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9" t="s">
        <v>1013</v>
      </c>
      <c r="B39" s="281"/>
      <c r="C39" s="111" t="s">
        <v>1095</v>
      </c>
      <c r="D39" s="50"/>
      <c r="E39" s="279" t="s">
        <v>24</v>
      </c>
      <c r="F39" s="281"/>
      <c r="G39" s="299" t="s">
        <v>1058</v>
      </c>
      <c r="H39" s="299"/>
      <c r="I39" s="299"/>
      <c r="J39" s="299"/>
      <c r="K39" s="50"/>
      <c r="L39" s="50"/>
      <c r="M39" s="275" t="s">
        <v>1014</v>
      </c>
      <c r="N39" s="275"/>
      <c r="O39" s="275"/>
      <c r="P39" s="275"/>
      <c r="Q39" s="299" t="s">
        <v>1059</v>
      </c>
      <c r="R39" s="299"/>
      <c r="S39" s="299"/>
      <c r="T39" s="299"/>
      <c r="U39" s="299"/>
      <c r="V39" s="299"/>
      <c r="W39" s="29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5" t="s">
        <v>1000</v>
      </c>
      <c r="D41" s="275"/>
      <c r="E41" s="275"/>
      <c r="F41" s="275"/>
      <c r="H41" s="50"/>
      <c r="I41" s="50"/>
      <c r="J41" s="50"/>
      <c r="O41" s="275" t="s">
        <v>1003</v>
      </c>
      <c r="P41" s="275"/>
      <c r="Q41" s="275"/>
      <c r="R41" s="275"/>
      <c r="S41" s="275"/>
      <c r="T41" s="275"/>
      <c r="U41" s="275"/>
      <c r="V41" s="275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12106</v>
      </c>
      <c r="D42" s="50"/>
      <c r="E42" s="268">
        <v>2020</v>
      </c>
      <c r="F42" s="268"/>
      <c r="H42" s="50"/>
      <c r="I42" s="50"/>
      <c r="J42" s="50"/>
      <c r="O42" s="321">
        <v>12500</v>
      </c>
      <c r="P42" s="321"/>
      <c r="Q42" s="321"/>
      <c r="R42" s="321"/>
      <c r="S42" s="321"/>
      <c r="T42" s="321"/>
      <c r="U42" s="321"/>
      <c r="V42" s="321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1001</v>
      </c>
      <c r="D43" s="101"/>
      <c r="E43" s="269" t="s">
        <v>1002</v>
      </c>
      <c r="F43" s="269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70" t="s">
        <v>962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1" t="s">
        <v>25</v>
      </c>
      <c r="B46" s="272"/>
      <c r="C46" s="275" t="s">
        <v>22</v>
      </c>
      <c r="D46" s="275"/>
      <c r="E46" s="277" t="s">
        <v>3</v>
      </c>
      <c r="F46" s="279" t="s">
        <v>328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1"/>
      <c r="U46" s="105"/>
      <c r="V46" s="215" t="s">
        <v>27</v>
      </c>
      <c r="W46" s="275" t="s">
        <v>1017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3"/>
      <c r="B47" s="274"/>
      <c r="C47" s="275"/>
      <c r="D47" s="275"/>
      <c r="E47" s="278"/>
      <c r="F47" s="282" t="s">
        <v>300</v>
      </c>
      <c r="G47" s="283"/>
      <c r="H47" s="284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16"/>
      <c r="W47" s="275"/>
    </row>
    <row r="48" spans="1:33" ht="29.25" customHeight="1">
      <c r="A48" s="257" t="s">
        <v>1</v>
      </c>
      <c r="B48" s="257"/>
      <c r="C48" s="300" t="s">
        <v>1097</v>
      </c>
      <c r="D48" s="300"/>
      <c r="E48" s="112" t="s">
        <v>1098</v>
      </c>
      <c r="F48" s="219" t="s">
        <v>996</v>
      </c>
      <c r="G48" s="260"/>
      <c r="H48" s="220"/>
      <c r="I48" s="95"/>
      <c r="J48" s="73"/>
      <c r="K48" s="73"/>
      <c r="L48" s="73"/>
      <c r="M48" s="73"/>
      <c r="N48" s="73">
        <v>6250</v>
      </c>
      <c r="O48" s="73"/>
      <c r="P48" s="73"/>
      <c r="Q48" s="73"/>
      <c r="R48" s="73"/>
      <c r="S48" s="73"/>
      <c r="T48" s="73">
        <v>6250</v>
      </c>
      <c r="U48" s="74"/>
      <c r="V48" s="115">
        <f>IF(SUM(I48:T48)=0,"",SUM(I48:T48))</f>
        <v>12500</v>
      </c>
      <c r="W48" s="261" t="str">
        <f>IF($G$39="porcentaje",FIXED(V48/V49*100,2)&amp;"%",IF($G$39="Promedio",V48/V49,IF($G$39="variación porcentual",FIXED(((V48/V49)-1)*100,2)&amp;"%",IF($G$39="OTRAS","CAPTURAR EL RESULTADO DEL INDICADOR"))))</f>
        <v>3.25%</v>
      </c>
      <c r="Y48" s="1"/>
      <c r="AC48" s="10"/>
      <c r="AF48" s="10"/>
      <c r="AG48" s="10"/>
    </row>
    <row r="49" spans="1:33" ht="30" customHeight="1">
      <c r="A49" s="257" t="s">
        <v>2</v>
      </c>
      <c r="B49" s="257"/>
      <c r="C49" s="300" t="s">
        <v>1159</v>
      </c>
      <c r="D49" s="300"/>
      <c r="E49" s="112" t="s">
        <v>1098</v>
      </c>
      <c r="F49" s="219" t="s">
        <v>997</v>
      </c>
      <c r="G49" s="260"/>
      <c r="H49" s="220"/>
      <c r="I49" s="95"/>
      <c r="J49" s="73"/>
      <c r="K49" s="73"/>
      <c r="L49" s="73"/>
      <c r="M49" s="73"/>
      <c r="N49" s="73">
        <v>6324</v>
      </c>
      <c r="O49" s="73"/>
      <c r="P49" s="73"/>
      <c r="Q49" s="73"/>
      <c r="R49" s="73"/>
      <c r="S49" s="73"/>
      <c r="T49" s="73">
        <v>5782</v>
      </c>
      <c r="U49" s="73">
        <f>SUM(I49:T49)</f>
        <v>12106</v>
      </c>
      <c r="V49" s="115">
        <f>IF(SUM(I49:T49)=0,"",SUM(I49:T49))</f>
        <v>12106</v>
      </c>
      <c r="W49" s="261"/>
      <c r="Y49" s="1"/>
      <c r="AA49" s="3"/>
      <c r="AC49" s="10"/>
      <c r="AF49" s="10"/>
      <c r="AG49" s="10"/>
    </row>
    <row r="50" spans="1:33" ht="17.25" customHeight="1">
      <c r="A50" s="276" t="s">
        <v>298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</row>
    <row r="51" spans="1:33" s="3" customFormat="1" ht="15.75" customHeight="1">
      <c r="A51" s="271" t="s">
        <v>25</v>
      </c>
      <c r="B51" s="272"/>
      <c r="C51" s="275" t="s">
        <v>22</v>
      </c>
      <c r="D51" s="275"/>
      <c r="E51" s="277" t="s">
        <v>3</v>
      </c>
      <c r="F51" s="279" t="s">
        <v>328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1"/>
      <c r="U51" s="105"/>
      <c r="V51" s="215" t="s">
        <v>27</v>
      </c>
      <c r="W51" s="275" t="s">
        <v>1018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3"/>
      <c r="B52" s="274"/>
      <c r="C52" s="275"/>
      <c r="D52" s="275"/>
      <c r="E52" s="278"/>
      <c r="F52" s="282" t="s">
        <v>298</v>
      </c>
      <c r="G52" s="283"/>
      <c r="H52" s="284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16"/>
      <c r="W52" s="275"/>
    </row>
    <row r="53" spans="1:33" ht="29.25" customHeight="1">
      <c r="A53" s="257" t="s">
        <v>1</v>
      </c>
      <c r="B53" s="257"/>
      <c r="C53" s="258" t="str">
        <f>IF(C48=0,"",C48)</f>
        <v>Personas beneficiadas 2021</v>
      </c>
      <c r="D53" s="259"/>
      <c r="E53" s="133" t="str">
        <f>IF(E48=0,"",E48)</f>
        <v>Personas</v>
      </c>
      <c r="F53" s="219" t="s">
        <v>1015</v>
      </c>
      <c r="G53" s="260"/>
      <c r="H53" s="220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6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7" t="s">
        <v>2</v>
      </c>
      <c r="B54" s="257"/>
      <c r="C54" s="258" t="str">
        <f>IF(C49=0,"",C49)</f>
        <v>Personas beneficiadas 2020</v>
      </c>
      <c r="D54" s="259"/>
      <c r="E54" s="134" t="str">
        <f>IF(E49=0,"",E49)</f>
        <v>Personas</v>
      </c>
      <c r="F54" s="219" t="s">
        <v>1016</v>
      </c>
      <c r="G54" s="260"/>
      <c r="H54" s="220"/>
      <c r="I54" s="95"/>
      <c r="J54" s="73"/>
      <c r="K54" s="73"/>
      <c r="L54" s="73"/>
      <c r="M54" s="73"/>
      <c r="N54" s="73">
        <v>6324</v>
      </c>
      <c r="O54" s="73"/>
      <c r="P54" s="73"/>
      <c r="Q54" s="73"/>
      <c r="R54" s="73"/>
      <c r="S54" s="73"/>
      <c r="T54" s="73">
        <v>5782</v>
      </c>
      <c r="U54" s="73">
        <f>SUM(I54:T54)</f>
        <v>12106</v>
      </c>
      <c r="V54" s="115">
        <f t="shared" si="0"/>
        <v>12106</v>
      </c>
      <c r="W54" s="261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62" t="s">
        <v>963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63" t="s">
        <v>998</v>
      </c>
      <c r="B58" s="264"/>
      <c r="C58" s="264"/>
      <c r="D58" s="264"/>
      <c r="E58" s="264"/>
      <c r="F58" s="265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12" t="s">
        <v>6</v>
      </c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5" t="s">
        <v>1004</v>
      </c>
      <c r="B62" s="275"/>
      <c r="C62" s="293" t="s">
        <v>1060</v>
      </c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5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6" t="s">
        <v>1006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8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5" t="s">
        <v>22</v>
      </c>
      <c r="B66" s="275"/>
      <c r="C66" s="299" t="s">
        <v>1061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9" t="s">
        <v>338</v>
      </c>
      <c r="B68" s="281"/>
      <c r="C68" s="104" t="s">
        <v>1056</v>
      </c>
      <c r="D68" s="50"/>
      <c r="E68" s="275" t="s">
        <v>4</v>
      </c>
      <c r="F68" s="275"/>
      <c r="G68" s="299" t="s">
        <v>1096</v>
      </c>
      <c r="H68" s="299"/>
      <c r="I68" s="299"/>
      <c r="J68" s="299"/>
      <c r="K68" s="50"/>
      <c r="L68" s="50"/>
      <c r="M68" s="275" t="s">
        <v>1005</v>
      </c>
      <c r="N68" s="275"/>
      <c r="O68" s="275"/>
      <c r="P68" s="275"/>
      <c r="Q68" s="299" t="s">
        <v>1062</v>
      </c>
      <c r="R68" s="299"/>
      <c r="S68" s="299"/>
      <c r="T68" s="299"/>
      <c r="U68" s="299"/>
      <c r="V68" s="299"/>
      <c r="W68" s="29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9" t="s">
        <v>1013</v>
      </c>
      <c r="B70" s="281"/>
      <c r="C70" s="111" t="s">
        <v>1095</v>
      </c>
      <c r="D70" s="50"/>
      <c r="E70" s="279" t="s">
        <v>24</v>
      </c>
      <c r="F70" s="281"/>
      <c r="G70" s="299" t="s">
        <v>1058</v>
      </c>
      <c r="H70" s="299"/>
      <c r="I70" s="299"/>
      <c r="J70" s="299"/>
      <c r="K70" s="50"/>
      <c r="L70" s="50"/>
      <c r="M70" s="275" t="s">
        <v>1014</v>
      </c>
      <c r="N70" s="275"/>
      <c r="O70" s="275"/>
      <c r="P70" s="275"/>
      <c r="Q70" s="299" t="s">
        <v>1099</v>
      </c>
      <c r="R70" s="299"/>
      <c r="S70" s="299"/>
      <c r="T70" s="299"/>
      <c r="U70" s="299"/>
      <c r="V70" s="299"/>
      <c r="W70" s="29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5" t="s">
        <v>1000</v>
      </c>
      <c r="D72" s="275"/>
      <c r="E72" s="275"/>
      <c r="F72" s="275"/>
      <c r="H72" s="50"/>
      <c r="I72" s="50"/>
      <c r="J72" s="50"/>
      <c r="O72" s="275" t="s">
        <v>1003</v>
      </c>
      <c r="P72" s="275"/>
      <c r="Q72" s="275"/>
      <c r="R72" s="275"/>
      <c r="S72" s="275"/>
      <c r="T72" s="275"/>
      <c r="U72" s="275"/>
      <c r="V72" s="275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73</v>
      </c>
      <c r="D73" s="50"/>
      <c r="E73" s="268">
        <v>2020</v>
      </c>
      <c r="F73" s="268"/>
      <c r="H73" s="50"/>
      <c r="I73" s="50"/>
      <c r="J73" s="50"/>
      <c r="O73" s="321">
        <v>100</v>
      </c>
      <c r="P73" s="321"/>
      <c r="Q73" s="321"/>
      <c r="R73" s="321"/>
      <c r="S73" s="321"/>
      <c r="T73" s="321"/>
      <c r="U73" s="321"/>
      <c r="V73" s="321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1001</v>
      </c>
      <c r="D74" s="101"/>
      <c r="E74" s="269" t="s">
        <v>1002</v>
      </c>
      <c r="F74" s="269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70" t="s">
        <v>962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1" t="s">
        <v>25</v>
      </c>
      <c r="B77" s="272"/>
      <c r="C77" s="275" t="s">
        <v>22</v>
      </c>
      <c r="D77" s="275"/>
      <c r="E77" s="277" t="s">
        <v>3</v>
      </c>
      <c r="F77" s="279" t="s">
        <v>328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1"/>
      <c r="U77" s="105"/>
      <c r="V77" s="215" t="s">
        <v>27</v>
      </c>
      <c r="W77" s="275" t="s">
        <v>1017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3"/>
      <c r="B78" s="274"/>
      <c r="C78" s="275"/>
      <c r="D78" s="275"/>
      <c r="E78" s="278"/>
      <c r="F78" s="282" t="s">
        <v>300</v>
      </c>
      <c r="G78" s="283"/>
      <c r="H78" s="284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16"/>
      <c r="W78" s="275"/>
    </row>
    <row r="79" spans="1:33" ht="29.25" customHeight="1">
      <c r="A79" s="257" t="s">
        <v>1</v>
      </c>
      <c r="B79" s="257"/>
      <c r="C79" s="300" t="s">
        <v>1100</v>
      </c>
      <c r="D79" s="300"/>
      <c r="E79" s="112" t="s">
        <v>1102</v>
      </c>
      <c r="F79" s="219" t="s">
        <v>996</v>
      </c>
      <c r="G79" s="260"/>
      <c r="H79" s="220"/>
      <c r="I79" s="95"/>
      <c r="J79" s="73"/>
      <c r="K79" s="73"/>
      <c r="L79" s="73"/>
      <c r="M79" s="73"/>
      <c r="N79" s="73">
        <v>50</v>
      </c>
      <c r="O79" s="73"/>
      <c r="P79" s="73"/>
      <c r="Q79" s="73"/>
      <c r="R79" s="73"/>
      <c r="S79" s="73"/>
      <c r="T79" s="73">
        <v>50</v>
      </c>
      <c r="U79" s="74"/>
      <c r="V79" s="115">
        <f>IF(SUM(I79:T79)=0,"",SUM(I79:T79))</f>
        <v>100</v>
      </c>
      <c r="W79" s="261" t="str">
        <f>IF($G$70="porcentaje",FIXED(V79/V80*100,2)&amp;"%",IF($G$70="Promedio",V79/V80,IF($G$70="variación porcentual",FIXED(((V79/V80)-1)*100,2)&amp;"%",IF($G$70="OTRAS","CAPTURAR EL RESULTADO DEL INDICADOR"))))</f>
        <v>36.99%</v>
      </c>
      <c r="Y79" s="1"/>
      <c r="AC79" s="10"/>
      <c r="AF79" s="10"/>
      <c r="AG79" s="10"/>
    </row>
    <row r="80" spans="1:33" ht="30" customHeight="1">
      <c r="A80" s="257" t="s">
        <v>2</v>
      </c>
      <c r="B80" s="257"/>
      <c r="C80" s="300" t="s">
        <v>1101</v>
      </c>
      <c r="D80" s="300"/>
      <c r="E80" s="112" t="s">
        <v>1102</v>
      </c>
      <c r="F80" s="219" t="s">
        <v>997</v>
      </c>
      <c r="G80" s="260"/>
      <c r="H80" s="220"/>
      <c r="I80" s="95"/>
      <c r="J80" s="73"/>
      <c r="K80" s="73"/>
      <c r="L80" s="73"/>
      <c r="M80" s="73"/>
      <c r="N80" s="73">
        <v>40</v>
      </c>
      <c r="O80" s="73"/>
      <c r="P80" s="73"/>
      <c r="Q80" s="73"/>
      <c r="R80" s="73"/>
      <c r="S80" s="73"/>
      <c r="T80" s="73">
        <v>33</v>
      </c>
      <c r="U80" s="73">
        <f>SUM(I80:T80)</f>
        <v>73</v>
      </c>
      <c r="V80" s="115">
        <f>IF(SUM(I80:T80)=0,"",SUM(I80:T80))</f>
        <v>73</v>
      </c>
      <c r="W80" s="261"/>
      <c r="Y80" s="1"/>
      <c r="AA80" s="3"/>
      <c r="AC80" s="10"/>
      <c r="AF80" s="10"/>
      <c r="AG80" s="10"/>
    </row>
    <row r="81" spans="1:33" ht="17.25" customHeight="1">
      <c r="A81" s="276" t="s">
        <v>298</v>
      </c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</row>
    <row r="82" spans="1:33" s="3" customFormat="1" ht="15.75" customHeight="1">
      <c r="A82" s="271" t="s">
        <v>25</v>
      </c>
      <c r="B82" s="272"/>
      <c r="C82" s="275" t="s">
        <v>22</v>
      </c>
      <c r="D82" s="275"/>
      <c r="E82" s="277" t="s">
        <v>3</v>
      </c>
      <c r="F82" s="279" t="s">
        <v>328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1"/>
      <c r="U82" s="105"/>
      <c r="V82" s="215" t="s">
        <v>27</v>
      </c>
      <c r="W82" s="275" t="s">
        <v>1018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3"/>
      <c r="B83" s="274"/>
      <c r="C83" s="275"/>
      <c r="D83" s="275"/>
      <c r="E83" s="278"/>
      <c r="F83" s="282" t="s">
        <v>298</v>
      </c>
      <c r="G83" s="283"/>
      <c r="H83" s="284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16"/>
      <c r="W83" s="275"/>
    </row>
    <row r="84" spans="1:33" ht="28.5" customHeight="1">
      <c r="A84" s="286" t="s">
        <v>1</v>
      </c>
      <c r="B84" s="288"/>
      <c r="C84" s="258" t="str">
        <f>IF(C79=0,"",C79)</f>
        <v>Actividades deportivas 2021</v>
      </c>
      <c r="D84" s="259"/>
      <c r="E84" s="134" t="str">
        <f>IF(E79=0,"",E79)</f>
        <v>Actividades</v>
      </c>
      <c r="F84" s="219" t="s">
        <v>1015</v>
      </c>
      <c r="G84" s="260"/>
      <c r="H84" s="220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6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86" t="s">
        <v>2</v>
      </c>
      <c r="B85" s="288"/>
      <c r="C85" s="258" t="str">
        <f>IF(C80=0,"",C80)</f>
        <v>Actividades deportivas 2020</v>
      </c>
      <c r="D85" s="259"/>
      <c r="E85" s="134" t="str">
        <f>IF(E80=0,"",E80)</f>
        <v>Actividades</v>
      </c>
      <c r="F85" s="219" t="s">
        <v>1016</v>
      </c>
      <c r="G85" s="260"/>
      <c r="H85" s="220"/>
      <c r="I85" s="95"/>
      <c r="J85" s="73"/>
      <c r="K85" s="73"/>
      <c r="L85" s="73"/>
      <c r="M85" s="73"/>
      <c r="N85" s="73">
        <v>40</v>
      </c>
      <c r="O85" s="73"/>
      <c r="P85" s="73"/>
      <c r="Q85" s="73"/>
      <c r="R85" s="73"/>
      <c r="S85" s="73"/>
      <c r="T85" s="73">
        <v>33</v>
      </c>
      <c r="U85" s="73">
        <f>SUM(I85:T85)</f>
        <v>73</v>
      </c>
      <c r="V85" s="115">
        <f>IF(SUM(I85:T85)=0,"",SUM(I85:T85))</f>
        <v>73</v>
      </c>
      <c r="W85" s="261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62" t="s">
        <v>963</v>
      </c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63" t="s">
        <v>998</v>
      </c>
      <c r="B89" s="264"/>
      <c r="C89" s="264"/>
      <c r="D89" s="264"/>
      <c r="E89" s="264"/>
      <c r="F89" s="265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7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12" t="s">
        <v>999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5" t="s">
        <v>1007</v>
      </c>
      <c r="B93" s="275"/>
      <c r="C93" s="293" t="s">
        <v>1063</v>
      </c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5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6" t="s">
        <v>1006</v>
      </c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8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5" t="s">
        <v>22</v>
      </c>
      <c r="B97" s="275"/>
      <c r="C97" s="299" t="s">
        <v>1061</v>
      </c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9" t="s">
        <v>338</v>
      </c>
      <c r="B99" s="281"/>
      <c r="C99" s="104" t="s">
        <v>1056</v>
      </c>
      <c r="D99" s="50"/>
      <c r="E99" s="275" t="s">
        <v>4</v>
      </c>
      <c r="F99" s="275"/>
      <c r="G99" s="299" t="s">
        <v>1064</v>
      </c>
      <c r="H99" s="299"/>
      <c r="I99" s="299"/>
      <c r="J99" s="299"/>
      <c r="K99" s="50"/>
      <c r="L99" s="50"/>
      <c r="M99" s="275" t="s">
        <v>1005</v>
      </c>
      <c r="N99" s="275"/>
      <c r="O99" s="275"/>
      <c r="P99" s="275"/>
      <c r="Q99" s="299" t="s">
        <v>1062</v>
      </c>
      <c r="R99" s="299"/>
      <c r="S99" s="299"/>
      <c r="T99" s="299"/>
      <c r="U99" s="299"/>
      <c r="V99" s="299"/>
      <c r="W99" s="29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9" t="s">
        <v>1013</v>
      </c>
      <c r="B101" s="281"/>
      <c r="C101" s="111" t="s">
        <v>1057</v>
      </c>
      <c r="D101" s="50"/>
      <c r="E101" s="279" t="s">
        <v>24</v>
      </c>
      <c r="F101" s="281"/>
      <c r="G101" s="299" t="s">
        <v>1058</v>
      </c>
      <c r="H101" s="299"/>
      <c r="I101" s="299"/>
      <c r="J101" s="299"/>
      <c r="K101" s="50"/>
      <c r="L101" s="50"/>
      <c r="M101" s="275" t="s">
        <v>1014</v>
      </c>
      <c r="N101" s="275"/>
      <c r="O101" s="275"/>
      <c r="P101" s="275"/>
      <c r="Q101" s="299" t="s">
        <v>1059</v>
      </c>
      <c r="R101" s="299"/>
      <c r="S101" s="299"/>
      <c r="T101" s="299"/>
      <c r="U101" s="299"/>
      <c r="V101" s="299"/>
      <c r="W101" s="29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5" t="s">
        <v>1000</v>
      </c>
      <c r="D103" s="275"/>
      <c r="E103" s="275"/>
      <c r="F103" s="275"/>
      <c r="H103" s="50"/>
      <c r="I103" s="50"/>
      <c r="J103" s="50"/>
      <c r="O103" s="275" t="s">
        <v>1003</v>
      </c>
      <c r="P103" s="275"/>
      <c r="Q103" s="275"/>
      <c r="R103" s="275"/>
      <c r="S103" s="275"/>
      <c r="T103" s="275"/>
      <c r="U103" s="275"/>
      <c r="V103" s="275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73</v>
      </c>
      <c r="D104" s="50"/>
      <c r="E104" s="268">
        <v>2020</v>
      </c>
      <c r="F104" s="268"/>
      <c r="H104" s="50"/>
      <c r="I104" s="50"/>
      <c r="J104" s="50"/>
      <c r="O104" s="321">
        <v>100</v>
      </c>
      <c r="P104" s="321"/>
      <c r="Q104" s="321"/>
      <c r="R104" s="321"/>
      <c r="S104" s="321"/>
      <c r="T104" s="321"/>
      <c r="U104" s="321"/>
      <c r="V104" s="321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1001</v>
      </c>
      <c r="D105" s="101"/>
      <c r="E105" s="269" t="s">
        <v>1002</v>
      </c>
      <c r="F105" s="269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70" t="s">
        <v>962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1" t="s">
        <v>25</v>
      </c>
      <c r="B108" s="272"/>
      <c r="C108" s="275" t="s">
        <v>22</v>
      </c>
      <c r="D108" s="275"/>
      <c r="E108" s="277" t="s">
        <v>3</v>
      </c>
      <c r="F108" s="279" t="s">
        <v>328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1"/>
      <c r="U108" s="105"/>
      <c r="V108" s="215" t="s">
        <v>27</v>
      </c>
      <c r="W108" s="275" t="s">
        <v>1017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3"/>
      <c r="B109" s="274"/>
      <c r="C109" s="275"/>
      <c r="D109" s="275"/>
      <c r="E109" s="278"/>
      <c r="F109" s="282" t="s">
        <v>300</v>
      </c>
      <c r="G109" s="283"/>
      <c r="H109" s="284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16"/>
      <c r="W109" s="275"/>
    </row>
    <row r="110" spans="1:33" ht="29.25" customHeight="1">
      <c r="A110" s="257" t="s">
        <v>1</v>
      </c>
      <c r="B110" s="257"/>
      <c r="C110" s="300" t="s">
        <v>1100</v>
      </c>
      <c r="D110" s="300"/>
      <c r="E110" s="112" t="s">
        <v>1102</v>
      </c>
      <c r="F110" s="219" t="s">
        <v>996</v>
      </c>
      <c r="G110" s="260"/>
      <c r="H110" s="220"/>
      <c r="I110" s="95"/>
      <c r="J110" s="73"/>
      <c r="K110" s="73"/>
      <c r="L110" s="73"/>
      <c r="M110" s="73"/>
      <c r="N110" s="73">
        <v>50</v>
      </c>
      <c r="O110" s="73"/>
      <c r="P110" s="73"/>
      <c r="Q110" s="73"/>
      <c r="R110" s="73"/>
      <c r="S110" s="73"/>
      <c r="T110" s="73">
        <v>50</v>
      </c>
      <c r="U110" s="74"/>
      <c r="V110" s="115">
        <f>IF(SUM(I110:T110)=0,"",SUM(I110:T110))</f>
        <v>100</v>
      </c>
      <c r="W110" s="261" t="str">
        <f>IF($G$101="porcentaje",FIXED(V110/V111*100,2)&amp;"%",IF($G$101="Promedio",V110/V111,IF($G$101="variación porcentual",FIXED(((V110/V111)-1)*100,2)&amp;"%",IF($G$101="OTRAS","CAPTURAR EL RESULTADO DEL INDICADOR"))))</f>
        <v>36.99%</v>
      </c>
      <c r="Y110" s="113"/>
      <c r="AC110" s="10"/>
      <c r="AF110" s="10"/>
      <c r="AG110" s="10"/>
    </row>
    <row r="111" spans="1:33" ht="30" customHeight="1">
      <c r="A111" s="257" t="s">
        <v>2</v>
      </c>
      <c r="B111" s="257"/>
      <c r="C111" s="300" t="s">
        <v>1101</v>
      </c>
      <c r="D111" s="300"/>
      <c r="E111" s="112" t="s">
        <v>1102</v>
      </c>
      <c r="F111" s="219" t="s">
        <v>997</v>
      </c>
      <c r="G111" s="260"/>
      <c r="H111" s="220"/>
      <c r="I111" s="95"/>
      <c r="J111" s="73"/>
      <c r="K111" s="73"/>
      <c r="L111" s="73"/>
      <c r="M111" s="73"/>
      <c r="N111" s="73">
        <v>40</v>
      </c>
      <c r="O111" s="73"/>
      <c r="P111" s="73"/>
      <c r="Q111" s="73"/>
      <c r="R111" s="73"/>
      <c r="S111" s="73"/>
      <c r="T111" s="73">
        <v>33</v>
      </c>
      <c r="U111" s="73">
        <f>SUM(I111:T111)</f>
        <v>73</v>
      </c>
      <c r="V111" s="115">
        <f>IF(SUM(I111:T111)=0,"",SUM(I111:T111))</f>
        <v>73</v>
      </c>
      <c r="W111" s="261"/>
      <c r="Y111" s="1"/>
      <c r="AA111" s="3"/>
      <c r="AC111" s="10"/>
      <c r="AF111" s="10"/>
      <c r="AG111" s="10"/>
    </row>
    <row r="112" spans="1:33" ht="17.25" customHeight="1">
      <c r="A112" s="276" t="s">
        <v>298</v>
      </c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</row>
    <row r="113" spans="1:33" s="3" customFormat="1" ht="15.75" customHeight="1">
      <c r="A113" s="271" t="s">
        <v>25</v>
      </c>
      <c r="B113" s="272"/>
      <c r="C113" s="275" t="s">
        <v>22</v>
      </c>
      <c r="D113" s="275"/>
      <c r="E113" s="277" t="s">
        <v>3</v>
      </c>
      <c r="F113" s="279" t="s">
        <v>328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1"/>
      <c r="U113" s="105"/>
      <c r="V113" s="215" t="s">
        <v>27</v>
      </c>
      <c r="W113" s="275" t="s">
        <v>1018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3"/>
      <c r="B114" s="274"/>
      <c r="C114" s="275"/>
      <c r="D114" s="275"/>
      <c r="E114" s="278"/>
      <c r="F114" s="282" t="s">
        <v>298</v>
      </c>
      <c r="G114" s="283"/>
      <c r="H114" s="284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16"/>
      <c r="W114" s="275"/>
    </row>
    <row r="115" spans="1:33" ht="29.25" customHeight="1">
      <c r="A115" s="257" t="s">
        <v>1</v>
      </c>
      <c r="B115" s="257"/>
      <c r="C115" s="258" t="str">
        <f>IF(C110=0,"",C110)</f>
        <v>Actividades deportivas 2021</v>
      </c>
      <c r="D115" s="259"/>
      <c r="E115" s="134" t="str">
        <f>IF(E110=0,"",E110)</f>
        <v>Actividades</v>
      </c>
      <c r="F115" s="219" t="s">
        <v>1015</v>
      </c>
      <c r="G115" s="260"/>
      <c r="H115" s="220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61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7" t="s">
        <v>2</v>
      </c>
      <c r="B116" s="257"/>
      <c r="C116" s="258" t="str">
        <f>IF(C111=0,"",C111)</f>
        <v>Actividades deportivas 2020</v>
      </c>
      <c r="D116" s="259"/>
      <c r="E116" s="134" t="str">
        <f>IF(E111=0,"",E111)</f>
        <v>Actividades</v>
      </c>
      <c r="F116" s="219" t="s">
        <v>1016</v>
      </c>
      <c r="G116" s="260"/>
      <c r="H116" s="220"/>
      <c r="I116" s="95"/>
      <c r="J116" s="73"/>
      <c r="K116" s="73"/>
      <c r="L116" s="73"/>
      <c r="M116" s="73"/>
      <c r="N116" s="73">
        <v>40</v>
      </c>
      <c r="O116" s="73"/>
      <c r="P116" s="73"/>
      <c r="Q116" s="73"/>
      <c r="R116" s="73"/>
      <c r="S116" s="73"/>
      <c r="T116" s="73">
        <v>33</v>
      </c>
      <c r="U116" s="73">
        <f>SUM(I116:T116)</f>
        <v>73</v>
      </c>
      <c r="V116" s="115">
        <f>IF(SUM(I116:T116)=0,"",SUM(I116:T116))</f>
        <v>73</v>
      </c>
      <c r="W116" s="261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62" t="s">
        <v>963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3" t="s">
        <v>998</v>
      </c>
      <c r="B120" s="264"/>
      <c r="C120" s="264"/>
      <c r="D120" s="264"/>
      <c r="E120" s="264"/>
      <c r="F120" s="265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5" t="s">
        <v>1008</v>
      </c>
      <c r="B122" s="275"/>
      <c r="C122" s="293" t="s">
        <v>1065</v>
      </c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5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6" t="s">
        <v>1006</v>
      </c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8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75" t="s">
        <v>22</v>
      </c>
      <c r="B126" s="275"/>
      <c r="C126" s="299" t="s">
        <v>1066</v>
      </c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9" t="s">
        <v>338</v>
      </c>
      <c r="B128" s="281"/>
      <c r="C128" s="104" t="s">
        <v>1056</v>
      </c>
      <c r="D128" s="50"/>
      <c r="E128" s="275" t="s">
        <v>4</v>
      </c>
      <c r="F128" s="275"/>
      <c r="G128" s="299" t="s">
        <v>1064</v>
      </c>
      <c r="H128" s="299"/>
      <c r="I128" s="299"/>
      <c r="J128" s="299"/>
      <c r="K128" s="50"/>
      <c r="L128" s="50"/>
      <c r="M128" s="275" t="s">
        <v>1005</v>
      </c>
      <c r="N128" s="275"/>
      <c r="O128" s="275"/>
      <c r="P128" s="275"/>
      <c r="Q128" s="299" t="s">
        <v>1067</v>
      </c>
      <c r="R128" s="299"/>
      <c r="S128" s="299"/>
      <c r="T128" s="299"/>
      <c r="U128" s="299"/>
      <c r="V128" s="299"/>
      <c r="W128" s="29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9" t="s">
        <v>1013</v>
      </c>
      <c r="B130" s="281"/>
      <c r="C130" s="111" t="s">
        <v>1057</v>
      </c>
      <c r="D130" s="50"/>
      <c r="E130" s="279" t="s">
        <v>24</v>
      </c>
      <c r="F130" s="281"/>
      <c r="G130" s="299" t="s">
        <v>1058</v>
      </c>
      <c r="H130" s="299"/>
      <c r="I130" s="299"/>
      <c r="J130" s="299"/>
      <c r="K130" s="50"/>
      <c r="L130" s="50"/>
      <c r="M130" s="275" t="s">
        <v>1014</v>
      </c>
      <c r="N130" s="275"/>
      <c r="O130" s="275"/>
      <c r="P130" s="275"/>
      <c r="Q130" s="299" t="s">
        <v>1059</v>
      </c>
      <c r="R130" s="299"/>
      <c r="S130" s="299"/>
      <c r="T130" s="299"/>
      <c r="U130" s="299"/>
      <c r="V130" s="299"/>
      <c r="W130" s="29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5" t="s">
        <v>1000</v>
      </c>
      <c r="D132" s="275"/>
      <c r="E132" s="275"/>
      <c r="F132" s="275"/>
      <c r="H132" s="50"/>
      <c r="I132" s="50"/>
      <c r="J132" s="50"/>
      <c r="O132" s="275" t="s">
        <v>1003</v>
      </c>
      <c r="P132" s="275"/>
      <c r="Q132" s="275"/>
      <c r="R132" s="275"/>
      <c r="S132" s="275"/>
      <c r="T132" s="275"/>
      <c r="U132" s="275"/>
      <c r="V132" s="275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36</v>
      </c>
      <c r="D133" s="50"/>
      <c r="E133" s="268">
        <v>2020</v>
      </c>
      <c r="F133" s="268"/>
      <c r="H133" s="50"/>
      <c r="I133" s="50"/>
      <c r="J133" s="50"/>
      <c r="O133" s="321">
        <v>80</v>
      </c>
      <c r="P133" s="321"/>
      <c r="Q133" s="321"/>
      <c r="R133" s="321"/>
      <c r="S133" s="321"/>
      <c r="T133" s="321"/>
      <c r="U133" s="321"/>
      <c r="V133" s="321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1001</v>
      </c>
      <c r="D134" s="101"/>
      <c r="E134" s="269" t="s">
        <v>1002</v>
      </c>
      <c r="F134" s="269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70" t="s">
        <v>962</v>
      </c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1" t="s">
        <v>25</v>
      </c>
      <c r="B137" s="272"/>
      <c r="C137" s="275" t="s">
        <v>22</v>
      </c>
      <c r="D137" s="275"/>
      <c r="E137" s="277" t="s">
        <v>3</v>
      </c>
      <c r="F137" s="279" t="s">
        <v>328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1"/>
      <c r="U137" s="105"/>
      <c r="V137" s="215" t="s">
        <v>27</v>
      </c>
      <c r="W137" s="275" t="s">
        <v>1017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3"/>
      <c r="B138" s="274"/>
      <c r="C138" s="275"/>
      <c r="D138" s="275"/>
      <c r="E138" s="278"/>
      <c r="F138" s="282" t="s">
        <v>300</v>
      </c>
      <c r="G138" s="283"/>
      <c r="H138" s="284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16"/>
      <c r="W138" s="275"/>
    </row>
    <row r="139" spans="1:33" ht="29.25" customHeight="1">
      <c r="A139" s="257" t="s">
        <v>1</v>
      </c>
      <c r="B139" s="257"/>
      <c r="C139" s="300" t="s">
        <v>1103</v>
      </c>
      <c r="D139" s="300"/>
      <c r="E139" s="112" t="s">
        <v>1105</v>
      </c>
      <c r="F139" s="219" t="s">
        <v>996</v>
      </c>
      <c r="G139" s="260"/>
      <c r="H139" s="220"/>
      <c r="I139" s="95"/>
      <c r="J139" s="73"/>
      <c r="K139" s="73"/>
      <c r="L139" s="73"/>
      <c r="M139" s="73"/>
      <c r="N139" s="73">
        <v>40</v>
      </c>
      <c r="O139" s="73"/>
      <c r="P139" s="73"/>
      <c r="Q139" s="73"/>
      <c r="R139" s="73"/>
      <c r="S139" s="73"/>
      <c r="T139" s="73">
        <v>40</v>
      </c>
      <c r="U139" s="74"/>
      <c r="V139" s="115">
        <f>IF(SUM(I139:T139)=0,"",SUM(I139:T139))</f>
        <v>80</v>
      </c>
      <c r="W139" s="261" t="str">
        <f>IF($G$130="porcentaje",FIXED(V139/V140*100,2)&amp;"%",IF($G$130="Promedio",V139/V140,IF($G$130="variación porcentual",FIXED(((V139/V140)-1)*100,2)&amp;"%",IF($G$130="OTRAS","CAPTURAR EL RESULTADO DEL INDICADOR"))))</f>
        <v>122.22%</v>
      </c>
      <c r="Y139" s="1"/>
      <c r="AC139" s="10"/>
      <c r="AF139" s="10"/>
      <c r="AG139" s="10"/>
    </row>
    <row r="140" spans="1:33" ht="30" customHeight="1">
      <c r="A140" s="257" t="s">
        <v>2</v>
      </c>
      <c r="B140" s="257"/>
      <c r="C140" s="300" t="s">
        <v>1104</v>
      </c>
      <c r="D140" s="300"/>
      <c r="E140" s="112" t="s">
        <v>1105</v>
      </c>
      <c r="F140" s="219" t="s">
        <v>997</v>
      </c>
      <c r="G140" s="260"/>
      <c r="H140" s="220"/>
      <c r="I140" s="95"/>
      <c r="J140" s="73"/>
      <c r="K140" s="73"/>
      <c r="L140" s="73"/>
      <c r="M140" s="73"/>
      <c r="N140" s="73">
        <v>20</v>
      </c>
      <c r="O140" s="73"/>
      <c r="P140" s="73"/>
      <c r="Q140" s="73"/>
      <c r="R140" s="73"/>
      <c r="S140" s="73"/>
      <c r="T140" s="73">
        <v>16</v>
      </c>
      <c r="U140" s="73">
        <f>SUM(I140:T140)</f>
        <v>36</v>
      </c>
      <c r="V140" s="115">
        <f>IF(SUM(I140:T140)=0,"",SUM(I140:T140))</f>
        <v>36</v>
      </c>
      <c r="W140" s="261"/>
      <c r="Y140" s="1"/>
      <c r="AA140" s="3"/>
      <c r="AC140" s="10"/>
      <c r="AF140" s="10"/>
      <c r="AG140" s="10"/>
    </row>
    <row r="141" spans="1:33" ht="17.25" customHeight="1">
      <c r="A141" s="276" t="s">
        <v>298</v>
      </c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</row>
    <row r="142" spans="1:33" s="3" customFormat="1" ht="15.75" customHeight="1">
      <c r="A142" s="271" t="s">
        <v>25</v>
      </c>
      <c r="B142" s="272"/>
      <c r="C142" s="275" t="s">
        <v>22</v>
      </c>
      <c r="D142" s="275"/>
      <c r="E142" s="277" t="s">
        <v>3</v>
      </c>
      <c r="F142" s="279" t="s">
        <v>328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1"/>
      <c r="U142" s="105"/>
      <c r="V142" s="215" t="s">
        <v>27</v>
      </c>
      <c r="W142" s="275" t="s">
        <v>1018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3"/>
      <c r="B143" s="274"/>
      <c r="C143" s="275"/>
      <c r="D143" s="275"/>
      <c r="E143" s="278"/>
      <c r="F143" s="282" t="s">
        <v>298</v>
      </c>
      <c r="G143" s="283"/>
      <c r="H143" s="284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16"/>
      <c r="W143" s="275"/>
    </row>
    <row r="144" spans="1:33" ht="29.25" customHeight="1">
      <c r="A144" s="257" t="s">
        <v>1</v>
      </c>
      <c r="B144" s="257"/>
      <c r="C144" s="258" t="str">
        <f>IF(C139=0,"",C139)</f>
        <v>Mantenimientos deportivos 2021</v>
      </c>
      <c r="D144" s="259"/>
      <c r="E144" s="134" t="str">
        <f>IF(E139=0,"",E139)</f>
        <v>Mantenimientos</v>
      </c>
      <c r="F144" s="219" t="s">
        <v>1015</v>
      </c>
      <c r="G144" s="260"/>
      <c r="H144" s="220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61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7" t="s">
        <v>2</v>
      </c>
      <c r="B145" s="257"/>
      <c r="C145" s="258" t="str">
        <f>IF(C140=0,"",C140)</f>
        <v>Mantenimientos deportivos 2020</v>
      </c>
      <c r="D145" s="259"/>
      <c r="E145" s="134" t="str">
        <f>IF(E140=0,"",E140)</f>
        <v>Mantenimientos</v>
      </c>
      <c r="F145" s="219" t="s">
        <v>1016</v>
      </c>
      <c r="G145" s="260"/>
      <c r="H145" s="220"/>
      <c r="I145" s="95"/>
      <c r="J145" s="73"/>
      <c r="K145" s="73"/>
      <c r="L145" s="73"/>
      <c r="M145" s="73"/>
      <c r="N145" s="73">
        <v>20</v>
      </c>
      <c r="O145" s="73"/>
      <c r="P145" s="73"/>
      <c r="Q145" s="73"/>
      <c r="R145" s="73"/>
      <c r="S145" s="73"/>
      <c r="T145" s="73">
        <v>16</v>
      </c>
      <c r="U145" s="73">
        <f>SUM(I145:T145)</f>
        <v>36</v>
      </c>
      <c r="V145" s="115">
        <f>IF(SUM(I145:T145)=0,"",SUM(I145:T145))</f>
        <v>36</v>
      </c>
      <c r="W145" s="261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62" t="s">
        <v>963</v>
      </c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3" t="s">
        <v>998</v>
      </c>
      <c r="B149" s="264"/>
      <c r="C149" s="264"/>
      <c r="D149" s="264"/>
      <c r="E149" s="264"/>
      <c r="F149" s="265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5" t="s">
        <v>1009</v>
      </c>
      <c r="B151" s="275"/>
      <c r="C151" s="293" t="s">
        <v>1071</v>
      </c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5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6" t="s">
        <v>1006</v>
      </c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8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75" t="s">
        <v>22</v>
      </c>
      <c r="B155" s="275"/>
      <c r="C155" s="299" t="s">
        <v>1072</v>
      </c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79" t="s">
        <v>338</v>
      </c>
      <c r="B157" s="281"/>
      <c r="C157" s="104" t="s">
        <v>1056</v>
      </c>
      <c r="D157" s="50"/>
      <c r="E157" s="275" t="s">
        <v>4</v>
      </c>
      <c r="F157" s="275"/>
      <c r="G157" s="299" t="s">
        <v>1064</v>
      </c>
      <c r="H157" s="299"/>
      <c r="I157" s="299"/>
      <c r="J157" s="299"/>
      <c r="K157" s="50"/>
      <c r="L157" s="50"/>
      <c r="M157" s="275" t="s">
        <v>1005</v>
      </c>
      <c r="N157" s="275"/>
      <c r="O157" s="275"/>
      <c r="P157" s="275"/>
      <c r="Q157" s="299" t="s">
        <v>1073</v>
      </c>
      <c r="R157" s="299"/>
      <c r="S157" s="299"/>
      <c r="T157" s="299"/>
      <c r="U157" s="299"/>
      <c r="V157" s="299"/>
      <c r="W157" s="299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9" t="s">
        <v>1013</v>
      </c>
      <c r="B159" s="281"/>
      <c r="C159" s="111" t="s">
        <v>1057</v>
      </c>
      <c r="D159" s="50"/>
      <c r="E159" s="279" t="s">
        <v>24</v>
      </c>
      <c r="F159" s="281"/>
      <c r="G159" s="299" t="s">
        <v>1068</v>
      </c>
      <c r="H159" s="299"/>
      <c r="I159" s="299"/>
      <c r="J159" s="299"/>
      <c r="K159" s="50"/>
      <c r="L159" s="50"/>
      <c r="M159" s="275" t="s">
        <v>1014</v>
      </c>
      <c r="N159" s="275"/>
      <c r="O159" s="275"/>
      <c r="P159" s="275"/>
      <c r="Q159" s="299" t="s">
        <v>1059</v>
      </c>
      <c r="R159" s="299"/>
      <c r="S159" s="299"/>
      <c r="T159" s="299"/>
      <c r="U159" s="299"/>
      <c r="V159" s="299"/>
      <c r="W159" s="299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75" t="s">
        <v>1000</v>
      </c>
      <c r="D161" s="275"/>
      <c r="E161" s="275"/>
      <c r="F161" s="275"/>
      <c r="H161" s="50"/>
      <c r="I161" s="50"/>
      <c r="J161" s="50"/>
      <c r="O161" s="275" t="s">
        <v>1003</v>
      </c>
      <c r="P161" s="275"/>
      <c r="Q161" s="275"/>
      <c r="R161" s="275"/>
      <c r="S161" s="275"/>
      <c r="T161" s="275"/>
      <c r="U161" s="275"/>
      <c r="V161" s="275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4</v>
      </c>
      <c r="D162" s="50"/>
      <c r="E162" s="268">
        <v>2021</v>
      </c>
      <c r="F162" s="268"/>
      <c r="H162" s="50"/>
      <c r="I162" s="50"/>
      <c r="J162" s="50"/>
      <c r="O162" s="224">
        <v>4</v>
      </c>
      <c r="P162" s="224"/>
      <c r="Q162" s="224"/>
      <c r="R162" s="224"/>
      <c r="S162" s="224"/>
      <c r="T162" s="224"/>
      <c r="U162" s="224"/>
      <c r="V162" s="224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10" t="s">
        <v>1001</v>
      </c>
      <c r="D163" s="101"/>
      <c r="E163" s="269" t="s">
        <v>1002</v>
      </c>
      <c r="F163" s="269"/>
      <c r="G163" s="101"/>
      <c r="I163" s="101"/>
      <c r="J163" s="101"/>
      <c r="K163" s="101"/>
      <c r="L163" s="101"/>
      <c r="M163" s="101"/>
      <c r="N163" s="101"/>
      <c r="O163" s="110"/>
      <c r="P163" s="110"/>
      <c r="Q163" s="110"/>
      <c r="R163" s="110"/>
      <c r="S163" s="110"/>
      <c r="T163" s="110"/>
      <c r="U163" s="110"/>
      <c r="V163" s="110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70" t="s">
        <v>962</v>
      </c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1" t="s">
        <v>25</v>
      </c>
      <c r="B166" s="272"/>
      <c r="C166" s="275" t="s">
        <v>22</v>
      </c>
      <c r="D166" s="275"/>
      <c r="E166" s="277" t="s">
        <v>3</v>
      </c>
      <c r="F166" s="279" t="s">
        <v>328</v>
      </c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1"/>
      <c r="U166" s="105"/>
      <c r="V166" s="215" t="s">
        <v>27</v>
      </c>
      <c r="W166" s="275" t="s">
        <v>1017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3"/>
      <c r="B167" s="274"/>
      <c r="C167" s="275"/>
      <c r="D167" s="275"/>
      <c r="E167" s="278"/>
      <c r="F167" s="282" t="s">
        <v>300</v>
      </c>
      <c r="G167" s="283"/>
      <c r="H167" s="284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16"/>
      <c r="W167" s="275"/>
    </row>
    <row r="168" spans="1:33" ht="29.25" customHeight="1">
      <c r="A168" s="257" t="s">
        <v>1</v>
      </c>
      <c r="B168" s="257"/>
      <c r="C168" s="300" t="s">
        <v>1106</v>
      </c>
      <c r="D168" s="300"/>
      <c r="E168" s="112" t="s">
        <v>1108</v>
      </c>
      <c r="F168" s="219" t="s">
        <v>996</v>
      </c>
      <c r="G168" s="260"/>
      <c r="H168" s="220"/>
      <c r="I168" s="95"/>
      <c r="J168" s="73"/>
      <c r="K168" s="73"/>
      <c r="L168" s="73"/>
      <c r="M168" s="73"/>
      <c r="N168" s="73">
        <v>2</v>
      </c>
      <c r="O168" s="73"/>
      <c r="P168" s="73"/>
      <c r="Q168" s="73"/>
      <c r="R168" s="73"/>
      <c r="S168" s="73"/>
      <c r="T168" s="73">
        <v>2</v>
      </c>
      <c r="U168" s="74"/>
      <c r="V168" s="115">
        <f>IF(SUM(I168:T168)=0,"",SUM(I168:T168))</f>
        <v>4</v>
      </c>
      <c r="W168" s="261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57" t="s">
        <v>2</v>
      </c>
      <c r="B169" s="257"/>
      <c r="C169" s="300" t="s">
        <v>1107</v>
      </c>
      <c r="D169" s="300"/>
      <c r="E169" s="112" t="s">
        <v>1108</v>
      </c>
      <c r="F169" s="219" t="s">
        <v>997</v>
      </c>
      <c r="G169" s="260"/>
      <c r="H169" s="220"/>
      <c r="I169" s="95"/>
      <c r="J169" s="73"/>
      <c r="K169" s="73"/>
      <c r="L169" s="73"/>
      <c r="M169" s="73"/>
      <c r="N169" s="73">
        <v>2</v>
      </c>
      <c r="O169" s="73"/>
      <c r="P169" s="73"/>
      <c r="Q169" s="73"/>
      <c r="R169" s="73"/>
      <c r="S169" s="73"/>
      <c r="T169" s="73">
        <v>2</v>
      </c>
      <c r="U169" s="73">
        <f>SUM(I169:T169)</f>
        <v>4</v>
      </c>
      <c r="V169" s="115">
        <f>IF(SUM(I169:T169)=0,"",SUM(I169:T169))</f>
        <v>4</v>
      </c>
      <c r="W169" s="261"/>
      <c r="Y169" s="1"/>
      <c r="AA169" s="3"/>
      <c r="AC169" s="10"/>
      <c r="AF169" s="10"/>
      <c r="AG169" s="10"/>
    </row>
    <row r="170" spans="1:33" ht="17.25" customHeight="1">
      <c r="A170" s="276" t="s">
        <v>298</v>
      </c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33" s="3" customFormat="1" ht="15.75" customHeight="1">
      <c r="A171" s="271" t="s">
        <v>25</v>
      </c>
      <c r="B171" s="272"/>
      <c r="C171" s="275" t="s">
        <v>22</v>
      </c>
      <c r="D171" s="275"/>
      <c r="E171" s="277" t="s">
        <v>3</v>
      </c>
      <c r="F171" s="279" t="s">
        <v>328</v>
      </c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1"/>
      <c r="U171" s="105"/>
      <c r="V171" s="215" t="s">
        <v>27</v>
      </c>
      <c r="W171" s="275" t="s">
        <v>1018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3"/>
      <c r="B172" s="274"/>
      <c r="C172" s="275"/>
      <c r="D172" s="275"/>
      <c r="E172" s="278"/>
      <c r="F172" s="282" t="s">
        <v>298</v>
      </c>
      <c r="G172" s="283"/>
      <c r="H172" s="284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16"/>
      <c r="W172" s="275"/>
    </row>
    <row r="173" spans="1:33" ht="29.25" customHeight="1">
      <c r="A173" s="257" t="s">
        <v>1</v>
      </c>
      <c r="B173" s="257"/>
      <c r="C173" s="258" t="str">
        <f>IF(C168=0,"",C168)</f>
        <v>Solicitudes administrativas realizadas</v>
      </c>
      <c r="D173" s="259"/>
      <c r="E173" s="134" t="str">
        <f>IF(E168=0,"",E168)</f>
        <v>Solicitudes</v>
      </c>
      <c r="F173" s="219" t="s">
        <v>1015</v>
      </c>
      <c r="G173" s="260"/>
      <c r="H173" s="220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61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57" t="s">
        <v>2</v>
      </c>
      <c r="B174" s="257"/>
      <c r="C174" s="258" t="str">
        <f>IF(C169=0,"",C169)</f>
        <v>Solicitudes programadas</v>
      </c>
      <c r="D174" s="259"/>
      <c r="E174" s="134" t="str">
        <f>IF(E169=0,"",E169)</f>
        <v>Solicitudes</v>
      </c>
      <c r="F174" s="219" t="s">
        <v>1016</v>
      </c>
      <c r="G174" s="260"/>
      <c r="H174" s="220"/>
      <c r="I174" s="95"/>
      <c r="J174" s="73"/>
      <c r="K174" s="73"/>
      <c r="L174" s="73"/>
      <c r="M174" s="73"/>
      <c r="N174" s="73">
        <v>2</v>
      </c>
      <c r="O174" s="73"/>
      <c r="P174" s="73"/>
      <c r="Q174" s="73"/>
      <c r="R174" s="73"/>
      <c r="S174" s="73"/>
      <c r="T174" s="73">
        <v>2</v>
      </c>
      <c r="U174" s="73">
        <f>SUM(I174:T174)</f>
        <v>4</v>
      </c>
      <c r="V174" s="115">
        <f>IF(SUM(I174:T174)=0,"",SUM(I174:T174))</f>
        <v>4</v>
      </c>
      <c r="W174" s="261"/>
      <c r="Y174" s="1"/>
      <c r="AA174" s="3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262" t="s">
        <v>963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116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83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3" t="s">
        <v>998</v>
      </c>
      <c r="B178" s="264"/>
      <c r="C178" s="264"/>
      <c r="D178" s="264"/>
      <c r="E178" s="264"/>
      <c r="F178" s="265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71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75" t="s">
        <v>1010</v>
      </c>
      <c r="B180" s="275"/>
      <c r="C180" s="293" t="s">
        <v>1173</v>
      </c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5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171" customFormat="1" ht="6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296" t="s">
        <v>1006</v>
      </c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8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1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171" customFormat="1" ht="30" customHeight="1">
      <c r="A184" s="275" t="s">
        <v>22</v>
      </c>
      <c r="B184" s="275"/>
      <c r="C184" s="299" t="s">
        <v>1168</v>
      </c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71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71" customFormat="1" ht="27" customHeight="1">
      <c r="A186" s="279" t="s">
        <v>338</v>
      </c>
      <c r="B186" s="281"/>
      <c r="C186" s="104" t="s">
        <v>1056</v>
      </c>
      <c r="D186" s="50"/>
      <c r="E186" s="275" t="s">
        <v>4</v>
      </c>
      <c r="F186" s="275"/>
      <c r="G186" s="299" t="s">
        <v>1064</v>
      </c>
      <c r="H186" s="299"/>
      <c r="I186" s="299"/>
      <c r="J186" s="299"/>
      <c r="K186" s="50"/>
      <c r="L186" s="50"/>
      <c r="M186" s="275" t="s">
        <v>1005</v>
      </c>
      <c r="N186" s="275"/>
      <c r="O186" s="275"/>
      <c r="P186" s="275"/>
      <c r="Q186" s="299" t="s">
        <v>1169</v>
      </c>
      <c r="R186" s="299"/>
      <c r="S186" s="299"/>
      <c r="T186" s="299"/>
      <c r="U186" s="299"/>
      <c r="V186" s="299"/>
      <c r="W186" s="299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71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71" customFormat="1" ht="27" customHeight="1">
      <c r="A188" s="279" t="s">
        <v>1013</v>
      </c>
      <c r="B188" s="281"/>
      <c r="C188" s="170" t="s">
        <v>1057</v>
      </c>
      <c r="D188" s="50"/>
      <c r="E188" s="279" t="s">
        <v>24</v>
      </c>
      <c r="F188" s="281"/>
      <c r="G188" s="299" t="s">
        <v>1068</v>
      </c>
      <c r="H188" s="299"/>
      <c r="I188" s="299"/>
      <c r="J188" s="299"/>
      <c r="K188" s="50"/>
      <c r="L188" s="50"/>
      <c r="M188" s="275" t="s">
        <v>1014</v>
      </c>
      <c r="N188" s="275"/>
      <c r="O188" s="275"/>
      <c r="P188" s="275"/>
      <c r="Q188" s="299" t="s">
        <v>1099</v>
      </c>
      <c r="R188" s="299"/>
      <c r="S188" s="299"/>
      <c r="T188" s="299"/>
      <c r="U188" s="299"/>
      <c r="V188" s="299"/>
      <c r="W188" s="299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75" t="s">
        <v>1000</v>
      </c>
      <c r="D190" s="275"/>
      <c r="E190" s="275"/>
      <c r="F190" s="275"/>
      <c r="H190" s="50"/>
      <c r="I190" s="50"/>
      <c r="J190" s="50"/>
      <c r="O190" s="275" t="s">
        <v>1003</v>
      </c>
      <c r="P190" s="275"/>
      <c r="Q190" s="275"/>
      <c r="R190" s="275"/>
      <c r="S190" s="275"/>
      <c r="T190" s="275"/>
      <c r="U190" s="275"/>
      <c r="V190" s="275"/>
      <c r="W190" s="91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50</v>
      </c>
      <c r="D191" s="50"/>
      <c r="E191" s="268">
        <v>2021</v>
      </c>
      <c r="F191" s="268"/>
      <c r="H191" s="50"/>
      <c r="I191" s="50"/>
      <c r="J191" s="50"/>
      <c r="O191" s="224">
        <v>50</v>
      </c>
      <c r="P191" s="224"/>
      <c r="Q191" s="224"/>
      <c r="R191" s="224"/>
      <c r="S191" s="224"/>
      <c r="T191" s="224"/>
      <c r="U191" s="224"/>
      <c r="V191" s="224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100" customFormat="1" ht="12" customHeight="1">
      <c r="C192" s="172" t="s">
        <v>1001</v>
      </c>
      <c r="D192" s="101"/>
      <c r="E192" s="269" t="s">
        <v>1002</v>
      </c>
      <c r="F192" s="269"/>
      <c r="G192" s="101"/>
      <c r="I192" s="101"/>
      <c r="J192" s="101"/>
      <c r="K192" s="101"/>
      <c r="L192" s="101"/>
      <c r="M192" s="101"/>
      <c r="N192" s="101"/>
      <c r="O192" s="172"/>
      <c r="P192" s="172"/>
      <c r="Q192" s="172"/>
      <c r="R192" s="172"/>
      <c r="S192" s="172"/>
      <c r="T192" s="172"/>
      <c r="U192" s="172"/>
      <c r="V192" s="172"/>
      <c r="W192" s="102"/>
      <c r="X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171" customFormat="1" ht="20.25" customHeight="1">
      <c r="A194" s="270" t="s">
        <v>962</v>
      </c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71" customFormat="1" ht="15.75" customHeight="1">
      <c r="A195" s="271" t="s">
        <v>25</v>
      </c>
      <c r="B195" s="272"/>
      <c r="C195" s="275" t="s">
        <v>22</v>
      </c>
      <c r="D195" s="275"/>
      <c r="E195" s="277" t="s">
        <v>3</v>
      </c>
      <c r="F195" s="279" t="s">
        <v>328</v>
      </c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1"/>
      <c r="U195" s="167"/>
      <c r="V195" s="215" t="s">
        <v>27</v>
      </c>
      <c r="W195" s="275" t="s">
        <v>1017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73"/>
      <c r="B196" s="274"/>
      <c r="C196" s="275"/>
      <c r="D196" s="275"/>
      <c r="E196" s="278"/>
      <c r="F196" s="282" t="s">
        <v>300</v>
      </c>
      <c r="G196" s="283"/>
      <c r="H196" s="284"/>
      <c r="I196" s="72" t="s">
        <v>28</v>
      </c>
      <c r="J196" s="72" t="s">
        <v>7</v>
      </c>
      <c r="K196" s="72" t="s">
        <v>8</v>
      </c>
      <c r="L196" s="72" t="s">
        <v>9</v>
      </c>
      <c r="M196" s="72" t="s">
        <v>10</v>
      </c>
      <c r="N196" s="72" t="s">
        <v>11</v>
      </c>
      <c r="O196" s="72" t="s">
        <v>12</v>
      </c>
      <c r="P196" s="72" t="s">
        <v>13</v>
      </c>
      <c r="Q196" s="72" t="s">
        <v>14</v>
      </c>
      <c r="R196" s="72" t="s">
        <v>15</v>
      </c>
      <c r="S196" s="72" t="s">
        <v>16</v>
      </c>
      <c r="T196" s="72" t="s">
        <v>17</v>
      </c>
      <c r="U196" s="14"/>
      <c r="V196" s="216"/>
      <c r="W196" s="275"/>
      <c r="Y196" s="171"/>
    </row>
    <row r="197" spans="1:33" ht="29.25" customHeight="1">
      <c r="A197" s="257" t="s">
        <v>1</v>
      </c>
      <c r="B197" s="257"/>
      <c r="C197" s="300" t="s">
        <v>1170</v>
      </c>
      <c r="D197" s="300"/>
      <c r="E197" s="112" t="s">
        <v>1179</v>
      </c>
      <c r="F197" s="219" t="s">
        <v>996</v>
      </c>
      <c r="G197" s="260"/>
      <c r="H197" s="220"/>
      <c r="I197" s="95"/>
      <c r="J197" s="73"/>
      <c r="K197" s="73"/>
      <c r="L197" s="73"/>
      <c r="M197" s="73"/>
      <c r="N197" s="73">
        <v>38</v>
      </c>
      <c r="O197" s="73"/>
      <c r="P197" s="73"/>
      <c r="Q197" s="73"/>
      <c r="R197" s="73"/>
      <c r="S197" s="73"/>
      <c r="T197" s="73">
        <v>12</v>
      </c>
      <c r="U197" s="74"/>
      <c r="V197" s="115">
        <f>IF(SUM(I197:T197)=0,"",SUM(I197:T197))</f>
        <v>50</v>
      </c>
      <c r="W197" s="261" t="str">
        <f>IF($G$218="porcentaje",FIXED(V197/V198*100,2)&amp;"%",IF($G$218="Promedio",V197/V198,IF($G$218="variación porcentual",FIXED(((V197/V198)-1)*100,2)&amp;"%",IF($G$218="OTRAS","CAPTURAR EL RESULTADO DEL INDICADOR"))))</f>
        <v>0.00%</v>
      </c>
      <c r="Y197" s="1"/>
      <c r="AC197" s="10"/>
      <c r="AF197" s="10"/>
      <c r="AG197" s="10"/>
    </row>
    <row r="198" spans="1:33" ht="30" customHeight="1">
      <c r="A198" s="257" t="s">
        <v>2</v>
      </c>
      <c r="B198" s="257"/>
      <c r="C198" s="300" t="s">
        <v>1171</v>
      </c>
      <c r="D198" s="300"/>
      <c r="E198" s="112" t="s">
        <v>1179</v>
      </c>
      <c r="F198" s="219" t="s">
        <v>997</v>
      </c>
      <c r="G198" s="260"/>
      <c r="H198" s="220"/>
      <c r="I198" s="95"/>
      <c r="J198" s="73"/>
      <c r="K198" s="73"/>
      <c r="L198" s="73"/>
      <c r="M198" s="73"/>
      <c r="N198" s="73">
        <v>38</v>
      </c>
      <c r="O198" s="73"/>
      <c r="P198" s="73"/>
      <c r="Q198" s="73"/>
      <c r="R198" s="73"/>
      <c r="S198" s="73"/>
      <c r="T198" s="73">
        <v>12</v>
      </c>
      <c r="U198" s="73">
        <f>SUM(I198:T198)</f>
        <v>50</v>
      </c>
      <c r="V198" s="115">
        <f>IF(SUM(I198:T198)=0,"",SUM(I198:T198))</f>
        <v>50</v>
      </c>
      <c r="W198" s="261"/>
      <c r="Y198" s="1"/>
      <c r="AA198" s="171"/>
      <c r="AC198" s="10"/>
      <c r="AF198" s="10"/>
      <c r="AG198" s="10"/>
    </row>
    <row r="199" spans="1:33" ht="17.25" customHeight="1">
      <c r="A199" s="276" t="s">
        <v>298</v>
      </c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Y199" s="171"/>
    </row>
    <row r="200" spans="1:33" s="171" customFormat="1" ht="15.75" customHeight="1">
      <c r="A200" s="271" t="s">
        <v>25</v>
      </c>
      <c r="B200" s="272"/>
      <c r="C200" s="275" t="s">
        <v>22</v>
      </c>
      <c r="D200" s="275"/>
      <c r="E200" s="277" t="s">
        <v>3</v>
      </c>
      <c r="F200" s="279" t="s">
        <v>328</v>
      </c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1"/>
      <c r="U200" s="167"/>
      <c r="V200" s="215" t="s">
        <v>27</v>
      </c>
      <c r="W200" s="275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73"/>
      <c r="B201" s="274"/>
      <c r="C201" s="275"/>
      <c r="D201" s="275"/>
      <c r="E201" s="278"/>
      <c r="F201" s="282" t="s">
        <v>298</v>
      </c>
      <c r="G201" s="283"/>
      <c r="H201" s="284"/>
      <c r="I201" s="72" t="s">
        <v>28</v>
      </c>
      <c r="J201" s="72" t="s">
        <v>7</v>
      </c>
      <c r="K201" s="72" t="s">
        <v>8</v>
      </c>
      <c r="L201" s="72" t="s">
        <v>9</v>
      </c>
      <c r="M201" s="72" t="s">
        <v>10</v>
      </c>
      <c r="N201" s="72" t="s">
        <v>11</v>
      </c>
      <c r="O201" s="72" t="s">
        <v>12</v>
      </c>
      <c r="P201" s="72" t="s">
        <v>13</v>
      </c>
      <c r="Q201" s="72" t="s">
        <v>14</v>
      </c>
      <c r="R201" s="72" t="s">
        <v>15</v>
      </c>
      <c r="S201" s="72" t="s">
        <v>16</v>
      </c>
      <c r="T201" s="72" t="s">
        <v>17</v>
      </c>
      <c r="U201" s="14"/>
      <c r="V201" s="216"/>
      <c r="W201" s="275"/>
      <c r="Y201" s="171"/>
    </row>
    <row r="202" spans="1:33" ht="29.25" customHeight="1">
      <c r="A202" s="257" t="s">
        <v>1</v>
      </c>
      <c r="B202" s="257"/>
      <c r="C202" s="258" t="str">
        <f>IF(C197=0,"",C197)</f>
        <v>Acciones administrativas realizadas</v>
      </c>
      <c r="D202" s="259"/>
      <c r="E202" s="168" t="str">
        <f>IF(E197=0,"",E197)</f>
        <v>Acciones administrativas</v>
      </c>
      <c r="F202" s="219" t="s">
        <v>1015</v>
      </c>
      <c r="G202" s="260"/>
      <c r="H202" s="220"/>
      <c r="I202" s="9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4"/>
      <c r="V202" s="115" t="str">
        <f>IF(SUM(I202:T202)=0,"",SUM(I202:T202))</f>
        <v/>
      </c>
      <c r="W202" s="261" t="e">
        <f>IF($G$218="porcentaje",FIXED(V202/V203*100,2)&amp;"%",IF($G$218="Promedio",V202/V203,IF($G$218="variación porcentual",FIXED(((V202/V203)-1)*100,2)&amp;"%",IF($G$218="OTRAS","CAPTURAR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57" t="s">
        <v>2</v>
      </c>
      <c r="B203" s="257"/>
      <c r="C203" s="258" t="str">
        <f>IF(C198=0,"",C198)</f>
        <v>Acciones administrativas programadas</v>
      </c>
      <c r="D203" s="259"/>
      <c r="E203" s="168" t="str">
        <f>IF(E198=0,"",E198)</f>
        <v>Acciones administrativas</v>
      </c>
      <c r="F203" s="219" t="s">
        <v>1016</v>
      </c>
      <c r="G203" s="260"/>
      <c r="H203" s="220"/>
      <c r="I203" s="95"/>
      <c r="J203" s="73"/>
      <c r="K203" s="73"/>
      <c r="L203" s="73"/>
      <c r="M203" s="73"/>
      <c r="N203" s="73">
        <v>38</v>
      </c>
      <c r="O203" s="73"/>
      <c r="P203" s="73"/>
      <c r="Q203" s="73"/>
      <c r="R203" s="73"/>
      <c r="S203" s="73"/>
      <c r="T203" s="73">
        <v>12</v>
      </c>
      <c r="U203" s="73">
        <f>SUM(I203:T203)</f>
        <v>50</v>
      </c>
      <c r="V203" s="115">
        <f>IF(SUM(I203:T203)=0,"",SUM(I203:T203))</f>
        <v>50</v>
      </c>
      <c r="W203" s="261"/>
      <c r="Y203" s="1"/>
      <c r="AA203" s="171"/>
      <c r="AC203" s="10"/>
      <c r="AF203" s="10"/>
      <c r="AG203" s="10"/>
    </row>
    <row r="204" spans="1:33" s="68" customFormat="1" ht="5.25" customHeight="1">
      <c r="A204" s="75"/>
      <c r="B204" s="75"/>
      <c r="C204" s="75"/>
      <c r="D204" s="76"/>
      <c r="E204" s="76"/>
      <c r="F204" s="77"/>
      <c r="G204" s="77"/>
      <c r="H204" s="77"/>
      <c r="I204" s="78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80"/>
      <c r="V204" s="81"/>
      <c r="W204" s="82"/>
      <c r="X204" s="84"/>
      <c r="Y204" s="9"/>
      <c r="AC204" s="84"/>
      <c r="AD204" s="84"/>
      <c r="AE204" s="84"/>
      <c r="AF204" s="84"/>
      <c r="AG204" s="84"/>
    </row>
    <row r="205" spans="1:33" ht="16.5" customHeight="1">
      <c r="A205" s="262" t="s">
        <v>963</v>
      </c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116" t="str">
        <f>IF(ISERROR(W202/W197)=TRUE,"",(W202/W197))</f>
        <v/>
      </c>
      <c r="X205" s="10"/>
      <c r="Y205" s="171"/>
      <c r="AC205" s="10"/>
      <c r="AD205" s="10"/>
      <c r="AE205" s="10"/>
      <c r="AF205" s="10"/>
      <c r="AG205" s="10"/>
    </row>
    <row r="206" spans="1:33" ht="6.75" customHeight="1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83"/>
      <c r="X206" s="10"/>
      <c r="Y206" s="171"/>
      <c r="AC206" s="10"/>
      <c r="AD206" s="10"/>
      <c r="AE206" s="10"/>
      <c r="AF206" s="10"/>
      <c r="AG206" s="10"/>
    </row>
    <row r="207" spans="1:33" s="171" customFormat="1" ht="33" customHeight="1">
      <c r="A207" s="263" t="s">
        <v>998</v>
      </c>
      <c r="B207" s="264"/>
      <c r="C207" s="264"/>
      <c r="D207" s="264"/>
      <c r="E207" s="264"/>
      <c r="F207" s="265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7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71" customFormat="1" ht="5.2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67" customFormat="1" ht="48" customHeight="1">
      <c r="A210" s="275" t="s">
        <v>1011</v>
      </c>
      <c r="B210" s="275"/>
      <c r="C210" s="293" t="s">
        <v>1109</v>
      </c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5"/>
      <c r="X210" s="66"/>
      <c r="Z210" s="66"/>
      <c r="AA210" s="66"/>
      <c r="AB210" s="66"/>
      <c r="AC210" s="66"/>
      <c r="AD210" s="66"/>
      <c r="AE210" s="66"/>
      <c r="AF210" s="66"/>
      <c r="AG210" s="66"/>
    </row>
    <row r="211" spans="1:33" s="3" customFormat="1" ht="6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96" t="s">
        <v>1006</v>
      </c>
      <c r="B212" s="297"/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8"/>
      <c r="X212" s="68"/>
      <c r="Z212" s="68"/>
      <c r="AA212" s="68"/>
      <c r="AB212" s="68"/>
      <c r="AC212" s="68"/>
      <c r="AD212" s="68"/>
      <c r="AE212" s="68"/>
      <c r="AF212" s="68"/>
      <c r="AG212" s="68"/>
    </row>
    <row r="213" spans="1:33" s="9" customFormat="1" ht="4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91"/>
      <c r="X213" s="68"/>
      <c r="Z213" s="68"/>
      <c r="AA213" s="68"/>
      <c r="AB213" s="68"/>
      <c r="AC213" s="68"/>
      <c r="AD213" s="68"/>
      <c r="AE213" s="68"/>
      <c r="AF213" s="68"/>
      <c r="AG213" s="68"/>
    </row>
    <row r="214" spans="1:33" s="3" customFormat="1" ht="30" customHeight="1">
      <c r="A214" s="275" t="s">
        <v>22</v>
      </c>
      <c r="B214" s="275"/>
      <c r="C214" s="299" t="s">
        <v>1174</v>
      </c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5"/>
      <c r="B215" s="50"/>
      <c r="C215" s="50"/>
      <c r="D215" s="50"/>
      <c r="E215" s="50"/>
      <c r="F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91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79" t="s">
        <v>338</v>
      </c>
      <c r="B216" s="281"/>
      <c r="C216" s="104" t="s">
        <v>1056</v>
      </c>
      <c r="D216" s="50"/>
      <c r="E216" s="275" t="s">
        <v>4</v>
      </c>
      <c r="F216" s="275"/>
      <c r="G216" s="299" t="s">
        <v>1064</v>
      </c>
      <c r="H216" s="299"/>
      <c r="I216" s="299"/>
      <c r="J216" s="299"/>
      <c r="K216" s="50"/>
      <c r="L216" s="50"/>
      <c r="M216" s="275" t="s">
        <v>1005</v>
      </c>
      <c r="N216" s="275"/>
      <c r="O216" s="275"/>
      <c r="P216" s="275"/>
      <c r="Q216" s="299" t="s">
        <v>1172</v>
      </c>
      <c r="R216" s="299"/>
      <c r="S216" s="299"/>
      <c r="T216" s="299"/>
      <c r="U216" s="299"/>
      <c r="V216" s="299"/>
      <c r="W216" s="299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5"/>
      <c r="B217" s="50"/>
      <c r="C217" s="50"/>
      <c r="D217" s="50"/>
      <c r="E217" s="50"/>
      <c r="F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91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79" t="s">
        <v>1013</v>
      </c>
      <c r="B218" s="281"/>
      <c r="C218" s="111" t="s">
        <v>1057</v>
      </c>
      <c r="D218" s="50"/>
      <c r="E218" s="279" t="s">
        <v>24</v>
      </c>
      <c r="F218" s="281"/>
      <c r="G218" s="299" t="s">
        <v>1058</v>
      </c>
      <c r="H218" s="299"/>
      <c r="I218" s="299"/>
      <c r="J218" s="299"/>
      <c r="K218" s="50"/>
      <c r="L218" s="50"/>
      <c r="M218" s="275" t="s">
        <v>1014</v>
      </c>
      <c r="N218" s="275"/>
      <c r="O218" s="275"/>
      <c r="P218" s="275"/>
      <c r="Q218" s="299" t="s">
        <v>1099</v>
      </c>
      <c r="R218" s="299"/>
      <c r="S218" s="299"/>
      <c r="T218" s="299"/>
      <c r="U218" s="299"/>
      <c r="V218" s="299"/>
      <c r="W218" s="299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9"/>
      <c r="X219" s="68"/>
      <c r="Z219" s="68"/>
      <c r="AA219" s="68"/>
      <c r="AB219" s="68"/>
      <c r="AC219" s="68"/>
      <c r="AD219" s="68"/>
      <c r="AE219" s="68"/>
      <c r="AF219" s="68"/>
      <c r="AG219" s="68"/>
    </row>
    <row r="220" spans="1:33" s="9" customFormat="1" ht="15.75" customHeight="1">
      <c r="C220" s="275" t="s">
        <v>1000</v>
      </c>
      <c r="D220" s="275"/>
      <c r="E220" s="275"/>
      <c r="F220" s="275"/>
      <c r="H220" s="50"/>
      <c r="I220" s="50"/>
      <c r="J220" s="50"/>
      <c r="O220" s="275" t="s">
        <v>1003</v>
      </c>
      <c r="P220" s="275"/>
      <c r="Q220" s="275"/>
      <c r="R220" s="275"/>
      <c r="S220" s="275"/>
      <c r="T220" s="275"/>
      <c r="U220" s="275"/>
      <c r="V220" s="275"/>
      <c r="W220" s="91"/>
      <c r="X220" s="68"/>
      <c r="Z220" s="68"/>
      <c r="AA220" s="68"/>
      <c r="AB220" s="68"/>
      <c r="AC220" s="68"/>
      <c r="AD220" s="68"/>
      <c r="AE220" s="68"/>
      <c r="AF220" s="68"/>
      <c r="AG220" s="68"/>
    </row>
    <row r="221" spans="1:33" s="9" customFormat="1" ht="24.75" customHeight="1">
      <c r="A221" s="50"/>
      <c r="B221" s="50"/>
      <c r="C221" s="50">
        <v>20</v>
      </c>
      <c r="D221" s="50"/>
      <c r="E221" s="268">
        <v>2020</v>
      </c>
      <c r="F221" s="268"/>
      <c r="H221" s="50"/>
      <c r="I221" s="50"/>
      <c r="J221" s="50"/>
      <c r="O221" s="224">
        <v>30</v>
      </c>
      <c r="P221" s="224"/>
      <c r="Q221" s="224"/>
      <c r="R221" s="224"/>
      <c r="S221" s="224"/>
      <c r="T221" s="224"/>
      <c r="U221" s="224"/>
      <c r="V221" s="224"/>
      <c r="X221" s="68"/>
      <c r="Z221" s="68"/>
      <c r="AA221" s="68"/>
      <c r="AB221" s="68"/>
      <c r="AC221" s="68"/>
      <c r="AD221" s="68"/>
      <c r="AE221" s="68"/>
      <c r="AF221" s="68"/>
      <c r="AG221" s="68"/>
    </row>
    <row r="222" spans="1:33" s="100" customFormat="1" ht="12" customHeight="1">
      <c r="C222" s="110" t="s">
        <v>1001</v>
      </c>
      <c r="D222" s="101"/>
      <c r="E222" s="269" t="s">
        <v>1002</v>
      </c>
      <c r="F222" s="269"/>
      <c r="G222" s="101"/>
      <c r="I222" s="101"/>
      <c r="J222" s="101"/>
      <c r="K222" s="101"/>
      <c r="L222" s="101"/>
      <c r="M222" s="101"/>
      <c r="N222" s="101"/>
      <c r="O222" s="110"/>
      <c r="P222" s="110"/>
      <c r="Q222" s="110"/>
      <c r="R222" s="110"/>
      <c r="S222" s="110"/>
      <c r="T222" s="110"/>
      <c r="U222" s="110"/>
      <c r="V222" s="110"/>
      <c r="W222" s="102"/>
      <c r="X222" s="103"/>
      <c r="Z222" s="103"/>
      <c r="AA222" s="103"/>
      <c r="AB222" s="103"/>
      <c r="AC222" s="103"/>
      <c r="AD222" s="103"/>
      <c r="AE222" s="103"/>
      <c r="AF222" s="103"/>
      <c r="AG222" s="103"/>
    </row>
    <row r="223" spans="1:33" s="9" customFormat="1" ht="3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91"/>
      <c r="X223" s="68"/>
      <c r="Z223" s="68"/>
      <c r="AA223" s="68"/>
      <c r="AB223" s="68"/>
      <c r="AC223" s="68"/>
      <c r="AD223" s="68"/>
      <c r="AE223" s="68"/>
      <c r="AF223" s="68"/>
      <c r="AG223" s="68"/>
    </row>
    <row r="224" spans="1:33" s="3" customFormat="1" ht="20.25" customHeight="1">
      <c r="A224" s="270" t="s">
        <v>962</v>
      </c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71" t="s">
        <v>25</v>
      </c>
      <c r="B225" s="272"/>
      <c r="C225" s="275" t="s">
        <v>22</v>
      </c>
      <c r="D225" s="275"/>
      <c r="E225" s="277" t="s">
        <v>3</v>
      </c>
      <c r="F225" s="279" t="s">
        <v>328</v>
      </c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1"/>
      <c r="U225" s="105"/>
      <c r="V225" s="215" t="s">
        <v>27</v>
      </c>
      <c r="W225" s="275" t="s">
        <v>1017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73"/>
      <c r="B226" s="274"/>
      <c r="C226" s="275"/>
      <c r="D226" s="275"/>
      <c r="E226" s="278"/>
      <c r="F226" s="282" t="s">
        <v>300</v>
      </c>
      <c r="G226" s="283"/>
      <c r="H226" s="284"/>
      <c r="I226" s="72" t="s">
        <v>28</v>
      </c>
      <c r="J226" s="72" t="s">
        <v>7</v>
      </c>
      <c r="K226" s="72" t="s">
        <v>8</v>
      </c>
      <c r="L226" s="72" t="s">
        <v>9</v>
      </c>
      <c r="M226" s="72" t="s">
        <v>10</v>
      </c>
      <c r="N226" s="72" t="s">
        <v>11</v>
      </c>
      <c r="O226" s="72" t="s">
        <v>12</v>
      </c>
      <c r="P226" s="72" t="s">
        <v>13</v>
      </c>
      <c r="Q226" s="72" t="s">
        <v>14</v>
      </c>
      <c r="R226" s="72" t="s">
        <v>15</v>
      </c>
      <c r="S226" s="72" t="s">
        <v>16</v>
      </c>
      <c r="T226" s="72" t="s">
        <v>17</v>
      </c>
      <c r="U226" s="14"/>
      <c r="V226" s="216"/>
      <c r="W226" s="275"/>
    </row>
    <row r="227" spans="1:33" ht="29.25" customHeight="1">
      <c r="A227" s="257" t="s">
        <v>1</v>
      </c>
      <c r="B227" s="257"/>
      <c r="C227" s="300" t="s">
        <v>1116</v>
      </c>
      <c r="D227" s="300"/>
      <c r="E227" s="112" t="s">
        <v>1118</v>
      </c>
      <c r="F227" s="219" t="s">
        <v>996</v>
      </c>
      <c r="G227" s="260"/>
      <c r="H227" s="220"/>
      <c r="I227" s="95"/>
      <c r="J227" s="73"/>
      <c r="K227" s="73"/>
      <c r="L227" s="73"/>
      <c r="M227" s="73"/>
      <c r="N227" s="73">
        <v>15</v>
      </c>
      <c r="O227" s="73"/>
      <c r="P227" s="73"/>
      <c r="Q227" s="73"/>
      <c r="R227" s="73"/>
      <c r="S227" s="73"/>
      <c r="T227" s="73">
        <v>15</v>
      </c>
      <c r="U227" s="74"/>
      <c r="V227" s="115">
        <f>IF(SUM(I227:T227)=0,"",SUM(I227:T227))</f>
        <v>30</v>
      </c>
      <c r="W227" s="261" t="str">
        <f>IF($G$218="porcentaje",FIXED(V227/V228*100,2)&amp;"%",IF($G$218="Promedio",V227/V228,IF($G$218="variación porcentual",FIXED(((V227/V228)-1)*100,2)&amp;"%",IF($G$218="OTRAS","CAPTURAR EL RESULTADO DEL INDICADOR"))))</f>
        <v>50.00%</v>
      </c>
      <c r="Y227" s="1"/>
      <c r="AC227" s="10"/>
      <c r="AF227" s="10"/>
      <c r="AG227" s="10"/>
    </row>
    <row r="228" spans="1:33" ht="30" customHeight="1">
      <c r="A228" s="257" t="s">
        <v>2</v>
      </c>
      <c r="B228" s="257"/>
      <c r="C228" s="300" t="s">
        <v>1117</v>
      </c>
      <c r="D228" s="300"/>
      <c r="E228" s="112" t="s">
        <v>1118</v>
      </c>
      <c r="F228" s="219" t="s">
        <v>997</v>
      </c>
      <c r="G228" s="260"/>
      <c r="H228" s="220"/>
      <c r="I228" s="95"/>
      <c r="J228" s="73"/>
      <c r="K228" s="73"/>
      <c r="L228" s="73"/>
      <c r="M228" s="73"/>
      <c r="N228" s="73">
        <v>10</v>
      </c>
      <c r="O228" s="73"/>
      <c r="P228" s="73"/>
      <c r="Q228" s="73"/>
      <c r="R228" s="73"/>
      <c r="S228" s="73"/>
      <c r="T228" s="73">
        <v>10</v>
      </c>
      <c r="U228" s="73">
        <f>SUM(I228:T228)</f>
        <v>20</v>
      </c>
      <c r="V228" s="115">
        <f>IF(SUM(I228:T228)=0,"",SUM(I228:T228))</f>
        <v>20</v>
      </c>
      <c r="W228" s="261"/>
      <c r="Y228" s="1"/>
      <c r="AA228" s="3"/>
      <c r="AC228" s="10"/>
      <c r="AF228" s="10"/>
      <c r="AG228" s="10"/>
    </row>
    <row r="229" spans="1:33" ht="17.25" customHeight="1">
      <c r="A229" s="276" t="s">
        <v>298</v>
      </c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</row>
    <row r="230" spans="1:33" s="3" customFormat="1" ht="15.75" customHeight="1">
      <c r="A230" s="271" t="s">
        <v>25</v>
      </c>
      <c r="B230" s="272"/>
      <c r="C230" s="275" t="s">
        <v>22</v>
      </c>
      <c r="D230" s="275"/>
      <c r="E230" s="277" t="s">
        <v>3</v>
      </c>
      <c r="F230" s="279" t="s">
        <v>328</v>
      </c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1"/>
      <c r="U230" s="105"/>
      <c r="V230" s="215" t="s">
        <v>27</v>
      </c>
      <c r="W230" s="275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73"/>
      <c r="B231" s="274"/>
      <c r="C231" s="275"/>
      <c r="D231" s="275"/>
      <c r="E231" s="278"/>
      <c r="F231" s="282" t="s">
        <v>298</v>
      </c>
      <c r="G231" s="283"/>
      <c r="H231" s="284"/>
      <c r="I231" s="72" t="s">
        <v>28</v>
      </c>
      <c r="J231" s="72" t="s">
        <v>7</v>
      </c>
      <c r="K231" s="72" t="s">
        <v>8</v>
      </c>
      <c r="L231" s="72" t="s">
        <v>9</v>
      </c>
      <c r="M231" s="72" t="s">
        <v>10</v>
      </c>
      <c r="N231" s="72" t="s">
        <v>11</v>
      </c>
      <c r="O231" s="72" t="s">
        <v>12</v>
      </c>
      <c r="P231" s="72" t="s">
        <v>13</v>
      </c>
      <c r="Q231" s="72" t="s">
        <v>14</v>
      </c>
      <c r="R231" s="72" t="s">
        <v>15</v>
      </c>
      <c r="S231" s="72" t="s">
        <v>16</v>
      </c>
      <c r="T231" s="72" t="s">
        <v>17</v>
      </c>
      <c r="U231" s="14"/>
      <c r="V231" s="216"/>
      <c r="W231" s="275"/>
    </row>
    <row r="232" spans="1:33" ht="29.25" customHeight="1">
      <c r="A232" s="257" t="s">
        <v>1</v>
      </c>
      <c r="B232" s="257"/>
      <c r="C232" s="258" t="str">
        <f>IF(C227=0,"",C227)</f>
        <v>Escuelas beneficiadas en 2021</v>
      </c>
      <c r="D232" s="259"/>
      <c r="E232" s="134" t="str">
        <f>IF(E227=0,"",E227)</f>
        <v>Escuelas</v>
      </c>
      <c r="F232" s="219" t="s">
        <v>1015</v>
      </c>
      <c r="G232" s="260"/>
      <c r="H232" s="220"/>
      <c r="I232" s="95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4"/>
      <c r="V232" s="115" t="str">
        <f>IF(SUM(I232:T232)=0,"",SUM(I232:T232))</f>
        <v/>
      </c>
      <c r="W232" s="261" t="e">
        <f>IF($G$218="porcentaje",FIXED(V232/V233*100,2)&amp;"%",IF($G$218="Promedio",V232/V233,IF($G$218="variación porcentual",FIXED(((V232/V233)-1)*100,2)&amp;"%",IF($G$218="OTRAS","CAPTURAR EL RESULTADO DEL INDICADOR"))))</f>
        <v>#VALUE!</v>
      </c>
      <c r="Y232" s="1"/>
      <c r="AC232" s="10"/>
      <c r="AF232" s="10"/>
      <c r="AG232" s="10"/>
    </row>
    <row r="233" spans="1:33" ht="30" customHeight="1">
      <c r="A233" s="257" t="s">
        <v>2</v>
      </c>
      <c r="B233" s="257"/>
      <c r="C233" s="258" t="str">
        <f>IF(C228=0,"",C228)</f>
        <v>Escuelas beneficiadas en 2020</v>
      </c>
      <c r="D233" s="259"/>
      <c r="E233" s="134" t="str">
        <f>IF(E228=0,"",E228)</f>
        <v>Escuelas</v>
      </c>
      <c r="F233" s="219" t="s">
        <v>1016</v>
      </c>
      <c r="G233" s="260"/>
      <c r="H233" s="220"/>
      <c r="I233" s="95"/>
      <c r="J233" s="73"/>
      <c r="K233" s="73"/>
      <c r="L233" s="73"/>
      <c r="M233" s="73"/>
      <c r="N233" s="73">
        <v>10</v>
      </c>
      <c r="O233" s="73"/>
      <c r="P233" s="73"/>
      <c r="Q233" s="73"/>
      <c r="R233" s="73"/>
      <c r="S233" s="73"/>
      <c r="T233" s="73">
        <v>10</v>
      </c>
      <c r="U233" s="73">
        <f>SUM(I233:T233)</f>
        <v>20</v>
      </c>
      <c r="V233" s="115">
        <f>IF(SUM(I233:T233)=0,"",SUM(I233:T233))</f>
        <v>20</v>
      </c>
      <c r="W233" s="261"/>
      <c r="Y233" s="1"/>
      <c r="AA233" s="3"/>
      <c r="AC233" s="10"/>
      <c r="AF233" s="10"/>
      <c r="AG233" s="10"/>
    </row>
    <row r="234" spans="1:33" s="68" customFormat="1" ht="5.25" customHeight="1">
      <c r="A234" s="75"/>
      <c r="B234" s="75"/>
      <c r="C234" s="75"/>
      <c r="D234" s="76"/>
      <c r="E234" s="76"/>
      <c r="F234" s="77"/>
      <c r="G234" s="77"/>
      <c r="H234" s="77"/>
      <c r="I234" s="78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80"/>
      <c r="V234" s="81"/>
      <c r="W234" s="82"/>
      <c r="X234" s="84"/>
      <c r="Y234" s="9"/>
      <c r="AC234" s="84"/>
      <c r="AD234" s="84"/>
      <c r="AE234" s="84"/>
      <c r="AF234" s="84"/>
      <c r="AG234" s="84"/>
    </row>
    <row r="235" spans="1:33" ht="16.5" customHeight="1">
      <c r="A235" s="262" t="s">
        <v>963</v>
      </c>
      <c r="B235" s="262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116" t="str">
        <f>IF(ISERROR(W232/W227)=TRUE,"",(W232/W227))</f>
        <v/>
      </c>
      <c r="X235" s="10"/>
      <c r="AC235" s="10"/>
      <c r="AD235" s="10"/>
      <c r="AE235" s="10"/>
      <c r="AF235" s="10"/>
      <c r="AG235" s="10"/>
    </row>
    <row r="236" spans="1:33" ht="6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83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63" t="s">
        <v>998</v>
      </c>
      <c r="B237" s="264"/>
      <c r="C237" s="264"/>
      <c r="D237" s="264"/>
      <c r="E237" s="264"/>
      <c r="F237" s="265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7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67" customFormat="1" ht="48" customHeight="1">
      <c r="A239" s="275" t="s">
        <v>1150</v>
      </c>
      <c r="B239" s="275"/>
      <c r="C239" s="293" t="s">
        <v>1077</v>
      </c>
      <c r="D239" s="294"/>
      <c r="E239" s="294"/>
      <c r="F239" s="294"/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5"/>
      <c r="X239" s="66"/>
      <c r="Z239" s="66"/>
      <c r="AA239" s="66"/>
      <c r="AB239" s="66"/>
      <c r="AC239" s="66"/>
      <c r="AD239" s="66"/>
      <c r="AE239" s="66"/>
      <c r="AF239" s="66"/>
      <c r="AG239" s="66"/>
    </row>
    <row r="240" spans="1:33" s="147" customFormat="1" ht="6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9" customFormat="1" ht="13.5" customHeight="1">
      <c r="A241" s="296" t="s">
        <v>1006</v>
      </c>
      <c r="B241" s="297"/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8"/>
      <c r="X241" s="68"/>
      <c r="Z241" s="68"/>
      <c r="AA241" s="68"/>
      <c r="AB241" s="68"/>
      <c r="AC241" s="68"/>
      <c r="AD241" s="68"/>
      <c r="AE241" s="68"/>
      <c r="AF241" s="68"/>
      <c r="AG241" s="68"/>
    </row>
    <row r="242" spans="1:33" s="9" customFormat="1" ht="4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91"/>
      <c r="X242" s="68"/>
      <c r="Z242" s="68"/>
      <c r="AA242" s="68"/>
      <c r="AB242" s="68"/>
      <c r="AC242" s="68"/>
      <c r="AD242" s="68"/>
      <c r="AE242" s="68"/>
      <c r="AF242" s="68"/>
      <c r="AG242" s="68"/>
    </row>
    <row r="243" spans="1:33" s="147" customFormat="1" ht="30" customHeight="1">
      <c r="A243" s="275" t="s">
        <v>22</v>
      </c>
      <c r="B243" s="275"/>
      <c r="C243" s="299" t="s">
        <v>1119</v>
      </c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147" customFormat="1" ht="3.75" customHeight="1">
      <c r="A244" s="65"/>
      <c r="B244" s="50"/>
      <c r="C244" s="50"/>
      <c r="D244" s="50"/>
      <c r="E244" s="50"/>
      <c r="F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91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147" customFormat="1" ht="27" customHeight="1">
      <c r="A245" s="279" t="s">
        <v>338</v>
      </c>
      <c r="B245" s="281"/>
      <c r="C245" s="104" t="s">
        <v>1056</v>
      </c>
      <c r="D245" s="50"/>
      <c r="E245" s="275" t="s">
        <v>4</v>
      </c>
      <c r="F245" s="275"/>
      <c r="G245" s="299" t="s">
        <v>1064</v>
      </c>
      <c r="H245" s="299"/>
      <c r="I245" s="299"/>
      <c r="J245" s="299"/>
      <c r="K245" s="50"/>
      <c r="L245" s="50"/>
      <c r="M245" s="275" t="s">
        <v>1005</v>
      </c>
      <c r="N245" s="275"/>
      <c r="O245" s="275"/>
      <c r="P245" s="275"/>
      <c r="Q245" s="299" t="s">
        <v>1078</v>
      </c>
      <c r="R245" s="299"/>
      <c r="S245" s="299"/>
      <c r="T245" s="299"/>
      <c r="U245" s="299"/>
      <c r="V245" s="299"/>
      <c r="W245" s="299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147" customFormat="1" ht="5.25" customHeight="1">
      <c r="A246" s="65"/>
      <c r="B246" s="50"/>
      <c r="C246" s="50"/>
      <c r="D246" s="50"/>
      <c r="E246" s="50"/>
      <c r="F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91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147" customFormat="1" ht="27" customHeight="1">
      <c r="A247" s="279" t="s">
        <v>1013</v>
      </c>
      <c r="B247" s="281"/>
      <c r="C247" s="145" t="s">
        <v>1057</v>
      </c>
      <c r="D247" s="50"/>
      <c r="E247" s="279" t="s">
        <v>24</v>
      </c>
      <c r="F247" s="281"/>
      <c r="G247" s="299" t="s">
        <v>1068</v>
      </c>
      <c r="H247" s="299"/>
      <c r="I247" s="299"/>
      <c r="J247" s="299"/>
      <c r="K247" s="50"/>
      <c r="L247" s="50"/>
      <c r="M247" s="275" t="s">
        <v>1014</v>
      </c>
      <c r="N247" s="275"/>
      <c r="O247" s="275"/>
      <c r="P247" s="275"/>
      <c r="Q247" s="299" t="s">
        <v>1059</v>
      </c>
      <c r="R247" s="299"/>
      <c r="S247" s="299"/>
      <c r="T247" s="299"/>
      <c r="U247" s="299"/>
      <c r="V247" s="299"/>
      <c r="W247" s="299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9" customFormat="1" ht="5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9"/>
      <c r="X248" s="68"/>
      <c r="Z248" s="68"/>
      <c r="AA248" s="68"/>
      <c r="AB248" s="68"/>
      <c r="AC248" s="68"/>
      <c r="AD248" s="68"/>
      <c r="AE248" s="68"/>
      <c r="AF248" s="68"/>
      <c r="AG248" s="68"/>
    </row>
    <row r="249" spans="1:33" s="9" customFormat="1" ht="15.75" customHeight="1">
      <c r="C249" s="275" t="s">
        <v>1000</v>
      </c>
      <c r="D249" s="275"/>
      <c r="E249" s="275"/>
      <c r="F249" s="275"/>
      <c r="H249" s="50"/>
      <c r="I249" s="50"/>
      <c r="J249" s="50"/>
      <c r="O249" s="275" t="s">
        <v>1003</v>
      </c>
      <c r="P249" s="275"/>
      <c r="Q249" s="275"/>
      <c r="R249" s="275"/>
      <c r="S249" s="275"/>
      <c r="T249" s="275"/>
      <c r="U249" s="275"/>
      <c r="V249" s="275"/>
      <c r="W249" s="91"/>
      <c r="X249" s="68"/>
      <c r="Z249" s="68"/>
      <c r="AA249" s="68"/>
      <c r="AB249" s="68"/>
      <c r="AC249" s="68"/>
      <c r="AD249" s="68"/>
      <c r="AE249" s="68"/>
      <c r="AF249" s="68"/>
      <c r="AG249" s="68"/>
    </row>
    <row r="250" spans="1:33" s="9" customFormat="1" ht="24.75" customHeight="1">
      <c r="A250" s="50"/>
      <c r="B250" s="50"/>
      <c r="C250" s="50">
        <v>500</v>
      </c>
      <c r="D250" s="50"/>
      <c r="E250" s="268">
        <v>2021</v>
      </c>
      <c r="F250" s="268"/>
      <c r="H250" s="50"/>
      <c r="I250" s="50"/>
      <c r="J250" s="50"/>
      <c r="O250" s="224">
        <v>200</v>
      </c>
      <c r="P250" s="224"/>
      <c r="Q250" s="224"/>
      <c r="R250" s="224"/>
      <c r="S250" s="224"/>
      <c r="T250" s="224"/>
      <c r="U250" s="224"/>
      <c r="V250" s="224"/>
      <c r="X250" s="68"/>
      <c r="Z250" s="68"/>
      <c r="AA250" s="68"/>
      <c r="AB250" s="68"/>
      <c r="AC250" s="68"/>
      <c r="AD250" s="68"/>
      <c r="AE250" s="68"/>
      <c r="AF250" s="68"/>
      <c r="AG250" s="68"/>
    </row>
    <row r="251" spans="1:33" s="100" customFormat="1" ht="12" customHeight="1">
      <c r="C251" s="144" t="s">
        <v>1001</v>
      </c>
      <c r="D251" s="101"/>
      <c r="E251" s="269" t="s">
        <v>1002</v>
      </c>
      <c r="F251" s="269"/>
      <c r="G251" s="101"/>
      <c r="I251" s="101"/>
      <c r="J251" s="101"/>
      <c r="K251" s="101"/>
      <c r="L251" s="101"/>
      <c r="M251" s="101"/>
      <c r="N251" s="101"/>
      <c r="O251" s="144"/>
      <c r="P251" s="144"/>
      <c r="Q251" s="144"/>
      <c r="R251" s="144"/>
      <c r="S251" s="144"/>
      <c r="T251" s="144"/>
      <c r="U251" s="144"/>
      <c r="V251" s="144"/>
      <c r="W251" s="102"/>
      <c r="X251" s="103"/>
      <c r="Z251" s="103"/>
      <c r="AA251" s="103"/>
      <c r="AB251" s="103"/>
      <c r="AC251" s="103"/>
      <c r="AD251" s="103"/>
      <c r="AE251" s="103"/>
      <c r="AF251" s="103"/>
      <c r="AG251" s="103"/>
    </row>
    <row r="252" spans="1:33" s="9" customFormat="1" ht="3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91"/>
      <c r="X252" s="68"/>
      <c r="Z252" s="68"/>
      <c r="AA252" s="68"/>
      <c r="AB252" s="68"/>
      <c r="AC252" s="68"/>
      <c r="AD252" s="68"/>
      <c r="AE252" s="68"/>
      <c r="AF252" s="68"/>
      <c r="AG252" s="68"/>
    </row>
    <row r="253" spans="1:33" s="147" customFormat="1" ht="20.25" customHeight="1">
      <c r="A253" s="270" t="s">
        <v>962</v>
      </c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147" customFormat="1" ht="15.75" customHeight="1">
      <c r="A254" s="271" t="s">
        <v>25</v>
      </c>
      <c r="B254" s="272"/>
      <c r="C254" s="275" t="s">
        <v>22</v>
      </c>
      <c r="D254" s="275"/>
      <c r="E254" s="277" t="s">
        <v>3</v>
      </c>
      <c r="F254" s="279" t="s">
        <v>328</v>
      </c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1"/>
      <c r="U254" s="141"/>
      <c r="V254" s="215" t="s">
        <v>27</v>
      </c>
      <c r="W254" s="275" t="s">
        <v>1017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273"/>
      <c r="B255" s="274"/>
      <c r="C255" s="275"/>
      <c r="D255" s="275"/>
      <c r="E255" s="278"/>
      <c r="F255" s="282" t="s">
        <v>300</v>
      </c>
      <c r="G255" s="283"/>
      <c r="H255" s="284"/>
      <c r="I255" s="72" t="s">
        <v>28</v>
      </c>
      <c r="J255" s="72" t="s">
        <v>7</v>
      </c>
      <c r="K255" s="72" t="s">
        <v>8</v>
      </c>
      <c r="L255" s="72" t="s">
        <v>9</v>
      </c>
      <c r="M255" s="72" t="s">
        <v>10</v>
      </c>
      <c r="N255" s="72" t="s">
        <v>11</v>
      </c>
      <c r="O255" s="72" t="s">
        <v>12</v>
      </c>
      <c r="P255" s="72" t="s">
        <v>13</v>
      </c>
      <c r="Q255" s="72" t="s">
        <v>14</v>
      </c>
      <c r="R255" s="72" t="s">
        <v>15</v>
      </c>
      <c r="S255" s="72" t="s">
        <v>16</v>
      </c>
      <c r="T255" s="72" t="s">
        <v>17</v>
      </c>
      <c r="U255" s="14"/>
      <c r="V255" s="216"/>
      <c r="W255" s="275"/>
      <c r="Y255" s="147"/>
    </row>
    <row r="256" spans="1:33" ht="29.25" customHeight="1">
      <c r="A256" s="257" t="s">
        <v>1</v>
      </c>
      <c r="B256" s="257"/>
      <c r="C256" s="300" t="s">
        <v>1120</v>
      </c>
      <c r="D256" s="300"/>
      <c r="E256" s="112" t="s">
        <v>1098</v>
      </c>
      <c r="F256" s="219" t="s">
        <v>996</v>
      </c>
      <c r="G256" s="260"/>
      <c r="H256" s="220"/>
      <c r="I256" s="95"/>
      <c r="J256" s="73"/>
      <c r="K256" s="73"/>
      <c r="L256" s="73"/>
      <c r="M256" s="73"/>
      <c r="N256" s="73">
        <v>100</v>
      </c>
      <c r="O256" s="73"/>
      <c r="P256" s="73"/>
      <c r="Q256" s="73"/>
      <c r="R256" s="73"/>
      <c r="S256" s="73"/>
      <c r="T256" s="73">
        <v>100</v>
      </c>
      <c r="U256" s="74"/>
      <c r="V256" s="115">
        <f>IF(SUM(I256:T256)=0,"",SUM(I256:T256))</f>
        <v>200</v>
      </c>
      <c r="W256" s="261" t="str">
        <f>IF($G$276="porcentaje",FIXED(V256/V257*100,2)&amp;"%",IF($G$276="Promedio",V256/V257,IF($G$276="variación porcentual",FIXED(((V256/V257)-1)*100,2)&amp;"%",IF($G$276="OTRAS","CAPTURAR EL RESULTADO DEL INDICADOR"))))</f>
        <v>40.00%</v>
      </c>
      <c r="Y256" s="1"/>
      <c r="AC256" s="10"/>
      <c r="AF256" s="10"/>
      <c r="AG256" s="10"/>
    </row>
    <row r="257" spans="1:33" ht="30" customHeight="1">
      <c r="A257" s="257" t="s">
        <v>2</v>
      </c>
      <c r="B257" s="257"/>
      <c r="C257" s="300" t="s">
        <v>1121</v>
      </c>
      <c r="D257" s="300"/>
      <c r="E257" s="112" t="s">
        <v>1098</v>
      </c>
      <c r="F257" s="219" t="s">
        <v>997</v>
      </c>
      <c r="G257" s="260"/>
      <c r="H257" s="220"/>
      <c r="I257" s="95"/>
      <c r="J257" s="73"/>
      <c r="K257" s="73"/>
      <c r="L257" s="73"/>
      <c r="M257" s="73"/>
      <c r="N257" s="73">
        <v>250</v>
      </c>
      <c r="O257" s="73"/>
      <c r="P257" s="73"/>
      <c r="Q257" s="73"/>
      <c r="R257" s="73"/>
      <c r="S257" s="73"/>
      <c r="T257" s="73">
        <v>250</v>
      </c>
      <c r="U257" s="73">
        <f>SUM(I257:T257)</f>
        <v>500</v>
      </c>
      <c r="V257" s="115">
        <f>IF(SUM(I257:T257)=0,"",SUM(I257:T257))</f>
        <v>500</v>
      </c>
      <c r="W257" s="261"/>
      <c r="Y257" s="1"/>
      <c r="AA257" s="147"/>
      <c r="AC257" s="10"/>
      <c r="AF257" s="10"/>
      <c r="AG257" s="10"/>
    </row>
    <row r="258" spans="1:33" ht="17.25" customHeight="1">
      <c r="A258" s="276" t="s">
        <v>298</v>
      </c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Y258" s="147"/>
    </row>
    <row r="259" spans="1:33" s="147" customFormat="1" ht="15.75" customHeight="1">
      <c r="A259" s="271" t="s">
        <v>25</v>
      </c>
      <c r="B259" s="272"/>
      <c r="C259" s="275" t="s">
        <v>22</v>
      </c>
      <c r="D259" s="275"/>
      <c r="E259" s="277" t="s">
        <v>3</v>
      </c>
      <c r="F259" s="279" t="s">
        <v>328</v>
      </c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1"/>
      <c r="U259" s="141"/>
      <c r="V259" s="215" t="s">
        <v>27</v>
      </c>
      <c r="W259" s="275" t="s">
        <v>331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273"/>
      <c r="B260" s="274"/>
      <c r="C260" s="275"/>
      <c r="D260" s="275"/>
      <c r="E260" s="278"/>
      <c r="F260" s="282" t="s">
        <v>298</v>
      </c>
      <c r="G260" s="283"/>
      <c r="H260" s="284"/>
      <c r="I260" s="72" t="s">
        <v>28</v>
      </c>
      <c r="J260" s="72" t="s">
        <v>7</v>
      </c>
      <c r="K260" s="72" t="s">
        <v>8</v>
      </c>
      <c r="L260" s="72" t="s">
        <v>9</v>
      </c>
      <c r="M260" s="72" t="s">
        <v>10</v>
      </c>
      <c r="N260" s="72" t="s">
        <v>11</v>
      </c>
      <c r="O260" s="72" t="s">
        <v>12</v>
      </c>
      <c r="P260" s="72" t="s">
        <v>13</v>
      </c>
      <c r="Q260" s="72" t="s">
        <v>14</v>
      </c>
      <c r="R260" s="72" t="s">
        <v>15</v>
      </c>
      <c r="S260" s="72" t="s">
        <v>16</v>
      </c>
      <c r="T260" s="72" t="s">
        <v>17</v>
      </c>
      <c r="U260" s="14"/>
      <c r="V260" s="216"/>
      <c r="W260" s="275"/>
      <c r="Y260" s="147"/>
    </row>
    <row r="261" spans="1:33" ht="29.25" customHeight="1">
      <c r="A261" s="257" t="s">
        <v>1</v>
      </c>
      <c r="B261" s="257"/>
      <c r="C261" s="258" t="str">
        <f>IF(C256=0,"",C256)</f>
        <v>Personas que presencian los eventos</v>
      </c>
      <c r="D261" s="259"/>
      <c r="E261" s="143" t="str">
        <f>IF(E256=0,"",E256)</f>
        <v>Personas</v>
      </c>
      <c r="F261" s="219" t="s">
        <v>1015</v>
      </c>
      <c r="G261" s="260"/>
      <c r="H261" s="220"/>
      <c r="I261" s="95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4"/>
      <c r="V261" s="115" t="str">
        <f>IF(SUM(I261:T261)=0,"",SUM(I261:T261))</f>
        <v/>
      </c>
      <c r="W261" s="261" t="e">
        <f>IF($G$276="porcentaje",FIXED(V261/V262*100,2)&amp;"%",IF($G$276="Promedio",V261/V262,IF($G$276="variación porcentual",FIXED(((V261/V262)-1)*100,2)&amp;"%",IF($G$276="OTRAS","CAPTURAR EL RESULTADO DEL INDICADOR"))))</f>
        <v>#VALUE!</v>
      </c>
      <c r="Y261" s="1"/>
      <c r="AC261" s="10"/>
      <c r="AF261" s="10"/>
      <c r="AG261" s="10"/>
    </row>
    <row r="262" spans="1:33" ht="30" customHeight="1">
      <c r="A262" s="257" t="s">
        <v>2</v>
      </c>
      <c r="B262" s="257"/>
      <c r="C262" s="258" t="str">
        <f>IF(C257=0,"",C257)</f>
        <v>Población objetivo</v>
      </c>
      <c r="D262" s="259"/>
      <c r="E262" s="143" t="str">
        <f>IF(E257=0,"",E257)</f>
        <v>Personas</v>
      </c>
      <c r="F262" s="219" t="s">
        <v>1016</v>
      </c>
      <c r="G262" s="260"/>
      <c r="H262" s="220"/>
      <c r="I262" s="95"/>
      <c r="J262" s="73"/>
      <c r="K262" s="73"/>
      <c r="L262" s="73"/>
      <c r="M262" s="73"/>
      <c r="N262" s="73">
        <v>250</v>
      </c>
      <c r="O262" s="73"/>
      <c r="P262" s="73"/>
      <c r="Q262" s="73"/>
      <c r="R262" s="73"/>
      <c r="S262" s="73"/>
      <c r="T262" s="73">
        <v>250</v>
      </c>
      <c r="U262" s="73">
        <f>SUM(I262:T262)</f>
        <v>500</v>
      </c>
      <c r="V262" s="115">
        <f>IF(SUM(I262:T262)=0,"",SUM(I262:T262))</f>
        <v>500</v>
      </c>
      <c r="W262" s="261"/>
      <c r="Y262" s="1"/>
      <c r="AA262" s="147"/>
      <c r="AC262" s="10"/>
      <c r="AF262" s="10"/>
      <c r="AG262" s="10"/>
    </row>
    <row r="263" spans="1:33" s="68" customFormat="1" ht="5.25" customHeight="1">
      <c r="A263" s="75"/>
      <c r="B263" s="75"/>
      <c r="C263" s="75"/>
      <c r="D263" s="76"/>
      <c r="E263" s="76"/>
      <c r="F263" s="77"/>
      <c r="G263" s="77"/>
      <c r="H263" s="77"/>
      <c r="I263" s="78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80"/>
      <c r="V263" s="81"/>
      <c r="W263" s="82"/>
      <c r="X263" s="84"/>
      <c r="Y263" s="9"/>
      <c r="AC263" s="84"/>
      <c r="AD263" s="84"/>
      <c r="AE263" s="84"/>
      <c r="AF263" s="84"/>
      <c r="AG263" s="84"/>
    </row>
    <row r="264" spans="1:33" ht="16.5" customHeight="1">
      <c r="A264" s="262" t="s">
        <v>963</v>
      </c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116" t="str">
        <f>IF(ISERROR(W261/W256)=TRUE,"",(W261/W256))</f>
        <v/>
      </c>
      <c r="X264" s="10"/>
      <c r="Y264" s="147"/>
      <c r="AC264" s="10"/>
      <c r="AD264" s="10"/>
      <c r="AE264" s="10"/>
      <c r="AF264" s="10"/>
      <c r="AG264" s="10"/>
    </row>
    <row r="265" spans="1:33" ht="6.75" customHeight="1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83"/>
      <c r="X265" s="10"/>
      <c r="Y265" s="147"/>
      <c r="AC265" s="10"/>
      <c r="AD265" s="10"/>
      <c r="AE265" s="10"/>
      <c r="AF265" s="10"/>
      <c r="AG265" s="10"/>
    </row>
    <row r="266" spans="1:33" s="147" customFormat="1" ht="33" customHeight="1">
      <c r="A266" s="263" t="s">
        <v>998</v>
      </c>
      <c r="B266" s="264"/>
      <c r="C266" s="264"/>
      <c r="D266" s="264"/>
      <c r="E266" s="264"/>
      <c r="F266" s="265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  <c r="W266" s="267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147" customFormat="1" ht="3.75" customHeight="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s="67" customFormat="1" ht="48" customHeight="1">
      <c r="A268" s="275" t="s">
        <v>1164</v>
      </c>
      <c r="B268" s="275"/>
      <c r="C268" s="293" t="s">
        <v>1151</v>
      </c>
      <c r="D268" s="294"/>
      <c r="E268" s="294"/>
      <c r="F268" s="294"/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5"/>
      <c r="X268" s="66"/>
      <c r="Z268" s="66"/>
      <c r="AA268" s="66"/>
      <c r="AB268" s="66"/>
      <c r="AC268" s="66"/>
      <c r="AD268" s="66"/>
      <c r="AE268" s="66"/>
      <c r="AF268" s="66"/>
      <c r="AG268" s="66"/>
    </row>
    <row r="269" spans="1:33" s="147" customFormat="1" ht="6" customHeight="1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147" customFormat="1" ht="13.5" customHeight="1">
      <c r="A270" s="296" t="s">
        <v>1006</v>
      </c>
      <c r="B270" s="297"/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8"/>
      <c r="X270" s="1"/>
      <c r="Z270" s="1"/>
      <c r="AA270" s="1"/>
      <c r="AB270" s="1"/>
      <c r="AC270" s="1"/>
      <c r="AD270" s="1"/>
      <c r="AE270" s="1"/>
      <c r="AF270" s="1"/>
      <c r="AG270" s="1"/>
    </row>
    <row r="271" spans="1:33" s="147" customFormat="1" ht="4.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50"/>
      <c r="X271" s="1"/>
      <c r="Z271" s="1"/>
      <c r="AA271" s="1"/>
      <c r="AB271" s="1"/>
      <c r="AC271" s="1"/>
      <c r="AD271" s="1"/>
      <c r="AE271" s="1"/>
      <c r="AF271" s="1"/>
      <c r="AG271" s="1"/>
    </row>
    <row r="272" spans="1:33" s="147" customFormat="1" ht="30" customHeight="1">
      <c r="A272" s="275" t="s">
        <v>22</v>
      </c>
      <c r="B272" s="275"/>
      <c r="C272" s="320" t="s">
        <v>1152</v>
      </c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147" customFormat="1" ht="3.75" customHeight="1">
      <c r="A273" s="151"/>
      <c r="B273" s="149"/>
      <c r="C273" s="149"/>
      <c r="D273" s="149"/>
      <c r="E273" s="149"/>
      <c r="F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50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147" customFormat="1" ht="27" customHeight="1">
      <c r="A274" s="279" t="s">
        <v>338</v>
      </c>
      <c r="B274" s="281"/>
      <c r="C274" s="104" t="s">
        <v>1056</v>
      </c>
      <c r="D274" s="149"/>
      <c r="E274" s="275" t="s">
        <v>4</v>
      </c>
      <c r="F274" s="275"/>
      <c r="G274" s="320" t="s">
        <v>1064</v>
      </c>
      <c r="H274" s="320"/>
      <c r="I274" s="320"/>
      <c r="J274" s="320"/>
      <c r="K274" s="149"/>
      <c r="L274" s="149"/>
      <c r="M274" s="275" t="s">
        <v>1005</v>
      </c>
      <c r="N274" s="275"/>
      <c r="O274" s="275"/>
      <c r="P274" s="275"/>
      <c r="Q274" s="320" t="s">
        <v>1153</v>
      </c>
      <c r="R274" s="320"/>
      <c r="S274" s="320"/>
      <c r="T274" s="320"/>
      <c r="U274" s="320"/>
      <c r="V274" s="320"/>
      <c r="W274" s="320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147" customFormat="1" ht="5.25" customHeight="1">
      <c r="A275" s="151"/>
      <c r="B275" s="149"/>
      <c r="C275" s="149"/>
      <c r="D275" s="149"/>
      <c r="E275" s="149"/>
      <c r="F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50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147" customFormat="1" ht="27" customHeight="1">
      <c r="A276" s="279" t="s">
        <v>1013</v>
      </c>
      <c r="B276" s="281"/>
      <c r="C276" s="152" t="s">
        <v>1057</v>
      </c>
      <c r="D276" s="149"/>
      <c r="E276" s="279" t="s">
        <v>24</v>
      </c>
      <c r="F276" s="281"/>
      <c r="G276" s="320" t="s">
        <v>1068</v>
      </c>
      <c r="H276" s="320"/>
      <c r="I276" s="320"/>
      <c r="J276" s="320"/>
      <c r="K276" s="149"/>
      <c r="L276" s="149"/>
      <c r="M276" s="275" t="s">
        <v>1014</v>
      </c>
      <c r="N276" s="275"/>
      <c r="O276" s="275"/>
      <c r="P276" s="275"/>
      <c r="Q276" s="320" t="s">
        <v>1154</v>
      </c>
      <c r="R276" s="320"/>
      <c r="S276" s="320"/>
      <c r="T276" s="320"/>
      <c r="U276" s="320"/>
      <c r="V276" s="320"/>
      <c r="W276" s="320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147" customFormat="1" ht="5.2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53"/>
      <c r="X277" s="1"/>
      <c r="Z277" s="1"/>
      <c r="AA277" s="1"/>
      <c r="AB277" s="1"/>
      <c r="AC277" s="1"/>
      <c r="AD277" s="1"/>
      <c r="AE277" s="1"/>
      <c r="AF277" s="1"/>
      <c r="AG277" s="1"/>
    </row>
    <row r="278" spans="1:33" s="147" customFormat="1" ht="15.75" customHeight="1">
      <c r="C278" s="275" t="s">
        <v>1000</v>
      </c>
      <c r="D278" s="275"/>
      <c r="E278" s="275"/>
      <c r="F278" s="275"/>
      <c r="H278" s="149"/>
      <c r="I278" s="149"/>
      <c r="J278" s="149"/>
      <c r="O278" s="275" t="s">
        <v>1003</v>
      </c>
      <c r="P278" s="275"/>
      <c r="Q278" s="275"/>
      <c r="R278" s="275"/>
      <c r="S278" s="275"/>
      <c r="T278" s="275"/>
      <c r="U278" s="275"/>
      <c r="V278" s="275"/>
      <c r="W278" s="150"/>
      <c r="X278" s="1"/>
      <c r="Z278" s="1"/>
      <c r="AA278" s="1"/>
      <c r="AB278" s="1"/>
      <c r="AC278" s="1"/>
      <c r="AD278" s="1"/>
      <c r="AE278" s="1"/>
      <c r="AF278" s="1"/>
      <c r="AG278" s="1"/>
    </row>
    <row r="279" spans="1:33" s="147" customFormat="1" ht="24.75" customHeight="1">
      <c r="A279" s="149"/>
      <c r="B279" s="149"/>
      <c r="C279" s="149">
        <v>9</v>
      </c>
      <c r="D279" s="149"/>
      <c r="E279" s="268">
        <v>2021</v>
      </c>
      <c r="F279" s="268"/>
      <c r="H279" s="149"/>
      <c r="I279" s="149"/>
      <c r="J279" s="149"/>
      <c r="O279" s="319">
        <v>9</v>
      </c>
      <c r="P279" s="319"/>
      <c r="Q279" s="319"/>
      <c r="R279" s="319"/>
      <c r="S279" s="319"/>
      <c r="T279" s="319"/>
      <c r="U279" s="319"/>
      <c r="V279" s="319"/>
      <c r="X279" s="1"/>
      <c r="Z279" s="1"/>
      <c r="AA279" s="1"/>
      <c r="AB279" s="1"/>
      <c r="AC279" s="1"/>
      <c r="AD279" s="1"/>
      <c r="AE279" s="1"/>
      <c r="AF279" s="1"/>
      <c r="AG279" s="1"/>
    </row>
    <row r="280" spans="1:33" s="154" customFormat="1" ht="12" customHeight="1">
      <c r="C280" s="144" t="s">
        <v>1001</v>
      </c>
      <c r="D280" s="155"/>
      <c r="E280" s="269" t="s">
        <v>1002</v>
      </c>
      <c r="F280" s="269"/>
      <c r="G280" s="155"/>
      <c r="I280" s="155"/>
      <c r="J280" s="155"/>
      <c r="K280" s="155"/>
      <c r="L280" s="155"/>
      <c r="M280" s="155"/>
      <c r="N280" s="155"/>
      <c r="O280" s="144"/>
      <c r="P280" s="144"/>
      <c r="Q280" s="144"/>
      <c r="R280" s="144"/>
      <c r="S280" s="144"/>
      <c r="T280" s="144"/>
      <c r="U280" s="144"/>
      <c r="V280" s="144"/>
      <c r="W280" s="156"/>
      <c r="X280" s="157"/>
      <c r="Z280" s="157"/>
      <c r="AA280" s="157"/>
      <c r="AB280" s="157"/>
      <c r="AC280" s="157"/>
      <c r="AD280" s="157"/>
      <c r="AE280" s="157"/>
      <c r="AF280" s="157"/>
      <c r="AG280" s="157"/>
    </row>
    <row r="281" spans="1:33" s="147" customFormat="1" ht="3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50"/>
      <c r="X281" s="1"/>
      <c r="Z281" s="1"/>
      <c r="AA281" s="1"/>
      <c r="AB281" s="1"/>
      <c r="AC281" s="1"/>
      <c r="AD281" s="1"/>
      <c r="AE281" s="1"/>
      <c r="AF281" s="1"/>
      <c r="AG281" s="1"/>
    </row>
    <row r="282" spans="1:33" s="147" customFormat="1" ht="20.25" customHeight="1">
      <c r="A282" s="270" t="s">
        <v>962</v>
      </c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1"/>
      <c r="Z282" s="1"/>
      <c r="AA282" s="1"/>
      <c r="AB282" s="1"/>
      <c r="AC282" s="1"/>
      <c r="AD282" s="1"/>
      <c r="AE282" s="1"/>
      <c r="AF282" s="1"/>
      <c r="AG282" s="1"/>
    </row>
    <row r="283" spans="1:33" s="147" customFormat="1" ht="15.75" customHeight="1">
      <c r="A283" s="271" t="s">
        <v>25</v>
      </c>
      <c r="B283" s="272"/>
      <c r="C283" s="275" t="s">
        <v>22</v>
      </c>
      <c r="D283" s="275"/>
      <c r="E283" s="277" t="s">
        <v>3</v>
      </c>
      <c r="F283" s="279" t="s">
        <v>328</v>
      </c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1"/>
      <c r="U283" s="141"/>
      <c r="V283" s="215" t="s">
        <v>27</v>
      </c>
      <c r="W283" s="275" t="s">
        <v>1017</v>
      </c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273"/>
      <c r="B284" s="274"/>
      <c r="C284" s="275"/>
      <c r="D284" s="275"/>
      <c r="E284" s="278"/>
      <c r="F284" s="282" t="s">
        <v>300</v>
      </c>
      <c r="G284" s="283"/>
      <c r="H284" s="284"/>
      <c r="I284" s="72" t="s">
        <v>28</v>
      </c>
      <c r="J284" s="72" t="s">
        <v>7</v>
      </c>
      <c r="K284" s="72" t="s">
        <v>8</v>
      </c>
      <c r="L284" s="72" t="s">
        <v>9</v>
      </c>
      <c r="M284" s="72" t="s">
        <v>10</v>
      </c>
      <c r="N284" s="72" t="s">
        <v>11</v>
      </c>
      <c r="O284" s="72" t="s">
        <v>12</v>
      </c>
      <c r="P284" s="72" t="s">
        <v>13</v>
      </c>
      <c r="Q284" s="72" t="s">
        <v>14</v>
      </c>
      <c r="R284" s="72" t="s">
        <v>15</v>
      </c>
      <c r="S284" s="72" t="s">
        <v>16</v>
      </c>
      <c r="T284" s="72" t="s">
        <v>17</v>
      </c>
      <c r="U284" s="14"/>
      <c r="V284" s="216"/>
      <c r="W284" s="275"/>
      <c r="Y284" s="147"/>
    </row>
    <row r="285" spans="1:33" ht="29.25" customHeight="1">
      <c r="A285" s="257" t="s">
        <v>1</v>
      </c>
      <c r="B285" s="257"/>
      <c r="C285" s="318" t="s">
        <v>1151</v>
      </c>
      <c r="D285" s="318"/>
      <c r="E285" s="158" t="s">
        <v>1155</v>
      </c>
      <c r="F285" s="219" t="s">
        <v>996</v>
      </c>
      <c r="G285" s="260"/>
      <c r="H285" s="220"/>
      <c r="I285" s="95"/>
      <c r="J285" s="73"/>
      <c r="K285" s="73"/>
      <c r="L285" s="73"/>
      <c r="M285" s="73"/>
      <c r="N285" s="73">
        <v>6</v>
      </c>
      <c r="O285" s="73"/>
      <c r="P285" s="73"/>
      <c r="Q285" s="73"/>
      <c r="R285" s="73"/>
      <c r="S285" s="73"/>
      <c r="T285" s="73">
        <v>3</v>
      </c>
      <c r="U285" s="74"/>
      <c r="V285" s="115">
        <f>IF(SUM(I285:T285)=0,"",SUM(I285:T285))</f>
        <v>9</v>
      </c>
      <c r="W285" s="289" t="str">
        <f>IF($G$159="porcentaje",FIXED(V285/V286*100,2)&amp;"%",IF($G$159="Promedio",V285/V286,IF($G$159="variación porcentual",FIXED(((V285/V286)-1)*100,2)&amp;"%",IF($G$159="OTRAS","CAPTURAR EL RESULTADO DEL INDICADOR"))))</f>
        <v>100.00%</v>
      </c>
      <c r="Y285" s="1"/>
    </row>
    <row r="286" spans="1:33" ht="30" customHeight="1">
      <c r="A286" s="257" t="s">
        <v>2</v>
      </c>
      <c r="B286" s="257"/>
      <c r="C286" s="318" t="s">
        <v>1156</v>
      </c>
      <c r="D286" s="318"/>
      <c r="E286" s="158" t="s">
        <v>1155</v>
      </c>
      <c r="F286" s="219" t="s">
        <v>997</v>
      </c>
      <c r="G286" s="260"/>
      <c r="H286" s="220"/>
      <c r="I286" s="95"/>
      <c r="J286" s="73"/>
      <c r="K286" s="73"/>
      <c r="L286" s="73"/>
      <c r="M286" s="73"/>
      <c r="N286" s="73">
        <v>6</v>
      </c>
      <c r="O286" s="73"/>
      <c r="P286" s="73"/>
      <c r="Q286" s="73"/>
      <c r="R286" s="73"/>
      <c r="S286" s="73"/>
      <c r="T286" s="73">
        <v>3</v>
      </c>
      <c r="U286" s="73">
        <f>SUM(I286:T286)</f>
        <v>9</v>
      </c>
      <c r="V286" s="115">
        <f>IF(SUM(I286:T286)=0,"",SUM(I286:T286))</f>
        <v>9</v>
      </c>
      <c r="W286" s="289"/>
      <c r="Y286" s="1"/>
      <c r="AA286" s="147"/>
    </row>
    <row r="287" spans="1:33" ht="17.25" customHeight="1">
      <c r="A287" s="276" t="s">
        <v>298</v>
      </c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Y287" s="147"/>
    </row>
    <row r="288" spans="1:33" s="147" customFormat="1" ht="15.75" customHeight="1">
      <c r="A288" s="271" t="s">
        <v>25</v>
      </c>
      <c r="B288" s="272"/>
      <c r="C288" s="275" t="s">
        <v>22</v>
      </c>
      <c r="D288" s="275"/>
      <c r="E288" s="277" t="s">
        <v>3</v>
      </c>
      <c r="F288" s="279" t="s">
        <v>328</v>
      </c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1"/>
      <c r="U288" s="141"/>
      <c r="V288" s="215" t="s">
        <v>27</v>
      </c>
      <c r="W288" s="275" t="s">
        <v>331</v>
      </c>
      <c r="X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273"/>
      <c r="B289" s="274"/>
      <c r="C289" s="275"/>
      <c r="D289" s="275"/>
      <c r="E289" s="278"/>
      <c r="F289" s="282" t="s">
        <v>298</v>
      </c>
      <c r="G289" s="283"/>
      <c r="H289" s="284"/>
      <c r="I289" s="72" t="s">
        <v>28</v>
      </c>
      <c r="J289" s="72" t="s">
        <v>7</v>
      </c>
      <c r="K289" s="72" t="s">
        <v>8</v>
      </c>
      <c r="L289" s="72" t="s">
        <v>9</v>
      </c>
      <c r="M289" s="72" t="s">
        <v>10</v>
      </c>
      <c r="N289" s="72" t="s">
        <v>11</v>
      </c>
      <c r="O289" s="72" t="s">
        <v>12</v>
      </c>
      <c r="P289" s="72" t="s">
        <v>13</v>
      </c>
      <c r="Q289" s="72" t="s">
        <v>14</v>
      </c>
      <c r="R289" s="72" t="s">
        <v>15</v>
      </c>
      <c r="S289" s="72" t="s">
        <v>16</v>
      </c>
      <c r="T289" s="72" t="s">
        <v>17</v>
      </c>
      <c r="U289" s="14"/>
      <c r="V289" s="216"/>
      <c r="W289" s="275"/>
      <c r="Y289" s="147"/>
    </row>
    <row r="290" spans="1:33" ht="29.25" customHeight="1">
      <c r="A290" s="257" t="s">
        <v>1</v>
      </c>
      <c r="B290" s="257"/>
      <c r="C290" s="258" t="str">
        <f>IF(C285=0,"",C285)</f>
        <v>Materiales de operación entregados</v>
      </c>
      <c r="D290" s="259"/>
      <c r="E290" s="143" t="str">
        <f>IF(E285=0,"",E285)</f>
        <v>Materiales</v>
      </c>
      <c r="F290" s="219" t="s">
        <v>1015</v>
      </c>
      <c r="G290" s="260"/>
      <c r="H290" s="220"/>
      <c r="I290" s="95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4"/>
      <c r="V290" s="115" t="str">
        <f>IF(SUM(I290:T290)=0,"",SUM(I290:T290))</f>
        <v/>
      </c>
      <c r="W290" s="289" t="e">
        <f>IF($G$159="porcentaje",FIXED(V290/V291*100,2)&amp;"%",IF($G$159="Promedio",V290/V291,IF($G$159="variación porcentual",FIXED(((V290/V291)-1)*100,2)&amp;"%",IF($G$159="OTRAS","CAPTURAR EL RESULTADO DEL INDICADOR"))))</f>
        <v>#VALUE!</v>
      </c>
      <c r="Y290" s="1"/>
    </row>
    <row r="291" spans="1:33" ht="30" customHeight="1">
      <c r="A291" s="257" t="s">
        <v>2</v>
      </c>
      <c r="B291" s="257"/>
      <c r="C291" s="258" t="str">
        <f>IF(C286=0,"",C286)</f>
        <v>Materiales de operación programados</v>
      </c>
      <c r="D291" s="259"/>
      <c r="E291" s="143" t="str">
        <f>IF(E286=0,"",E286)</f>
        <v>Materiales</v>
      </c>
      <c r="F291" s="219" t="s">
        <v>1016</v>
      </c>
      <c r="G291" s="260"/>
      <c r="H291" s="220"/>
      <c r="I291" s="95"/>
      <c r="J291" s="73"/>
      <c r="K291" s="73"/>
      <c r="L291" s="73"/>
      <c r="M291" s="73"/>
      <c r="N291" s="73">
        <v>6</v>
      </c>
      <c r="O291" s="73"/>
      <c r="P291" s="73"/>
      <c r="Q291" s="73"/>
      <c r="R291" s="73"/>
      <c r="S291" s="73"/>
      <c r="T291" s="73">
        <v>3</v>
      </c>
      <c r="U291" s="73">
        <f>SUM(I291:T291)</f>
        <v>9</v>
      </c>
      <c r="V291" s="115">
        <f>IF(SUM(I291:T291)=0,"",SUM(I291:T291))</f>
        <v>9</v>
      </c>
      <c r="W291" s="289"/>
      <c r="Y291" s="1"/>
      <c r="AA291" s="147"/>
    </row>
    <row r="292" spans="1:33" ht="5.25" customHeight="1">
      <c r="A292" s="159"/>
      <c r="B292" s="159"/>
      <c r="C292" s="159"/>
      <c r="D292" s="160"/>
      <c r="E292" s="160"/>
      <c r="F292" s="161"/>
      <c r="G292" s="161"/>
      <c r="H292" s="161"/>
      <c r="I292" s="160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3"/>
      <c r="V292" s="164"/>
      <c r="W292" s="82"/>
      <c r="Y292" s="147"/>
    </row>
    <row r="293" spans="1:33" ht="16.5" customHeight="1">
      <c r="A293" s="317" t="s">
        <v>963</v>
      </c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116" t="str">
        <f>IF(ISERROR(W290/W285)=TRUE,"",(W290/W285))</f>
        <v/>
      </c>
      <c r="Y293" s="147"/>
    </row>
    <row r="294" spans="1:33" ht="6.75" customHeight="1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83"/>
      <c r="Y294" s="147"/>
    </row>
    <row r="295" spans="1:33" s="147" customFormat="1" ht="33" customHeight="1">
      <c r="A295" s="263" t="s">
        <v>998</v>
      </c>
      <c r="B295" s="264"/>
      <c r="C295" s="264"/>
      <c r="D295" s="264"/>
      <c r="E295" s="264"/>
      <c r="F295" s="265"/>
      <c r="G295" s="266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6"/>
      <c r="U295" s="266"/>
      <c r="V295" s="266"/>
      <c r="W295" s="267"/>
      <c r="X295" s="1"/>
      <c r="Z295" s="1"/>
      <c r="AA295" s="1"/>
      <c r="AB295" s="1"/>
      <c r="AC295" s="1"/>
      <c r="AD295" s="1"/>
      <c r="AE295" s="1"/>
      <c r="AF295" s="1"/>
      <c r="AG295" s="1"/>
    </row>
    <row r="296" spans="1:33" s="147" customFormat="1" ht="3.75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"/>
      <c r="Z296" s="1"/>
      <c r="AA296" s="1"/>
      <c r="AB296" s="1"/>
      <c r="AC296" s="1"/>
      <c r="AD296" s="1"/>
      <c r="AE296" s="1"/>
      <c r="AF296" s="1"/>
      <c r="AG296" s="1"/>
    </row>
    <row r="297" spans="1:33" ht="26.25" customHeight="1">
      <c r="A297" s="312" t="s">
        <v>337</v>
      </c>
      <c r="B297" s="313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4"/>
    </row>
    <row r="298" spans="1:33" ht="4.5" customHeight="1">
      <c r="C298" s="9"/>
      <c r="D298" s="9"/>
      <c r="E298" s="9"/>
      <c r="F298" s="9"/>
      <c r="G298" s="9"/>
      <c r="H298" s="9"/>
      <c r="I298" s="9"/>
    </row>
    <row r="299" spans="1:33" ht="19.5" customHeight="1">
      <c r="A299" s="315" t="s">
        <v>29</v>
      </c>
      <c r="B299" s="275" t="s">
        <v>30</v>
      </c>
      <c r="C299" s="275"/>
      <c r="D299" s="275"/>
      <c r="E299" s="275" t="s">
        <v>3</v>
      </c>
      <c r="F299" s="279" t="s">
        <v>26</v>
      </c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1"/>
      <c r="U299" s="105"/>
      <c r="V299" s="275" t="s">
        <v>27</v>
      </c>
      <c r="W299" s="275" t="s">
        <v>301</v>
      </c>
    </row>
    <row r="300" spans="1:33" ht="25.5" customHeight="1">
      <c r="A300" s="316"/>
      <c r="B300" s="275"/>
      <c r="C300" s="275"/>
      <c r="D300" s="275"/>
      <c r="E300" s="275"/>
      <c r="F300" s="219" t="s">
        <v>299</v>
      </c>
      <c r="G300" s="260"/>
      <c r="H300" s="220"/>
      <c r="I300" s="13" t="s">
        <v>28</v>
      </c>
      <c r="J300" s="13" t="s">
        <v>7</v>
      </c>
      <c r="K300" s="13" t="s">
        <v>8</v>
      </c>
      <c r="L300" s="13" t="s">
        <v>9</v>
      </c>
      <c r="M300" s="13" t="s">
        <v>10</v>
      </c>
      <c r="N300" s="13" t="s">
        <v>11</v>
      </c>
      <c r="O300" s="13" t="s">
        <v>12</v>
      </c>
      <c r="P300" s="13" t="s">
        <v>13</v>
      </c>
      <c r="Q300" s="13" t="s">
        <v>14</v>
      </c>
      <c r="R300" s="13" t="s">
        <v>15</v>
      </c>
      <c r="S300" s="13" t="s">
        <v>16</v>
      </c>
      <c r="T300" s="13" t="s">
        <v>17</v>
      </c>
      <c r="U300" s="13"/>
      <c r="V300" s="275"/>
      <c r="W300" s="275"/>
    </row>
    <row r="301" spans="1:33" ht="18.75" customHeight="1">
      <c r="A301" s="346" t="s">
        <v>31</v>
      </c>
      <c r="B301" s="347">
        <v>1</v>
      </c>
      <c r="C301" s="348" t="s">
        <v>1074</v>
      </c>
      <c r="D301" s="349"/>
      <c r="E301" s="285" t="s">
        <v>1110</v>
      </c>
      <c r="F301" s="286" t="s">
        <v>300</v>
      </c>
      <c r="G301" s="287"/>
      <c r="H301" s="288"/>
      <c r="I301" s="96"/>
      <c r="J301" s="96"/>
      <c r="K301" s="96">
        <v>50</v>
      </c>
      <c r="L301" s="96"/>
      <c r="M301" s="96"/>
      <c r="N301" s="96">
        <v>15</v>
      </c>
      <c r="O301" s="96"/>
      <c r="P301" s="96"/>
      <c r="Q301" s="96">
        <v>15</v>
      </c>
      <c r="R301" s="96"/>
      <c r="S301" s="96"/>
      <c r="T301" s="96">
        <v>20</v>
      </c>
      <c r="U301" s="97"/>
      <c r="V301" s="117">
        <f t="shared" ref="V301:V308" si="1">SUM(I301:T301)</f>
        <v>100</v>
      </c>
      <c r="W301" s="289">
        <f>IF(V301=0,"-",V302/V301)</f>
        <v>0.6</v>
      </c>
      <c r="Y301" s="147"/>
    </row>
    <row r="302" spans="1:33" ht="18.75" customHeight="1">
      <c r="A302" s="350"/>
      <c r="B302" s="347"/>
      <c r="C302" s="351"/>
      <c r="D302" s="352"/>
      <c r="E302" s="285"/>
      <c r="F302" s="290" t="s">
        <v>298</v>
      </c>
      <c r="G302" s="291"/>
      <c r="H302" s="292"/>
      <c r="I302" s="19"/>
      <c r="J302" s="19"/>
      <c r="K302" s="19">
        <v>45</v>
      </c>
      <c r="L302" s="19"/>
      <c r="M302" s="19"/>
      <c r="N302" s="19">
        <v>15</v>
      </c>
      <c r="O302" s="19"/>
      <c r="P302" s="19"/>
      <c r="Q302" s="19"/>
      <c r="R302" s="19"/>
      <c r="S302" s="19"/>
      <c r="T302" s="19"/>
      <c r="U302" s="20"/>
      <c r="V302" s="117">
        <f t="shared" si="1"/>
        <v>60</v>
      </c>
      <c r="W302" s="289"/>
      <c r="Y302" s="147"/>
    </row>
    <row r="303" spans="1:33" ht="18.75" customHeight="1">
      <c r="A303" s="350"/>
      <c r="B303" s="347">
        <v>2</v>
      </c>
      <c r="C303" s="348" t="s">
        <v>1069</v>
      </c>
      <c r="D303" s="349"/>
      <c r="E303" s="285" t="s">
        <v>1111</v>
      </c>
      <c r="F303" s="286" t="s">
        <v>300</v>
      </c>
      <c r="G303" s="287"/>
      <c r="H303" s="288"/>
      <c r="I303" s="96"/>
      <c r="J303" s="96"/>
      <c r="K303" s="96">
        <v>6</v>
      </c>
      <c r="L303" s="96"/>
      <c r="M303" s="96"/>
      <c r="N303" s="96">
        <v>2</v>
      </c>
      <c r="O303" s="96"/>
      <c r="P303" s="96"/>
      <c r="Q303" s="96">
        <v>1</v>
      </c>
      <c r="R303" s="96"/>
      <c r="S303" s="96"/>
      <c r="T303" s="96">
        <v>1</v>
      </c>
      <c r="U303" s="97"/>
      <c r="V303" s="117">
        <f t="shared" si="1"/>
        <v>10</v>
      </c>
      <c r="W303" s="289">
        <f>IF(V303=0,"-",V304/V303)</f>
        <v>0.8</v>
      </c>
      <c r="Y303" s="147"/>
    </row>
    <row r="304" spans="1:33" ht="18.75" customHeight="1">
      <c r="A304" s="350"/>
      <c r="B304" s="347"/>
      <c r="C304" s="351"/>
      <c r="D304" s="352"/>
      <c r="E304" s="285"/>
      <c r="F304" s="290" t="s">
        <v>298</v>
      </c>
      <c r="G304" s="291"/>
      <c r="H304" s="292"/>
      <c r="I304" s="19"/>
      <c r="J304" s="19"/>
      <c r="K304" s="19">
        <v>6</v>
      </c>
      <c r="L304" s="19"/>
      <c r="M304" s="19"/>
      <c r="N304" s="19">
        <v>2</v>
      </c>
      <c r="O304" s="19"/>
      <c r="P304" s="19"/>
      <c r="Q304" s="19"/>
      <c r="R304" s="19"/>
      <c r="S304" s="19"/>
      <c r="T304" s="19"/>
      <c r="U304" s="20"/>
      <c r="V304" s="117">
        <f t="shared" si="1"/>
        <v>8</v>
      </c>
      <c r="W304" s="289"/>
      <c r="Y304" s="147"/>
    </row>
    <row r="305" spans="1:25" ht="18.75" customHeight="1">
      <c r="A305" s="350"/>
      <c r="B305" s="347">
        <v>3</v>
      </c>
      <c r="C305" s="348" t="s">
        <v>1075</v>
      </c>
      <c r="D305" s="349"/>
      <c r="E305" s="285" t="s">
        <v>1112</v>
      </c>
      <c r="F305" s="286" t="s">
        <v>300</v>
      </c>
      <c r="G305" s="287"/>
      <c r="H305" s="288"/>
      <c r="I305" s="96"/>
      <c r="J305" s="96"/>
      <c r="K305" s="96">
        <v>3</v>
      </c>
      <c r="L305" s="96"/>
      <c r="M305" s="96"/>
      <c r="N305" s="96"/>
      <c r="O305" s="96"/>
      <c r="P305" s="96"/>
      <c r="Q305" s="96">
        <v>1</v>
      </c>
      <c r="R305" s="96"/>
      <c r="S305" s="96"/>
      <c r="T305" s="96">
        <v>1</v>
      </c>
      <c r="U305" s="97"/>
      <c r="V305" s="117">
        <f t="shared" si="1"/>
        <v>5</v>
      </c>
      <c r="W305" s="289">
        <f t="shared" ref="W305" si="2">IF(V305=0,"-",V306/V305)</f>
        <v>0.4</v>
      </c>
      <c r="Y305" s="147"/>
    </row>
    <row r="306" spans="1:25" ht="26.25" customHeight="1">
      <c r="A306" s="350"/>
      <c r="B306" s="347"/>
      <c r="C306" s="351"/>
      <c r="D306" s="352"/>
      <c r="E306" s="285"/>
      <c r="F306" s="290" t="s">
        <v>298</v>
      </c>
      <c r="G306" s="291"/>
      <c r="H306" s="292"/>
      <c r="I306" s="19"/>
      <c r="J306" s="19"/>
      <c r="K306" s="19">
        <v>2</v>
      </c>
      <c r="L306" s="19"/>
      <c r="M306" s="19"/>
      <c r="N306" s="19"/>
      <c r="O306" s="19"/>
      <c r="P306" s="19"/>
      <c r="Q306" s="19"/>
      <c r="R306" s="19"/>
      <c r="S306" s="19"/>
      <c r="T306" s="19"/>
      <c r="U306" s="20"/>
      <c r="V306" s="117">
        <f t="shared" si="1"/>
        <v>2</v>
      </c>
      <c r="W306" s="289"/>
      <c r="Y306" s="147"/>
    </row>
    <row r="307" spans="1:25" ht="18.75" customHeight="1">
      <c r="A307" s="350"/>
      <c r="B307" s="347">
        <v>4</v>
      </c>
      <c r="C307" s="348" t="s">
        <v>1070</v>
      </c>
      <c r="D307" s="349"/>
      <c r="E307" s="285" t="s">
        <v>1113</v>
      </c>
      <c r="F307" s="286" t="s">
        <v>300</v>
      </c>
      <c r="G307" s="287"/>
      <c r="H307" s="288"/>
      <c r="I307" s="96"/>
      <c r="J307" s="96"/>
      <c r="K307" s="96">
        <v>2</v>
      </c>
      <c r="L307" s="96"/>
      <c r="M307" s="96"/>
      <c r="N307" s="96">
        <v>2</v>
      </c>
      <c r="O307" s="96"/>
      <c r="P307" s="96"/>
      <c r="Q307" s="96">
        <v>2</v>
      </c>
      <c r="R307" s="96"/>
      <c r="S307" s="96"/>
      <c r="T307" s="96">
        <v>2</v>
      </c>
      <c r="U307" s="97"/>
      <c r="V307" s="117">
        <f t="shared" si="1"/>
        <v>8</v>
      </c>
      <c r="W307" s="289">
        <f t="shared" ref="W307" si="3">IF(V307=0,"-",V308/V307)</f>
        <v>0.125</v>
      </c>
      <c r="Y307" s="147"/>
    </row>
    <row r="308" spans="1:25" ht="18.75" customHeight="1">
      <c r="A308" s="350"/>
      <c r="B308" s="347"/>
      <c r="C308" s="351"/>
      <c r="D308" s="352"/>
      <c r="E308" s="285"/>
      <c r="F308" s="290" t="s">
        <v>298</v>
      </c>
      <c r="G308" s="291"/>
      <c r="H308" s="292"/>
      <c r="I308" s="19"/>
      <c r="J308" s="19"/>
      <c r="K308" s="19">
        <v>0</v>
      </c>
      <c r="L308" s="19"/>
      <c r="M308" s="19"/>
      <c r="N308" s="19">
        <v>1</v>
      </c>
      <c r="O308" s="19"/>
      <c r="P308" s="19"/>
      <c r="Q308" s="19"/>
      <c r="R308" s="19"/>
      <c r="S308" s="19"/>
      <c r="T308" s="19"/>
      <c r="U308" s="20"/>
      <c r="V308" s="117">
        <f t="shared" si="1"/>
        <v>1</v>
      </c>
      <c r="W308" s="289"/>
      <c r="Y308" s="147"/>
    </row>
    <row r="309" spans="1:25" ht="18.75" customHeight="1">
      <c r="A309" s="353" t="s">
        <v>32</v>
      </c>
      <c r="B309" s="354">
        <v>1</v>
      </c>
      <c r="C309" s="348" t="s">
        <v>1114</v>
      </c>
      <c r="D309" s="349"/>
      <c r="E309" s="285" t="s">
        <v>1105</v>
      </c>
      <c r="F309" s="286" t="s">
        <v>300</v>
      </c>
      <c r="G309" s="287"/>
      <c r="H309" s="288"/>
      <c r="I309" s="96"/>
      <c r="J309" s="96"/>
      <c r="K309" s="96">
        <v>40</v>
      </c>
      <c r="L309" s="96"/>
      <c r="M309" s="96"/>
      <c r="N309" s="96">
        <v>10</v>
      </c>
      <c r="O309" s="96"/>
      <c r="P309" s="96"/>
      <c r="Q309" s="96">
        <v>10</v>
      </c>
      <c r="R309" s="96"/>
      <c r="S309" s="96"/>
      <c r="T309" s="96">
        <v>20</v>
      </c>
      <c r="U309" s="97"/>
      <c r="V309" s="117">
        <f t="shared" ref="V309" si="4">SUM(I309:T309)</f>
        <v>80</v>
      </c>
      <c r="W309" s="289">
        <f>IF(V309=0,"-",V310/V309)</f>
        <v>0.33750000000000002</v>
      </c>
    </row>
    <row r="310" spans="1:25" ht="18.75" customHeight="1">
      <c r="A310" s="353"/>
      <c r="B310" s="354"/>
      <c r="C310" s="351"/>
      <c r="D310" s="352"/>
      <c r="E310" s="285"/>
      <c r="F310" s="290" t="s">
        <v>298</v>
      </c>
      <c r="G310" s="291"/>
      <c r="H310" s="292"/>
      <c r="I310" s="19"/>
      <c r="J310" s="19"/>
      <c r="K310" s="19">
        <v>17</v>
      </c>
      <c r="L310" s="19"/>
      <c r="M310" s="19"/>
      <c r="N310" s="19">
        <v>10</v>
      </c>
      <c r="O310" s="19"/>
      <c r="P310" s="19"/>
      <c r="Q310" s="19"/>
      <c r="R310" s="19"/>
      <c r="S310" s="19"/>
      <c r="T310" s="19"/>
      <c r="U310" s="20"/>
      <c r="V310" s="117">
        <f t="shared" ref="V310" si="5">SUM(I310:T310)</f>
        <v>27</v>
      </c>
      <c r="W310" s="289"/>
    </row>
    <row r="311" spans="1:25" ht="21.75" customHeight="1">
      <c r="A311" s="353"/>
      <c r="B311" s="355">
        <v>2</v>
      </c>
      <c r="C311" s="348" t="s">
        <v>1175</v>
      </c>
      <c r="D311" s="349"/>
      <c r="E311" s="301" t="s">
        <v>1115</v>
      </c>
      <c r="F311" s="286" t="s">
        <v>300</v>
      </c>
      <c r="G311" s="287"/>
      <c r="H311" s="288"/>
      <c r="I311" s="96"/>
      <c r="J311" s="96"/>
      <c r="K311" s="96"/>
      <c r="L311" s="96"/>
      <c r="M311" s="96"/>
      <c r="N311" s="96">
        <v>1</v>
      </c>
      <c r="O311" s="96"/>
      <c r="P311" s="96"/>
      <c r="Q311" s="96"/>
      <c r="R311" s="96"/>
      <c r="S311" s="96"/>
      <c r="T311" s="96"/>
      <c r="U311" s="97"/>
      <c r="V311" s="117">
        <f t="shared" ref="V311:V312" si="6">SUM(I311:T311)</f>
        <v>1</v>
      </c>
      <c r="W311" s="303">
        <f>IF(V311=0,"-",V312/V311)</f>
        <v>1</v>
      </c>
      <c r="Y311" s="173"/>
    </row>
    <row r="312" spans="1:25" ht="21.75" customHeight="1">
      <c r="A312" s="353"/>
      <c r="B312" s="356"/>
      <c r="C312" s="357"/>
      <c r="D312" s="358"/>
      <c r="E312" s="302"/>
      <c r="F312" s="290" t="s">
        <v>298</v>
      </c>
      <c r="G312" s="291"/>
      <c r="H312" s="292"/>
      <c r="I312" s="19"/>
      <c r="J312" s="19"/>
      <c r="K312" s="19"/>
      <c r="L312" s="19"/>
      <c r="M312" s="19"/>
      <c r="N312" s="19">
        <v>1</v>
      </c>
      <c r="O312" s="19"/>
      <c r="P312" s="19"/>
      <c r="Q312" s="19"/>
      <c r="R312" s="19"/>
      <c r="S312" s="19"/>
      <c r="T312" s="19"/>
      <c r="U312" s="20"/>
      <c r="V312" s="117">
        <f t="shared" si="6"/>
        <v>1</v>
      </c>
      <c r="W312" s="304"/>
    </row>
    <row r="313" spans="1:25" ht="18.75" customHeight="1">
      <c r="A313" s="359" t="s">
        <v>304</v>
      </c>
      <c r="B313" s="355">
        <v>1</v>
      </c>
      <c r="C313" s="360" t="s">
        <v>1165</v>
      </c>
      <c r="D313" s="360"/>
      <c r="E313" s="301" t="s">
        <v>1166</v>
      </c>
      <c r="F313" s="286" t="s">
        <v>300</v>
      </c>
      <c r="G313" s="287"/>
      <c r="H313" s="288"/>
      <c r="I313" s="96"/>
      <c r="J313" s="96"/>
      <c r="K313" s="96">
        <v>2</v>
      </c>
      <c r="L313" s="96"/>
      <c r="M313" s="96"/>
      <c r="N313" s="96">
        <v>1</v>
      </c>
      <c r="O313" s="96"/>
      <c r="P313" s="96"/>
      <c r="Q313" s="96">
        <v>1</v>
      </c>
      <c r="R313" s="96"/>
      <c r="S313" s="96"/>
      <c r="T313" s="96"/>
      <c r="U313" s="97"/>
      <c r="V313" s="117">
        <f t="shared" ref="V313:V314" si="7">SUM(I313:T313)</f>
        <v>4</v>
      </c>
      <c r="W313" s="303">
        <f>IF(V313=0,"-",V314/V313)</f>
        <v>0</v>
      </c>
      <c r="Y313" s="173"/>
    </row>
    <row r="314" spans="1:25" ht="33.75" customHeight="1">
      <c r="A314" s="361"/>
      <c r="B314" s="356"/>
      <c r="C314" s="360"/>
      <c r="D314" s="360"/>
      <c r="E314" s="302"/>
      <c r="F314" s="290" t="s">
        <v>298</v>
      </c>
      <c r="G314" s="291"/>
      <c r="H314" s="292"/>
      <c r="I314" s="19"/>
      <c r="J314" s="19"/>
      <c r="K314" s="19">
        <v>0</v>
      </c>
      <c r="L314" s="19"/>
      <c r="M314" s="19"/>
      <c r="N314" s="19">
        <v>0</v>
      </c>
      <c r="O314" s="19"/>
      <c r="P314" s="19"/>
      <c r="Q314" s="19"/>
      <c r="R314" s="19"/>
      <c r="S314" s="19"/>
      <c r="T314" s="19"/>
      <c r="U314" s="20"/>
      <c r="V314" s="117">
        <f t="shared" si="7"/>
        <v>0</v>
      </c>
      <c r="W314" s="304"/>
    </row>
    <row r="315" spans="1:25" ht="21.75" customHeight="1">
      <c r="A315" s="362" t="s">
        <v>1167</v>
      </c>
      <c r="B315" s="354">
        <v>1</v>
      </c>
      <c r="C315" s="348" t="s">
        <v>1161</v>
      </c>
      <c r="D315" s="349"/>
      <c r="E315" s="285" t="s">
        <v>1110</v>
      </c>
      <c r="F315" s="286" t="s">
        <v>300</v>
      </c>
      <c r="G315" s="287"/>
      <c r="H315" s="288"/>
      <c r="I315" s="96"/>
      <c r="J315" s="96"/>
      <c r="K315" s="96">
        <v>10</v>
      </c>
      <c r="L315" s="96"/>
      <c r="M315" s="96"/>
      <c r="N315" s="96">
        <v>5</v>
      </c>
      <c r="O315" s="96"/>
      <c r="P315" s="96"/>
      <c r="Q315" s="96">
        <v>5</v>
      </c>
      <c r="R315" s="96"/>
      <c r="S315" s="96"/>
      <c r="T315" s="96"/>
      <c r="U315" s="97"/>
      <c r="V315" s="117">
        <f>SUM(I315:T315)</f>
        <v>20</v>
      </c>
      <c r="W315" s="289">
        <f>IF(V315=0,"-",V316/V315)</f>
        <v>0.5</v>
      </c>
    </row>
    <row r="316" spans="1:25" ht="55.5" customHeight="1">
      <c r="A316" s="363"/>
      <c r="B316" s="354"/>
      <c r="C316" s="351"/>
      <c r="D316" s="352"/>
      <c r="E316" s="285"/>
      <c r="F316" s="290" t="s">
        <v>298</v>
      </c>
      <c r="G316" s="291"/>
      <c r="H316" s="292"/>
      <c r="I316" s="19"/>
      <c r="J316" s="19"/>
      <c r="K316" s="19">
        <v>5</v>
      </c>
      <c r="L316" s="19"/>
      <c r="M316" s="19"/>
      <c r="N316" s="19">
        <v>5</v>
      </c>
      <c r="O316" s="19"/>
      <c r="P316" s="19"/>
      <c r="Q316" s="19"/>
      <c r="R316" s="19"/>
      <c r="S316" s="19"/>
      <c r="T316" s="19"/>
      <c r="U316" s="20"/>
      <c r="V316" s="117">
        <f t="shared" ref="V316" si="8">SUM(I316:T316)</f>
        <v>10</v>
      </c>
      <c r="W316" s="289"/>
    </row>
    <row r="317" spans="1:25" ht="40.5" customHeight="1">
      <c r="A317" s="363"/>
      <c r="B317" s="354">
        <v>2</v>
      </c>
      <c r="C317" s="348" t="s">
        <v>1163</v>
      </c>
      <c r="D317" s="349"/>
      <c r="E317" s="285" t="s">
        <v>1110</v>
      </c>
      <c r="F317" s="286" t="s">
        <v>300</v>
      </c>
      <c r="G317" s="287"/>
      <c r="H317" s="288"/>
      <c r="I317" s="96"/>
      <c r="J317" s="96"/>
      <c r="K317" s="96">
        <v>10</v>
      </c>
      <c r="L317" s="96"/>
      <c r="M317" s="96"/>
      <c r="N317" s="96">
        <v>5</v>
      </c>
      <c r="O317" s="96"/>
      <c r="P317" s="96"/>
      <c r="Q317" s="96">
        <v>5</v>
      </c>
      <c r="R317" s="96"/>
      <c r="S317" s="96"/>
      <c r="T317" s="96"/>
      <c r="U317" s="97"/>
      <c r="V317" s="117">
        <f>SUM(I317:T317)</f>
        <v>20</v>
      </c>
      <c r="W317" s="289">
        <f>IF(V317=0,"-",V318/V317)</f>
        <v>0.5</v>
      </c>
      <c r="Y317" s="171"/>
    </row>
    <row r="318" spans="1:25" ht="36" customHeight="1">
      <c r="A318" s="363"/>
      <c r="B318" s="354"/>
      <c r="C318" s="351"/>
      <c r="D318" s="352"/>
      <c r="E318" s="285"/>
      <c r="F318" s="290" t="s">
        <v>298</v>
      </c>
      <c r="G318" s="291"/>
      <c r="H318" s="292"/>
      <c r="I318" s="19"/>
      <c r="J318" s="19"/>
      <c r="K318" s="19">
        <v>5</v>
      </c>
      <c r="L318" s="19"/>
      <c r="M318" s="19"/>
      <c r="N318" s="19">
        <v>5</v>
      </c>
      <c r="O318" s="19"/>
      <c r="P318" s="19"/>
      <c r="Q318" s="19"/>
      <c r="R318" s="19"/>
      <c r="S318" s="19"/>
      <c r="T318" s="19"/>
      <c r="U318" s="20"/>
      <c r="V318" s="117">
        <f t="shared" ref="V318:V320" si="9">SUM(I318:T318)</f>
        <v>10</v>
      </c>
      <c r="W318" s="289"/>
      <c r="Y318" s="171"/>
    </row>
    <row r="319" spans="1:25" ht="33.75" customHeight="1">
      <c r="A319" s="363"/>
      <c r="B319" s="354">
        <v>3</v>
      </c>
      <c r="C319" s="348" t="s">
        <v>1162</v>
      </c>
      <c r="D319" s="349"/>
      <c r="E319" s="285" t="s">
        <v>1110</v>
      </c>
      <c r="F319" s="286" t="s">
        <v>300</v>
      </c>
      <c r="G319" s="287"/>
      <c r="H319" s="288"/>
      <c r="I319" s="96"/>
      <c r="J319" s="96"/>
      <c r="K319" s="96">
        <v>5</v>
      </c>
      <c r="L319" s="96"/>
      <c r="M319" s="96"/>
      <c r="N319" s="96">
        <v>3</v>
      </c>
      <c r="O319" s="96"/>
      <c r="P319" s="96"/>
      <c r="Q319" s="96">
        <v>2</v>
      </c>
      <c r="R319" s="96"/>
      <c r="S319" s="96"/>
      <c r="T319" s="96"/>
      <c r="U319" s="97"/>
      <c r="V319" s="117">
        <f t="shared" si="9"/>
        <v>10</v>
      </c>
      <c r="W319" s="289">
        <f>IF(V319=0,"-",V320/V319)</f>
        <v>0.5</v>
      </c>
      <c r="Y319" s="171"/>
    </row>
    <row r="320" spans="1:25" ht="34.5" customHeight="1">
      <c r="A320" s="363"/>
      <c r="B320" s="354"/>
      <c r="C320" s="351"/>
      <c r="D320" s="352"/>
      <c r="E320" s="285"/>
      <c r="F320" s="290" t="s">
        <v>298</v>
      </c>
      <c r="G320" s="291"/>
      <c r="H320" s="292"/>
      <c r="I320" s="19"/>
      <c r="J320" s="19"/>
      <c r="K320" s="19">
        <v>2</v>
      </c>
      <c r="L320" s="19"/>
      <c r="M320" s="19"/>
      <c r="N320" s="19">
        <v>3</v>
      </c>
      <c r="O320" s="19"/>
      <c r="P320" s="19"/>
      <c r="Q320" s="19"/>
      <c r="R320" s="19"/>
      <c r="S320" s="19"/>
      <c r="T320" s="19"/>
      <c r="U320" s="20"/>
      <c r="V320" s="117">
        <f t="shared" si="9"/>
        <v>5</v>
      </c>
      <c r="W320" s="289"/>
      <c r="Y320" s="171"/>
    </row>
    <row r="321" spans="1:23" ht="18.75" customHeight="1">
      <c r="A321" s="364" t="s">
        <v>305</v>
      </c>
      <c r="B321" s="354">
        <v>1</v>
      </c>
      <c r="C321" s="348" t="s">
        <v>1122</v>
      </c>
      <c r="D321" s="349"/>
      <c r="E321" s="285" t="s">
        <v>1128</v>
      </c>
      <c r="F321" s="286" t="s">
        <v>300</v>
      </c>
      <c r="G321" s="287"/>
      <c r="H321" s="288"/>
      <c r="I321" s="96"/>
      <c r="J321" s="96"/>
      <c r="K321" s="96">
        <v>1</v>
      </c>
      <c r="L321" s="96"/>
      <c r="M321" s="96"/>
      <c r="N321" s="96">
        <v>2</v>
      </c>
      <c r="O321" s="96"/>
      <c r="P321" s="96"/>
      <c r="Q321" s="96"/>
      <c r="R321" s="96"/>
      <c r="S321" s="96"/>
      <c r="T321" s="96"/>
      <c r="U321" s="97"/>
      <c r="V321" s="117">
        <f>SUM(I321:T321)</f>
        <v>3</v>
      </c>
      <c r="W321" s="289">
        <f>IF(V321=0,"-",V322/V321)</f>
        <v>0.66666666666666663</v>
      </c>
    </row>
    <row r="322" spans="1:23" ht="18.75" customHeight="1">
      <c r="A322" s="359"/>
      <c r="B322" s="354"/>
      <c r="C322" s="351"/>
      <c r="D322" s="352"/>
      <c r="E322" s="285"/>
      <c r="F322" s="290" t="s">
        <v>298</v>
      </c>
      <c r="G322" s="291"/>
      <c r="H322" s="292"/>
      <c r="I322" s="19"/>
      <c r="J322" s="19"/>
      <c r="K322" s="19">
        <v>0</v>
      </c>
      <c r="L322" s="19"/>
      <c r="M322" s="19"/>
      <c r="N322" s="19">
        <v>2</v>
      </c>
      <c r="O322" s="19"/>
      <c r="P322" s="19"/>
      <c r="Q322" s="19"/>
      <c r="R322" s="19"/>
      <c r="S322" s="19"/>
      <c r="T322" s="19"/>
      <c r="U322" s="20"/>
      <c r="V322" s="117">
        <f t="shared" ref="V322:V330" si="10">SUM(I322:T322)</f>
        <v>2</v>
      </c>
      <c r="W322" s="289"/>
    </row>
    <row r="323" spans="1:23" ht="18.75" customHeight="1">
      <c r="A323" s="359"/>
      <c r="B323" s="354">
        <v>2</v>
      </c>
      <c r="C323" s="348" t="s">
        <v>1123</v>
      </c>
      <c r="D323" s="349"/>
      <c r="E323" s="285" t="s">
        <v>1129</v>
      </c>
      <c r="F323" s="286" t="s">
        <v>300</v>
      </c>
      <c r="G323" s="287"/>
      <c r="H323" s="288"/>
      <c r="I323" s="96"/>
      <c r="J323" s="96"/>
      <c r="K323" s="96"/>
      <c r="L323" s="96"/>
      <c r="M323" s="96"/>
      <c r="N323" s="96">
        <v>1</v>
      </c>
      <c r="O323" s="96"/>
      <c r="P323" s="96"/>
      <c r="Q323" s="96"/>
      <c r="R323" s="96"/>
      <c r="S323" s="96"/>
      <c r="T323" s="96"/>
      <c r="U323" s="97"/>
      <c r="V323" s="117">
        <f t="shared" si="10"/>
        <v>1</v>
      </c>
      <c r="W323" s="289">
        <f>IF(V323=0,"-",V324/V323)</f>
        <v>0</v>
      </c>
    </row>
    <row r="324" spans="1:23" ht="18.75" customHeight="1">
      <c r="A324" s="359"/>
      <c r="B324" s="354"/>
      <c r="C324" s="351"/>
      <c r="D324" s="352"/>
      <c r="E324" s="285"/>
      <c r="F324" s="290" t="s">
        <v>298</v>
      </c>
      <c r="G324" s="291"/>
      <c r="H324" s="292"/>
      <c r="I324" s="19"/>
      <c r="J324" s="19"/>
      <c r="K324" s="19"/>
      <c r="L324" s="19"/>
      <c r="M324" s="19"/>
      <c r="N324" s="19">
        <v>0</v>
      </c>
      <c r="O324" s="19"/>
      <c r="P324" s="19"/>
      <c r="Q324" s="19"/>
      <c r="R324" s="19"/>
      <c r="S324" s="19"/>
      <c r="T324" s="19"/>
      <c r="U324" s="20"/>
      <c r="V324" s="117">
        <f t="shared" si="10"/>
        <v>0</v>
      </c>
      <c r="W324" s="289"/>
    </row>
    <row r="325" spans="1:23" ht="18.75" customHeight="1">
      <c r="A325" s="359"/>
      <c r="B325" s="354">
        <v>3</v>
      </c>
      <c r="C325" s="348" t="s">
        <v>1131</v>
      </c>
      <c r="D325" s="349"/>
      <c r="E325" s="285" t="s">
        <v>1130</v>
      </c>
      <c r="F325" s="286" t="s">
        <v>300</v>
      </c>
      <c r="G325" s="287"/>
      <c r="H325" s="288"/>
      <c r="I325" s="96"/>
      <c r="J325" s="96"/>
      <c r="K325" s="96">
        <v>1</v>
      </c>
      <c r="L325" s="96"/>
      <c r="M325" s="96"/>
      <c r="N325" s="96">
        <v>3</v>
      </c>
      <c r="O325" s="96"/>
      <c r="P325" s="96"/>
      <c r="Q325" s="96"/>
      <c r="R325" s="96"/>
      <c r="S325" s="96"/>
      <c r="T325" s="96"/>
      <c r="U325" s="97"/>
      <c r="V325" s="117">
        <f t="shared" si="10"/>
        <v>4</v>
      </c>
      <c r="W325" s="289">
        <f>IF(V325=0,"-",V326/V325)</f>
        <v>0</v>
      </c>
    </row>
    <row r="326" spans="1:23" ht="18.75" customHeight="1">
      <c r="A326" s="359"/>
      <c r="B326" s="354"/>
      <c r="C326" s="351"/>
      <c r="D326" s="352"/>
      <c r="E326" s="285"/>
      <c r="F326" s="290" t="s">
        <v>298</v>
      </c>
      <c r="G326" s="291"/>
      <c r="H326" s="292"/>
      <c r="I326" s="19"/>
      <c r="J326" s="19"/>
      <c r="K326" s="19">
        <v>0</v>
      </c>
      <c r="L326" s="19"/>
      <c r="M326" s="19"/>
      <c r="N326" s="19">
        <v>0</v>
      </c>
      <c r="O326" s="19"/>
      <c r="P326" s="19"/>
      <c r="Q326" s="19"/>
      <c r="R326" s="19"/>
      <c r="S326" s="19"/>
      <c r="T326" s="19"/>
      <c r="U326" s="20"/>
      <c r="V326" s="117">
        <f t="shared" si="10"/>
        <v>0</v>
      </c>
      <c r="W326" s="289"/>
    </row>
    <row r="327" spans="1:23" ht="21.75" customHeight="1">
      <c r="A327" s="359"/>
      <c r="B327" s="354">
        <v>4</v>
      </c>
      <c r="C327" s="348" t="s">
        <v>1076</v>
      </c>
      <c r="D327" s="349"/>
      <c r="E327" s="285" t="s">
        <v>1132</v>
      </c>
      <c r="F327" s="286" t="s">
        <v>300</v>
      </c>
      <c r="G327" s="287"/>
      <c r="H327" s="288"/>
      <c r="I327" s="96"/>
      <c r="J327" s="96"/>
      <c r="K327" s="96"/>
      <c r="L327" s="96"/>
      <c r="M327" s="96"/>
      <c r="N327" s="96">
        <v>1</v>
      </c>
      <c r="O327" s="96"/>
      <c r="P327" s="96"/>
      <c r="Q327" s="96"/>
      <c r="R327" s="96"/>
      <c r="S327" s="96"/>
      <c r="T327" s="96"/>
      <c r="U327" s="97"/>
      <c r="V327" s="117">
        <f t="shared" si="10"/>
        <v>1</v>
      </c>
      <c r="W327" s="289">
        <f>IF(V327=0,"-",V328/V327)</f>
        <v>1</v>
      </c>
    </row>
    <row r="328" spans="1:23" ht="24" customHeight="1">
      <c r="A328" s="359"/>
      <c r="B328" s="354"/>
      <c r="C328" s="351"/>
      <c r="D328" s="352"/>
      <c r="E328" s="285"/>
      <c r="F328" s="290" t="s">
        <v>298</v>
      </c>
      <c r="G328" s="291"/>
      <c r="H328" s="292"/>
      <c r="I328" s="19"/>
      <c r="J328" s="19"/>
      <c r="K328" s="19"/>
      <c r="L328" s="19"/>
      <c r="M328" s="19"/>
      <c r="N328" s="19">
        <v>1</v>
      </c>
      <c r="O328" s="19"/>
      <c r="P328" s="19"/>
      <c r="Q328" s="19"/>
      <c r="R328" s="19"/>
      <c r="S328" s="19"/>
      <c r="T328" s="19"/>
      <c r="U328" s="20"/>
      <c r="V328" s="117">
        <f t="shared" si="10"/>
        <v>1</v>
      </c>
      <c r="W328" s="289"/>
    </row>
    <row r="329" spans="1:23" ht="18.75" customHeight="1">
      <c r="A329" s="359"/>
      <c r="B329" s="355">
        <v>5</v>
      </c>
      <c r="C329" s="348" t="s">
        <v>1124</v>
      </c>
      <c r="D329" s="349"/>
      <c r="E329" s="301" t="s">
        <v>1133</v>
      </c>
      <c r="F329" s="286" t="s">
        <v>300</v>
      </c>
      <c r="G329" s="287"/>
      <c r="H329" s="288"/>
      <c r="I329" s="96"/>
      <c r="J329" s="96"/>
      <c r="K329" s="96"/>
      <c r="L329" s="96"/>
      <c r="M329" s="96"/>
      <c r="N329" s="96"/>
      <c r="O329" s="96"/>
      <c r="P329" s="96"/>
      <c r="Q329" s="96">
        <v>1</v>
      </c>
      <c r="R329" s="96"/>
      <c r="S329" s="96"/>
      <c r="T329" s="96"/>
      <c r="U329" s="97"/>
      <c r="V329" s="117">
        <f t="shared" si="10"/>
        <v>1</v>
      </c>
      <c r="W329" s="289">
        <f>IF(V329=0,"-",V330/V329)</f>
        <v>0</v>
      </c>
    </row>
    <row r="330" spans="1:23" ht="18.75" customHeight="1">
      <c r="A330" s="359"/>
      <c r="B330" s="356"/>
      <c r="C330" s="351"/>
      <c r="D330" s="352"/>
      <c r="E330" s="302"/>
      <c r="F330" s="290" t="s">
        <v>298</v>
      </c>
      <c r="G330" s="291"/>
      <c r="H330" s="292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20"/>
      <c r="V330" s="117">
        <f t="shared" si="10"/>
        <v>0</v>
      </c>
      <c r="W330" s="289"/>
    </row>
    <row r="331" spans="1:23" ht="18.75" customHeight="1">
      <c r="A331" s="359"/>
      <c r="B331" s="355">
        <v>6</v>
      </c>
      <c r="C331" s="348" t="s">
        <v>1125</v>
      </c>
      <c r="D331" s="349"/>
      <c r="E331" s="301" t="s">
        <v>1134</v>
      </c>
      <c r="F331" s="286" t="s">
        <v>300</v>
      </c>
      <c r="G331" s="287"/>
      <c r="H331" s="288"/>
      <c r="I331" s="96"/>
      <c r="J331" s="96"/>
      <c r="K331" s="96">
        <v>1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7"/>
      <c r="V331" s="117">
        <f>SUM(I331:T331)</f>
        <v>1</v>
      </c>
      <c r="W331" s="289">
        <f>IF(V331=0,"-",V332/V331)</f>
        <v>1</v>
      </c>
    </row>
    <row r="332" spans="1:23" ht="18.75" customHeight="1">
      <c r="A332" s="359"/>
      <c r="B332" s="356"/>
      <c r="C332" s="351"/>
      <c r="D332" s="352"/>
      <c r="E332" s="302"/>
      <c r="F332" s="290" t="s">
        <v>298</v>
      </c>
      <c r="G332" s="291"/>
      <c r="H332" s="292"/>
      <c r="I332" s="19"/>
      <c r="J332" s="19"/>
      <c r="K332" s="19">
        <v>1</v>
      </c>
      <c r="L332" s="19"/>
      <c r="M332" s="19"/>
      <c r="N332" s="19"/>
      <c r="O332" s="19"/>
      <c r="P332" s="19"/>
      <c r="Q332" s="19"/>
      <c r="R332" s="19"/>
      <c r="S332" s="19"/>
      <c r="T332" s="19"/>
      <c r="U332" s="20"/>
      <c r="V332" s="117">
        <f t="shared" ref="V332:V340" si="11">SUM(I332:T332)</f>
        <v>1</v>
      </c>
      <c r="W332" s="289"/>
    </row>
    <row r="333" spans="1:23" ht="18.75" customHeight="1">
      <c r="A333" s="359"/>
      <c r="B333" s="355">
        <v>7</v>
      </c>
      <c r="C333" s="348" t="s">
        <v>1135</v>
      </c>
      <c r="D333" s="349"/>
      <c r="E333" s="301" t="s">
        <v>1136</v>
      </c>
      <c r="F333" s="286" t="s">
        <v>300</v>
      </c>
      <c r="G333" s="287"/>
      <c r="H333" s="288"/>
      <c r="I333" s="96"/>
      <c r="J333" s="96"/>
      <c r="K333" s="96">
        <v>1</v>
      </c>
      <c r="L333" s="96"/>
      <c r="M333" s="96"/>
      <c r="N333" s="96">
        <v>2</v>
      </c>
      <c r="O333" s="96"/>
      <c r="P333" s="96"/>
      <c r="Q333" s="96"/>
      <c r="R333" s="96"/>
      <c r="S333" s="96"/>
      <c r="T333" s="96"/>
      <c r="U333" s="97"/>
      <c r="V333" s="117">
        <f t="shared" si="11"/>
        <v>3</v>
      </c>
      <c r="W333" s="289">
        <f>IF(V333=0,"-",V334/V333)</f>
        <v>0.33333333333333331</v>
      </c>
    </row>
    <row r="334" spans="1:23" ht="18.75" customHeight="1">
      <c r="A334" s="359"/>
      <c r="B334" s="356"/>
      <c r="C334" s="351"/>
      <c r="D334" s="352"/>
      <c r="E334" s="302"/>
      <c r="F334" s="290" t="s">
        <v>298</v>
      </c>
      <c r="G334" s="291"/>
      <c r="H334" s="292"/>
      <c r="I334" s="19"/>
      <c r="J334" s="19"/>
      <c r="K334" s="19">
        <v>1</v>
      </c>
      <c r="L334" s="19"/>
      <c r="M334" s="19"/>
      <c r="N334" s="19">
        <v>0</v>
      </c>
      <c r="O334" s="19"/>
      <c r="P334" s="19"/>
      <c r="Q334" s="19"/>
      <c r="R334" s="19"/>
      <c r="S334" s="19"/>
      <c r="T334" s="19"/>
      <c r="U334" s="20"/>
      <c r="V334" s="117">
        <f t="shared" si="11"/>
        <v>1</v>
      </c>
      <c r="W334" s="289"/>
    </row>
    <row r="335" spans="1:23" ht="18.75" customHeight="1">
      <c r="A335" s="359"/>
      <c r="B335" s="355">
        <v>8</v>
      </c>
      <c r="C335" s="348" t="s">
        <v>1139</v>
      </c>
      <c r="D335" s="349"/>
      <c r="E335" s="301" t="s">
        <v>1129</v>
      </c>
      <c r="F335" s="286" t="s">
        <v>300</v>
      </c>
      <c r="G335" s="287"/>
      <c r="H335" s="288"/>
      <c r="I335" s="96"/>
      <c r="J335" s="96"/>
      <c r="K335" s="96"/>
      <c r="L335" s="96"/>
      <c r="M335" s="96"/>
      <c r="N335" s="96">
        <v>1</v>
      </c>
      <c r="O335" s="96"/>
      <c r="P335" s="96"/>
      <c r="Q335" s="96"/>
      <c r="R335" s="96"/>
      <c r="S335" s="96"/>
      <c r="T335" s="96"/>
      <c r="U335" s="97"/>
      <c r="V335" s="117">
        <f t="shared" si="11"/>
        <v>1</v>
      </c>
      <c r="W335" s="289">
        <f>IF(V335=0,"-",V336/V335)</f>
        <v>0</v>
      </c>
    </row>
    <row r="336" spans="1:23" ht="18.75" customHeight="1">
      <c r="A336" s="359"/>
      <c r="B336" s="356"/>
      <c r="C336" s="351"/>
      <c r="D336" s="352"/>
      <c r="E336" s="302"/>
      <c r="F336" s="290" t="s">
        <v>298</v>
      </c>
      <c r="G336" s="291"/>
      <c r="H336" s="292"/>
      <c r="I336" s="19"/>
      <c r="J336" s="19"/>
      <c r="K336" s="19"/>
      <c r="L336" s="19"/>
      <c r="M336" s="19"/>
      <c r="N336" s="19">
        <v>0</v>
      </c>
      <c r="O336" s="19"/>
      <c r="P336" s="19"/>
      <c r="Q336" s="19"/>
      <c r="R336" s="19"/>
      <c r="S336" s="19"/>
      <c r="T336" s="19"/>
      <c r="U336" s="20"/>
      <c r="V336" s="117">
        <f t="shared" si="11"/>
        <v>0</v>
      </c>
      <c r="W336" s="289"/>
    </row>
    <row r="337" spans="1:25" ht="25.5" customHeight="1">
      <c r="A337" s="359"/>
      <c r="B337" s="355">
        <v>9</v>
      </c>
      <c r="C337" s="348" t="s">
        <v>1126</v>
      </c>
      <c r="D337" s="349"/>
      <c r="E337" s="285" t="s">
        <v>1137</v>
      </c>
      <c r="F337" s="286" t="s">
        <v>300</v>
      </c>
      <c r="G337" s="287"/>
      <c r="H337" s="288"/>
      <c r="I337" s="96"/>
      <c r="J337" s="96"/>
      <c r="K337" s="96"/>
      <c r="L337" s="96"/>
      <c r="M337" s="96"/>
      <c r="N337" s="96">
        <v>1</v>
      </c>
      <c r="O337" s="96"/>
      <c r="P337" s="96"/>
      <c r="Q337" s="96"/>
      <c r="R337" s="96"/>
      <c r="S337" s="96"/>
      <c r="T337" s="96"/>
      <c r="U337" s="97"/>
      <c r="V337" s="117">
        <f t="shared" si="11"/>
        <v>1</v>
      </c>
      <c r="W337" s="289">
        <f>IF(V337=0,"-",V338/V337)</f>
        <v>0</v>
      </c>
    </row>
    <row r="338" spans="1:25" ht="21" customHeight="1">
      <c r="A338" s="359"/>
      <c r="B338" s="356"/>
      <c r="C338" s="351"/>
      <c r="D338" s="352"/>
      <c r="E338" s="285"/>
      <c r="F338" s="290" t="s">
        <v>298</v>
      </c>
      <c r="G338" s="291"/>
      <c r="H338" s="292"/>
      <c r="I338" s="19"/>
      <c r="J338" s="19"/>
      <c r="K338" s="19"/>
      <c r="L338" s="19"/>
      <c r="M338" s="19"/>
      <c r="N338" s="19">
        <v>0</v>
      </c>
      <c r="O338" s="19"/>
      <c r="P338" s="19"/>
      <c r="Q338" s="19"/>
      <c r="R338" s="19"/>
      <c r="S338" s="19"/>
      <c r="T338" s="19"/>
      <c r="U338" s="20"/>
      <c r="V338" s="117">
        <f t="shared" si="11"/>
        <v>0</v>
      </c>
      <c r="W338" s="289"/>
    </row>
    <row r="339" spans="1:25" ht="18.75" customHeight="1">
      <c r="A339" s="359"/>
      <c r="B339" s="355">
        <v>10</v>
      </c>
      <c r="C339" s="348" t="s">
        <v>1127</v>
      </c>
      <c r="D339" s="349"/>
      <c r="E339" s="285" t="s">
        <v>1138</v>
      </c>
      <c r="F339" s="286" t="s">
        <v>300</v>
      </c>
      <c r="G339" s="287"/>
      <c r="H339" s="288"/>
      <c r="I339" s="96"/>
      <c r="J339" s="96"/>
      <c r="K339" s="96">
        <v>1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7"/>
      <c r="V339" s="117">
        <f t="shared" si="11"/>
        <v>1</v>
      </c>
      <c r="W339" s="289">
        <f>IF(V339=0,"-",V340/V339)</f>
        <v>0</v>
      </c>
    </row>
    <row r="340" spans="1:25" ht="18.75" customHeight="1">
      <c r="A340" s="361"/>
      <c r="B340" s="356"/>
      <c r="C340" s="351"/>
      <c r="D340" s="352"/>
      <c r="E340" s="285"/>
      <c r="F340" s="290" t="s">
        <v>298</v>
      </c>
      <c r="G340" s="291"/>
      <c r="H340" s="292"/>
      <c r="I340" s="19"/>
      <c r="J340" s="19"/>
      <c r="K340" s="19">
        <v>0</v>
      </c>
      <c r="L340" s="19"/>
      <c r="M340" s="19"/>
      <c r="N340" s="19"/>
      <c r="O340" s="19"/>
      <c r="P340" s="19"/>
      <c r="Q340" s="19"/>
      <c r="R340" s="19"/>
      <c r="S340" s="19"/>
      <c r="T340" s="19"/>
      <c r="U340" s="20"/>
      <c r="V340" s="117">
        <f t="shared" si="11"/>
        <v>0</v>
      </c>
      <c r="W340" s="289"/>
    </row>
    <row r="341" spans="1:25" ht="18.75" customHeight="1">
      <c r="A341" s="364" t="s">
        <v>1148</v>
      </c>
      <c r="B341" s="355">
        <v>1</v>
      </c>
      <c r="C341" s="348" t="s">
        <v>1079</v>
      </c>
      <c r="D341" s="349"/>
      <c r="E341" s="301" t="s">
        <v>1140</v>
      </c>
      <c r="F341" s="286" t="s">
        <v>300</v>
      </c>
      <c r="G341" s="287"/>
      <c r="H341" s="288"/>
      <c r="I341" s="96"/>
      <c r="J341" s="96"/>
      <c r="K341" s="96"/>
      <c r="L341" s="96"/>
      <c r="M341" s="96"/>
      <c r="N341" s="96">
        <v>1</v>
      </c>
      <c r="O341" s="96">
        <v>1</v>
      </c>
      <c r="P341" s="96"/>
      <c r="Q341" s="96">
        <v>1</v>
      </c>
      <c r="R341" s="96"/>
      <c r="S341" s="96"/>
      <c r="T341" s="96"/>
      <c r="U341" s="97"/>
      <c r="V341" s="117">
        <f>SUM(I341:T341)</f>
        <v>3</v>
      </c>
      <c r="W341" s="303">
        <f>IF(V341=0,"-",V342/V341)</f>
        <v>0</v>
      </c>
      <c r="Y341" s="147"/>
    </row>
    <row r="342" spans="1:25" ht="18.75" customHeight="1">
      <c r="A342" s="359"/>
      <c r="B342" s="356"/>
      <c r="C342" s="351"/>
      <c r="D342" s="352"/>
      <c r="E342" s="302"/>
      <c r="F342" s="290" t="s">
        <v>298</v>
      </c>
      <c r="G342" s="291"/>
      <c r="H342" s="292"/>
      <c r="I342" s="19"/>
      <c r="J342" s="19"/>
      <c r="K342" s="19"/>
      <c r="L342" s="19"/>
      <c r="M342" s="19"/>
      <c r="N342" s="19">
        <v>0</v>
      </c>
      <c r="O342" s="19"/>
      <c r="P342" s="19"/>
      <c r="Q342" s="19"/>
      <c r="R342" s="19"/>
      <c r="S342" s="19"/>
      <c r="T342" s="19"/>
      <c r="U342" s="20"/>
      <c r="V342" s="117">
        <f t="shared" ref="V342:V350" si="12">SUM(I342:T342)</f>
        <v>0</v>
      </c>
      <c r="W342" s="304"/>
      <c r="Y342" s="147"/>
    </row>
    <row r="343" spans="1:25" ht="18.75" customHeight="1">
      <c r="A343" s="359"/>
      <c r="B343" s="355">
        <v>2</v>
      </c>
      <c r="C343" s="348" t="s">
        <v>1080</v>
      </c>
      <c r="D343" s="349"/>
      <c r="E343" s="301" t="s">
        <v>1141</v>
      </c>
      <c r="F343" s="286" t="s">
        <v>300</v>
      </c>
      <c r="G343" s="287"/>
      <c r="H343" s="288"/>
      <c r="I343" s="96"/>
      <c r="J343" s="96"/>
      <c r="K343" s="96"/>
      <c r="L343" s="96"/>
      <c r="M343" s="96"/>
      <c r="N343" s="96">
        <v>1</v>
      </c>
      <c r="O343" s="96"/>
      <c r="P343" s="96"/>
      <c r="Q343" s="96"/>
      <c r="R343" s="96"/>
      <c r="S343" s="96"/>
      <c r="T343" s="96"/>
      <c r="U343" s="97"/>
      <c r="V343" s="117">
        <f t="shared" si="12"/>
        <v>1</v>
      </c>
      <c r="W343" s="303">
        <f>IF(V343=0,"-",V344/V343)</f>
        <v>1</v>
      </c>
      <c r="Y343" s="147"/>
    </row>
    <row r="344" spans="1:25" ht="18.75" customHeight="1">
      <c r="A344" s="359"/>
      <c r="B344" s="356"/>
      <c r="C344" s="351"/>
      <c r="D344" s="352"/>
      <c r="E344" s="302"/>
      <c r="F344" s="290" t="s">
        <v>298</v>
      </c>
      <c r="G344" s="291"/>
      <c r="H344" s="292"/>
      <c r="I344" s="19"/>
      <c r="J344" s="19"/>
      <c r="K344" s="19"/>
      <c r="L344" s="19"/>
      <c r="M344" s="19"/>
      <c r="N344" s="19">
        <v>1</v>
      </c>
      <c r="O344" s="19"/>
      <c r="P344" s="19"/>
      <c r="Q344" s="19"/>
      <c r="R344" s="19"/>
      <c r="S344" s="19"/>
      <c r="T344" s="19"/>
      <c r="U344" s="20"/>
      <c r="V344" s="117">
        <f t="shared" si="12"/>
        <v>1</v>
      </c>
      <c r="W344" s="304"/>
      <c r="Y344" s="147"/>
    </row>
    <row r="345" spans="1:25" ht="18.75" customHeight="1">
      <c r="A345" s="359"/>
      <c r="B345" s="355">
        <v>3</v>
      </c>
      <c r="C345" s="348" t="s">
        <v>1081</v>
      </c>
      <c r="D345" s="349"/>
      <c r="E345" s="301" t="s">
        <v>1140</v>
      </c>
      <c r="F345" s="286" t="s">
        <v>300</v>
      </c>
      <c r="G345" s="287"/>
      <c r="H345" s="288"/>
      <c r="I345" s="96"/>
      <c r="J345" s="96"/>
      <c r="K345" s="96"/>
      <c r="L345" s="96"/>
      <c r="M345" s="96"/>
      <c r="N345" s="96">
        <v>1</v>
      </c>
      <c r="O345" s="96"/>
      <c r="P345" s="96"/>
      <c r="Q345" s="96"/>
      <c r="R345" s="96"/>
      <c r="S345" s="96"/>
      <c r="T345" s="96"/>
      <c r="U345" s="97"/>
      <c r="V345" s="117">
        <f t="shared" si="12"/>
        <v>1</v>
      </c>
      <c r="W345" s="303">
        <f>IF(V345=0,"-",V346/V345)</f>
        <v>1</v>
      </c>
      <c r="Y345" s="147"/>
    </row>
    <row r="346" spans="1:25" ht="18.75" customHeight="1">
      <c r="A346" s="359"/>
      <c r="B346" s="356"/>
      <c r="C346" s="351"/>
      <c r="D346" s="352"/>
      <c r="E346" s="302"/>
      <c r="F346" s="290" t="s">
        <v>298</v>
      </c>
      <c r="G346" s="291"/>
      <c r="H346" s="292"/>
      <c r="I346" s="19"/>
      <c r="J346" s="19"/>
      <c r="K346" s="19"/>
      <c r="L346" s="19"/>
      <c r="M346" s="19"/>
      <c r="N346" s="19">
        <v>1</v>
      </c>
      <c r="O346" s="19"/>
      <c r="P346" s="19"/>
      <c r="Q346" s="19"/>
      <c r="R346" s="19"/>
      <c r="S346" s="19"/>
      <c r="T346" s="19"/>
      <c r="U346" s="20"/>
      <c r="V346" s="117">
        <f t="shared" si="12"/>
        <v>1</v>
      </c>
      <c r="W346" s="304"/>
      <c r="Y346" s="147"/>
    </row>
    <row r="347" spans="1:25" ht="18.75" customHeight="1">
      <c r="A347" s="359"/>
      <c r="B347" s="355">
        <v>4</v>
      </c>
      <c r="C347" s="348" t="s">
        <v>1082</v>
      </c>
      <c r="D347" s="349"/>
      <c r="E347" s="301" t="s">
        <v>1142</v>
      </c>
      <c r="F347" s="286" t="s">
        <v>300</v>
      </c>
      <c r="G347" s="287"/>
      <c r="H347" s="288"/>
      <c r="I347" s="96"/>
      <c r="J347" s="96"/>
      <c r="K347" s="96">
        <v>3</v>
      </c>
      <c r="L347" s="96"/>
      <c r="M347" s="96"/>
      <c r="N347" s="96">
        <v>5</v>
      </c>
      <c r="O347" s="96"/>
      <c r="P347" s="96"/>
      <c r="Q347" s="96">
        <v>2</v>
      </c>
      <c r="R347" s="96"/>
      <c r="S347" s="96"/>
      <c r="T347" s="96"/>
      <c r="U347" s="97"/>
      <c r="V347" s="117">
        <f t="shared" si="12"/>
        <v>10</v>
      </c>
      <c r="W347" s="303">
        <f>IF(V347=0,"-",V348/V347)</f>
        <v>0.8</v>
      </c>
      <c r="Y347" s="147"/>
    </row>
    <row r="348" spans="1:25" ht="18.75" customHeight="1">
      <c r="A348" s="359"/>
      <c r="B348" s="356"/>
      <c r="C348" s="351"/>
      <c r="D348" s="352"/>
      <c r="E348" s="302"/>
      <c r="F348" s="290" t="s">
        <v>298</v>
      </c>
      <c r="G348" s="291"/>
      <c r="H348" s="292"/>
      <c r="I348" s="19"/>
      <c r="J348" s="19"/>
      <c r="K348" s="19">
        <v>3</v>
      </c>
      <c r="L348" s="19"/>
      <c r="M348" s="19"/>
      <c r="N348" s="19">
        <v>5</v>
      </c>
      <c r="O348" s="19"/>
      <c r="P348" s="19"/>
      <c r="Q348" s="19"/>
      <c r="R348" s="19"/>
      <c r="S348" s="19"/>
      <c r="T348" s="19"/>
      <c r="U348" s="20"/>
      <c r="V348" s="117">
        <f t="shared" si="12"/>
        <v>8</v>
      </c>
      <c r="W348" s="304"/>
      <c r="Y348" s="147"/>
    </row>
    <row r="349" spans="1:25" ht="18.75" customHeight="1">
      <c r="A349" s="359"/>
      <c r="B349" s="355">
        <v>5</v>
      </c>
      <c r="C349" s="348" t="s">
        <v>1083</v>
      </c>
      <c r="D349" s="349"/>
      <c r="E349" s="301" t="s">
        <v>1143</v>
      </c>
      <c r="F349" s="286" t="s">
        <v>300</v>
      </c>
      <c r="G349" s="287"/>
      <c r="H349" s="288"/>
      <c r="I349" s="96"/>
      <c r="J349" s="96"/>
      <c r="K349" s="96">
        <v>3</v>
      </c>
      <c r="L349" s="96"/>
      <c r="M349" s="96"/>
      <c r="N349" s="96">
        <v>3</v>
      </c>
      <c r="O349" s="96"/>
      <c r="P349" s="96"/>
      <c r="Q349" s="96">
        <v>3</v>
      </c>
      <c r="R349" s="96"/>
      <c r="S349" s="96"/>
      <c r="T349" s="96">
        <v>3</v>
      </c>
      <c r="U349" s="97"/>
      <c r="V349" s="117">
        <f t="shared" si="12"/>
        <v>12</v>
      </c>
      <c r="W349" s="303">
        <f>IF(V349=0,"-",V350/V349)</f>
        <v>0.5</v>
      </c>
      <c r="Y349" s="147"/>
    </row>
    <row r="350" spans="1:25" ht="18.75" customHeight="1">
      <c r="A350" s="359"/>
      <c r="B350" s="356"/>
      <c r="C350" s="351"/>
      <c r="D350" s="352"/>
      <c r="E350" s="302"/>
      <c r="F350" s="290" t="s">
        <v>298</v>
      </c>
      <c r="G350" s="291"/>
      <c r="H350" s="292"/>
      <c r="I350" s="19"/>
      <c r="J350" s="19"/>
      <c r="K350" s="19">
        <v>3</v>
      </c>
      <c r="L350" s="19"/>
      <c r="M350" s="19"/>
      <c r="N350" s="19">
        <v>3</v>
      </c>
      <c r="O350" s="19"/>
      <c r="P350" s="19"/>
      <c r="Q350" s="19"/>
      <c r="R350" s="19"/>
      <c r="S350" s="19"/>
      <c r="T350" s="19"/>
      <c r="U350" s="20"/>
      <c r="V350" s="117">
        <f t="shared" si="12"/>
        <v>6</v>
      </c>
      <c r="W350" s="304"/>
      <c r="Y350" s="147"/>
    </row>
    <row r="351" spans="1:25" ht="18.75" customHeight="1">
      <c r="A351" s="359"/>
      <c r="B351" s="355">
        <v>6</v>
      </c>
      <c r="C351" s="348" t="s">
        <v>1087</v>
      </c>
      <c r="D351" s="349"/>
      <c r="E351" s="301" t="s">
        <v>1144</v>
      </c>
      <c r="F351" s="286" t="s">
        <v>300</v>
      </c>
      <c r="G351" s="287"/>
      <c r="H351" s="288"/>
      <c r="I351" s="96"/>
      <c r="J351" s="96"/>
      <c r="K351" s="96">
        <v>52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7"/>
      <c r="V351" s="117">
        <f>SUM(I351:T351)</f>
        <v>52</v>
      </c>
      <c r="W351" s="303">
        <f>IF(V351=0,"-",V352/V351)</f>
        <v>1.3846153846153846</v>
      </c>
      <c r="Y351" s="147"/>
    </row>
    <row r="352" spans="1:25" ht="18.75" customHeight="1">
      <c r="A352" s="359"/>
      <c r="B352" s="356"/>
      <c r="C352" s="351"/>
      <c r="D352" s="352"/>
      <c r="E352" s="302"/>
      <c r="F352" s="290" t="s">
        <v>298</v>
      </c>
      <c r="G352" s="291"/>
      <c r="H352" s="292"/>
      <c r="I352" s="19"/>
      <c r="J352" s="19"/>
      <c r="K352" s="19">
        <v>72</v>
      </c>
      <c r="L352" s="19"/>
      <c r="M352" s="19"/>
      <c r="N352" s="19"/>
      <c r="O352" s="19"/>
      <c r="P352" s="19"/>
      <c r="Q352" s="19"/>
      <c r="R352" s="19"/>
      <c r="S352" s="19"/>
      <c r="T352" s="19"/>
      <c r="U352" s="20"/>
      <c r="V352" s="117">
        <f t="shared" ref="V352:V360" si="13">SUM(I352:T352)</f>
        <v>72</v>
      </c>
      <c r="W352" s="304"/>
      <c r="Y352" s="147"/>
    </row>
    <row r="353" spans="1:25" ht="18.75" customHeight="1">
      <c r="A353" s="359"/>
      <c r="B353" s="355">
        <v>7</v>
      </c>
      <c r="C353" s="348" t="s">
        <v>1176</v>
      </c>
      <c r="D353" s="349"/>
      <c r="E353" s="301" t="s">
        <v>1129</v>
      </c>
      <c r="F353" s="286" t="s">
        <v>300</v>
      </c>
      <c r="G353" s="287"/>
      <c r="H353" s="288"/>
      <c r="I353" s="96"/>
      <c r="J353" s="96"/>
      <c r="K353" s="96"/>
      <c r="L353" s="96"/>
      <c r="M353" s="96"/>
      <c r="N353" s="96">
        <v>1</v>
      </c>
      <c r="O353" s="96"/>
      <c r="P353" s="96"/>
      <c r="Q353" s="96"/>
      <c r="R353" s="96"/>
      <c r="S353" s="96"/>
      <c r="T353" s="96"/>
      <c r="U353" s="97"/>
      <c r="V353" s="117">
        <f t="shared" si="13"/>
        <v>1</v>
      </c>
      <c r="W353" s="303">
        <f>IF(V353=0,"-",V354/V353)</f>
        <v>1</v>
      </c>
      <c r="Y353" s="147"/>
    </row>
    <row r="354" spans="1:25" ht="18.75" customHeight="1">
      <c r="A354" s="359"/>
      <c r="B354" s="356"/>
      <c r="C354" s="351"/>
      <c r="D354" s="352"/>
      <c r="E354" s="302"/>
      <c r="F354" s="290" t="s">
        <v>298</v>
      </c>
      <c r="G354" s="291"/>
      <c r="H354" s="292"/>
      <c r="I354" s="19"/>
      <c r="J354" s="19"/>
      <c r="K354" s="19"/>
      <c r="L354" s="19"/>
      <c r="M354" s="19"/>
      <c r="N354" s="19">
        <v>1</v>
      </c>
      <c r="O354" s="19"/>
      <c r="P354" s="19"/>
      <c r="Q354" s="19"/>
      <c r="R354" s="19"/>
      <c r="S354" s="19"/>
      <c r="T354" s="19"/>
      <c r="U354" s="20"/>
      <c r="V354" s="117">
        <f t="shared" si="13"/>
        <v>1</v>
      </c>
      <c r="W354" s="304"/>
      <c r="Y354" s="147"/>
    </row>
    <row r="355" spans="1:25" ht="18.75" customHeight="1">
      <c r="A355" s="359"/>
      <c r="B355" s="355">
        <v>8</v>
      </c>
      <c r="C355" s="348" t="s">
        <v>1084</v>
      </c>
      <c r="D355" s="349"/>
      <c r="E355" s="301" t="s">
        <v>1145</v>
      </c>
      <c r="F355" s="286" t="s">
        <v>300</v>
      </c>
      <c r="G355" s="287"/>
      <c r="H355" s="288"/>
      <c r="I355" s="96"/>
      <c r="J355" s="96"/>
      <c r="K355" s="96">
        <v>1</v>
      </c>
      <c r="L355" s="96"/>
      <c r="M355" s="96"/>
      <c r="N355" s="96">
        <v>1</v>
      </c>
      <c r="O355" s="96"/>
      <c r="P355" s="96"/>
      <c r="Q355" s="96">
        <v>1</v>
      </c>
      <c r="R355" s="96"/>
      <c r="S355" s="96"/>
      <c r="T355" s="96">
        <v>1</v>
      </c>
      <c r="U355" s="97"/>
      <c r="V355" s="117">
        <f t="shared" si="13"/>
        <v>4</v>
      </c>
      <c r="W355" s="303">
        <f>IF(V355=0,"-",V356/V355)</f>
        <v>0.5</v>
      </c>
      <c r="Y355" s="147"/>
    </row>
    <row r="356" spans="1:25" ht="18.75" customHeight="1">
      <c r="A356" s="359"/>
      <c r="B356" s="356"/>
      <c r="C356" s="351"/>
      <c r="D356" s="352"/>
      <c r="E356" s="302"/>
      <c r="F356" s="290" t="s">
        <v>298</v>
      </c>
      <c r="G356" s="291"/>
      <c r="H356" s="292"/>
      <c r="I356" s="19"/>
      <c r="J356" s="19"/>
      <c r="K356" s="19">
        <v>1</v>
      </c>
      <c r="L356" s="19"/>
      <c r="M356" s="19"/>
      <c r="N356" s="19">
        <v>1</v>
      </c>
      <c r="O356" s="19"/>
      <c r="P356" s="19"/>
      <c r="Q356" s="19"/>
      <c r="R356" s="19"/>
      <c r="S356" s="19"/>
      <c r="T356" s="19"/>
      <c r="U356" s="20"/>
      <c r="V356" s="117">
        <f t="shared" si="13"/>
        <v>2</v>
      </c>
      <c r="W356" s="304"/>
      <c r="Y356" s="147"/>
    </row>
    <row r="357" spans="1:25" ht="18.75" customHeight="1">
      <c r="A357" s="359"/>
      <c r="B357" s="355">
        <v>9</v>
      </c>
      <c r="C357" s="348" t="s">
        <v>1085</v>
      </c>
      <c r="D357" s="349"/>
      <c r="E357" s="301" t="s">
        <v>1146</v>
      </c>
      <c r="F357" s="286" t="s">
        <v>300</v>
      </c>
      <c r="G357" s="287"/>
      <c r="H357" s="288"/>
      <c r="I357" s="96"/>
      <c r="J357" s="96"/>
      <c r="K357" s="96"/>
      <c r="L357" s="96"/>
      <c r="M357" s="96"/>
      <c r="N357" s="96"/>
      <c r="O357" s="96"/>
      <c r="P357" s="96"/>
      <c r="Q357" s="96">
        <v>1</v>
      </c>
      <c r="R357" s="96"/>
      <c r="S357" s="96"/>
      <c r="T357" s="96"/>
      <c r="U357" s="97"/>
      <c r="V357" s="117">
        <f t="shared" si="13"/>
        <v>1</v>
      </c>
      <c r="W357" s="303">
        <f>IF(V357=0,"-",V358/V357)</f>
        <v>0</v>
      </c>
      <c r="Y357" s="147"/>
    </row>
    <row r="358" spans="1:25" ht="18.75" customHeight="1">
      <c r="A358" s="359"/>
      <c r="B358" s="356"/>
      <c r="C358" s="351"/>
      <c r="D358" s="352"/>
      <c r="E358" s="302"/>
      <c r="F358" s="290" t="s">
        <v>298</v>
      </c>
      <c r="G358" s="291"/>
      <c r="H358" s="292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20"/>
      <c r="V358" s="117">
        <f t="shared" si="13"/>
        <v>0</v>
      </c>
      <c r="W358" s="304"/>
      <c r="Y358" s="147"/>
    </row>
    <row r="359" spans="1:25" ht="18.75" customHeight="1">
      <c r="A359" s="359"/>
      <c r="B359" s="355">
        <v>10</v>
      </c>
      <c r="C359" s="348" t="s">
        <v>1086</v>
      </c>
      <c r="D359" s="349"/>
      <c r="E359" s="301" t="s">
        <v>1147</v>
      </c>
      <c r="F359" s="286" t="s">
        <v>300</v>
      </c>
      <c r="G359" s="287"/>
      <c r="H359" s="288"/>
      <c r="I359" s="96"/>
      <c r="J359" s="96"/>
      <c r="K359" s="96">
        <v>1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7"/>
      <c r="V359" s="117">
        <f t="shared" si="13"/>
        <v>1</v>
      </c>
      <c r="W359" s="303">
        <f>IF(V359=0,"-",V360/V359)</f>
        <v>1</v>
      </c>
      <c r="Y359" s="147"/>
    </row>
    <row r="360" spans="1:25" ht="18.75" customHeight="1">
      <c r="A360" s="361"/>
      <c r="B360" s="356"/>
      <c r="C360" s="351"/>
      <c r="D360" s="352"/>
      <c r="E360" s="302"/>
      <c r="F360" s="290" t="s">
        <v>298</v>
      </c>
      <c r="G360" s="291"/>
      <c r="H360" s="292"/>
      <c r="I360" s="19"/>
      <c r="J360" s="19"/>
      <c r="K360" s="19">
        <v>1</v>
      </c>
      <c r="L360" s="19"/>
      <c r="M360" s="19"/>
      <c r="N360" s="19"/>
      <c r="O360" s="19"/>
      <c r="P360" s="19"/>
      <c r="Q360" s="19"/>
      <c r="R360" s="19"/>
      <c r="S360" s="19"/>
      <c r="T360" s="19"/>
      <c r="U360" s="20"/>
      <c r="V360" s="117">
        <f t="shared" si="13"/>
        <v>1</v>
      </c>
      <c r="W360" s="304"/>
      <c r="Y360" s="147"/>
    </row>
    <row r="361" spans="1:25" ht="24.75" customHeight="1">
      <c r="A361" s="353" t="s">
        <v>1160</v>
      </c>
      <c r="B361" s="355">
        <v>1</v>
      </c>
      <c r="C361" s="348" t="s">
        <v>1157</v>
      </c>
      <c r="D361" s="349"/>
      <c r="E361" s="301" t="s">
        <v>1149</v>
      </c>
      <c r="F361" s="286" t="s">
        <v>300</v>
      </c>
      <c r="G361" s="287"/>
      <c r="H361" s="288"/>
      <c r="I361" s="96"/>
      <c r="J361" s="96"/>
      <c r="K361" s="96">
        <v>3</v>
      </c>
      <c r="L361" s="96"/>
      <c r="M361" s="96"/>
      <c r="N361" s="96">
        <v>3</v>
      </c>
      <c r="O361" s="96"/>
      <c r="P361" s="96"/>
      <c r="Q361" s="96">
        <v>3</v>
      </c>
      <c r="R361" s="96"/>
      <c r="S361" s="96"/>
      <c r="T361" s="96"/>
      <c r="U361" s="97"/>
      <c r="V361" s="117">
        <f>SUM(I361:T361)</f>
        <v>9</v>
      </c>
      <c r="W361" s="303">
        <f>IF(V361=0,"-",V362/V361)</f>
        <v>0.66666666666666663</v>
      </c>
    </row>
    <row r="362" spans="1:25" ht="27.75" customHeight="1">
      <c r="A362" s="353"/>
      <c r="B362" s="356"/>
      <c r="C362" s="351"/>
      <c r="D362" s="352"/>
      <c r="E362" s="302"/>
      <c r="F362" s="290" t="s">
        <v>298</v>
      </c>
      <c r="G362" s="291"/>
      <c r="H362" s="292"/>
      <c r="I362" s="19"/>
      <c r="J362" s="19"/>
      <c r="K362" s="19">
        <v>3</v>
      </c>
      <c r="L362" s="19"/>
      <c r="M362" s="19"/>
      <c r="N362" s="19">
        <v>3</v>
      </c>
      <c r="O362" s="19"/>
      <c r="P362" s="19"/>
      <c r="Q362" s="19"/>
      <c r="R362" s="19"/>
      <c r="S362" s="19"/>
      <c r="T362" s="19"/>
      <c r="U362" s="20"/>
      <c r="V362" s="117">
        <f t="shared" ref="V362" si="14">SUM(I362:T362)</f>
        <v>6</v>
      </c>
      <c r="W362" s="304"/>
    </row>
    <row r="363" spans="1:25" ht="34.5" customHeight="1"/>
    <row r="364" spans="1:25" ht="34.5" hidden="1" customHeight="1">
      <c r="Y364" s="175"/>
    </row>
    <row r="365" spans="1:25" ht="12.75" customHeight="1"/>
    <row r="366" spans="1:25" ht="12.75" customHeight="1">
      <c r="A366" s="305" t="s">
        <v>1181</v>
      </c>
      <c r="B366" s="305"/>
      <c r="C366" s="305"/>
      <c r="D366" s="305"/>
      <c r="E366" s="2"/>
      <c r="F366" s="306" t="s">
        <v>1089</v>
      </c>
      <c r="G366" s="306"/>
      <c r="H366" s="306"/>
      <c r="I366" s="306"/>
      <c r="J366" s="306"/>
      <c r="K366" s="306"/>
      <c r="L366" s="306"/>
      <c r="M366" s="306"/>
      <c r="N366" s="306"/>
      <c r="O366" s="306"/>
      <c r="P366" s="2"/>
      <c r="Q366" s="306" t="s">
        <v>1090</v>
      </c>
      <c r="R366" s="306"/>
      <c r="S366" s="306"/>
      <c r="T366" s="306"/>
      <c r="U366" s="306"/>
      <c r="V366" s="306"/>
      <c r="W366" s="306"/>
    </row>
    <row r="367" spans="1:25" ht="12.75" customHeight="1">
      <c r="A367" s="307" t="s">
        <v>1180</v>
      </c>
      <c r="B367" s="307"/>
      <c r="C367" s="307"/>
      <c r="D367" s="307"/>
      <c r="E367" s="2"/>
      <c r="F367" s="307" t="s">
        <v>1012</v>
      </c>
      <c r="G367" s="307"/>
      <c r="H367" s="307"/>
      <c r="I367" s="307"/>
      <c r="J367" s="307"/>
      <c r="K367" s="307"/>
      <c r="L367" s="307"/>
      <c r="M367" s="307"/>
      <c r="N367" s="307"/>
      <c r="O367" s="307"/>
      <c r="P367" s="2"/>
      <c r="Q367" s="307" t="s">
        <v>1091</v>
      </c>
      <c r="R367" s="307"/>
      <c r="S367" s="307"/>
      <c r="T367" s="307"/>
      <c r="U367" s="307"/>
      <c r="V367" s="307"/>
      <c r="W367" s="307"/>
    </row>
    <row r="368" spans="1:25" ht="12.75" customHeight="1">
      <c r="A368" s="174"/>
      <c r="B368" s="174"/>
      <c r="C368" s="174"/>
      <c r="D368" s="174"/>
      <c r="E368" s="2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2"/>
      <c r="Q368" s="174"/>
      <c r="R368" s="174"/>
      <c r="S368" s="174"/>
      <c r="T368" s="174"/>
      <c r="U368" s="174"/>
      <c r="V368" s="174"/>
      <c r="W368" s="174"/>
      <c r="Y368" s="175"/>
    </row>
    <row r="369" spans="1:23" ht="45.75" customHeight="1">
      <c r="A369" s="146"/>
      <c r="B369" s="146"/>
      <c r="C369" s="146"/>
      <c r="D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Q369" s="146"/>
      <c r="R369" s="146"/>
      <c r="S369" s="146"/>
      <c r="T369" s="146"/>
      <c r="U369" s="146"/>
      <c r="V369" s="146"/>
      <c r="W369" s="146"/>
    </row>
    <row r="370" spans="1:23">
      <c r="A370" s="309"/>
      <c r="B370" s="309"/>
      <c r="C370" s="309"/>
      <c r="D370" s="309"/>
      <c r="F370" s="307" t="s">
        <v>1182</v>
      </c>
      <c r="G370" s="307"/>
      <c r="H370" s="307"/>
      <c r="I370" s="307"/>
      <c r="J370" s="307"/>
      <c r="K370" s="307"/>
      <c r="L370" s="307"/>
      <c r="M370" s="307"/>
      <c r="N370" s="307"/>
      <c r="O370" s="307"/>
      <c r="Q370" s="310"/>
      <c r="R370" s="310"/>
      <c r="S370" s="310"/>
      <c r="T370" s="310"/>
      <c r="U370" s="310"/>
      <c r="V370" s="310"/>
      <c r="W370" s="310"/>
    </row>
    <row r="371" spans="1:23" ht="28.5" customHeight="1">
      <c r="A371" s="308"/>
      <c r="B371" s="308"/>
      <c r="C371" s="308"/>
      <c r="D371" s="308"/>
      <c r="F371" s="307" t="s">
        <v>1092</v>
      </c>
      <c r="G371" s="307"/>
      <c r="H371" s="307"/>
      <c r="I371" s="307"/>
      <c r="J371" s="307"/>
      <c r="K371" s="307"/>
      <c r="L371" s="307"/>
      <c r="M371" s="307"/>
      <c r="N371" s="307"/>
      <c r="O371" s="307"/>
      <c r="Q371" s="308"/>
      <c r="R371" s="308"/>
      <c r="S371" s="308"/>
      <c r="T371" s="308"/>
      <c r="U371" s="308"/>
      <c r="V371" s="308"/>
      <c r="W371" s="308"/>
    </row>
    <row r="372" spans="1:23">
      <c r="A372" s="311"/>
      <c r="B372" s="311"/>
      <c r="C372" s="311"/>
      <c r="D372" s="311"/>
      <c r="F372" s="311"/>
      <c r="G372" s="311"/>
      <c r="H372" s="311"/>
      <c r="I372" s="311"/>
      <c r="J372" s="311"/>
      <c r="K372" s="311"/>
      <c r="L372" s="311"/>
      <c r="M372" s="311"/>
      <c r="N372" s="311"/>
      <c r="O372" s="311"/>
      <c r="Q372" s="311"/>
      <c r="R372" s="311"/>
      <c r="S372" s="311"/>
      <c r="T372" s="311"/>
      <c r="U372" s="311"/>
      <c r="V372" s="311"/>
      <c r="W372" s="311"/>
    </row>
    <row r="373" spans="1:23" ht="12.75" hidden="1" customHeight="1"/>
    <row r="374" spans="1:23" ht="12.75" hidden="1" customHeight="1"/>
    <row r="375" spans="1:23" ht="12.75" hidden="1" customHeight="1"/>
    <row r="376" spans="1:23" ht="12.75" hidden="1" customHeight="1"/>
    <row r="377" spans="1:23" ht="12.75" hidden="1" customHeight="1"/>
    <row r="378" spans="1:23" ht="12.75" hidden="1" customHeight="1"/>
    <row r="379" spans="1:23" ht="12.75" hidden="1" customHeight="1"/>
    <row r="380" spans="1:23" ht="12.75" hidden="1" customHeight="1"/>
    <row r="381" spans="1:23" ht="12.75" hidden="1" customHeight="1"/>
    <row r="382" spans="1:23" ht="12.75" hidden="1" customHeight="1"/>
    <row r="383" spans="1:23" ht="12.75" hidden="1" customHeight="1"/>
    <row r="384" spans="1:23" ht="12.75" hidden="1" customHeight="1"/>
    <row r="385" spans="1:2" hidden="1"/>
    <row r="386" spans="1:2" hidden="1"/>
    <row r="387" spans="1:2" hidden="1"/>
    <row r="388" spans="1:2" hidden="1">
      <c r="A388" s="1">
        <v>1</v>
      </c>
      <c r="B388" s="10" t="s">
        <v>33</v>
      </c>
    </row>
    <row r="389" spans="1:2" hidden="1">
      <c r="A389" s="1">
        <v>2</v>
      </c>
      <c r="B389" s="10" t="s">
        <v>34</v>
      </c>
    </row>
    <row r="390" spans="1:2" hidden="1">
      <c r="A390" s="1">
        <v>3</v>
      </c>
      <c r="B390" s="10" t="s">
        <v>35</v>
      </c>
    </row>
    <row r="391" spans="1:2" hidden="1">
      <c r="A391" s="1">
        <v>4</v>
      </c>
      <c r="B391" s="10" t="s">
        <v>36</v>
      </c>
    </row>
    <row r="392" spans="1:2" hidden="1"/>
    <row r="393" spans="1:2" hidden="1"/>
    <row r="394" spans="1:2" hidden="1">
      <c r="B394" s="1" t="s">
        <v>37</v>
      </c>
    </row>
    <row r="395" spans="1:2" hidden="1">
      <c r="A395" s="1">
        <v>1</v>
      </c>
      <c r="B395" s="1" t="s">
        <v>38</v>
      </c>
    </row>
    <row r="396" spans="1:2" hidden="1">
      <c r="A396" s="1">
        <v>2</v>
      </c>
      <c r="B396" s="1" t="s">
        <v>39</v>
      </c>
    </row>
    <row r="397" spans="1:2" hidden="1">
      <c r="A397" s="1">
        <v>3</v>
      </c>
      <c r="B397" s="1" t="s">
        <v>40</v>
      </c>
    </row>
    <row r="398" spans="1:2" hidden="1">
      <c r="A398" s="1">
        <v>4</v>
      </c>
      <c r="B398" s="1" t="s">
        <v>41</v>
      </c>
    </row>
    <row r="399" spans="1:2" hidden="1"/>
    <row r="400" spans="1:2" hidden="1"/>
    <row r="401" spans="1:2" hidden="1">
      <c r="B401" s="1" t="s">
        <v>42</v>
      </c>
    </row>
    <row r="402" spans="1:2" hidden="1">
      <c r="A402" s="1">
        <v>1.1000000000000001</v>
      </c>
      <c r="B402" s="1" t="s">
        <v>43</v>
      </c>
    </row>
    <row r="403" spans="1:2" hidden="1">
      <c r="A403" s="1">
        <v>1.2</v>
      </c>
      <c r="B403" s="1" t="s">
        <v>44</v>
      </c>
    </row>
    <row r="404" spans="1:2" hidden="1">
      <c r="A404" s="1">
        <v>1.3</v>
      </c>
      <c r="B404" s="1" t="s">
        <v>45</v>
      </c>
    </row>
    <row r="405" spans="1:2" hidden="1">
      <c r="A405" s="1">
        <v>1.4</v>
      </c>
      <c r="B405" s="1" t="s">
        <v>46</v>
      </c>
    </row>
    <row r="406" spans="1:2" hidden="1">
      <c r="A406" s="1">
        <v>1.5</v>
      </c>
      <c r="B406" s="1" t="s">
        <v>47</v>
      </c>
    </row>
    <row r="407" spans="1:2" hidden="1">
      <c r="A407" s="1">
        <v>1.6</v>
      </c>
      <c r="B407" s="1" t="s">
        <v>48</v>
      </c>
    </row>
    <row r="408" spans="1:2" hidden="1">
      <c r="A408" s="1">
        <v>1.7</v>
      </c>
      <c r="B408" s="1" t="s">
        <v>49</v>
      </c>
    </row>
    <row r="409" spans="1:2" hidden="1">
      <c r="A409" s="1">
        <v>1.8</v>
      </c>
      <c r="B409" s="1" t="s">
        <v>50</v>
      </c>
    </row>
    <row r="410" spans="1:2" hidden="1">
      <c r="A410" s="1">
        <v>2.1</v>
      </c>
      <c r="B410" s="1" t="s">
        <v>51</v>
      </c>
    </row>
    <row r="411" spans="1:2" hidden="1">
      <c r="A411" s="1">
        <v>2.2000000000000002</v>
      </c>
      <c r="B411" s="1" t="s">
        <v>52</v>
      </c>
    </row>
    <row r="412" spans="1:2" hidden="1">
      <c r="A412" s="1">
        <v>2.2999999999999998</v>
      </c>
      <c r="B412" s="1" t="s">
        <v>53</v>
      </c>
    </row>
    <row r="413" spans="1:2" hidden="1">
      <c r="A413" s="1">
        <v>2.4</v>
      </c>
      <c r="B413" s="1" t="s">
        <v>54</v>
      </c>
    </row>
    <row r="414" spans="1:2" hidden="1">
      <c r="A414" s="1">
        <v>2.5</v>
      </c>
      <c r="B414" s="1" t="s">
        <v>55</v>
      </c>
    </row>
    <row r="415" spans="1:2" hidden="1">
      <c r="A415" s="1">
        <v>2.6</v>
      </c>
      <c r="B415" s="1" t="s">
        <v>56</v>
      </c>
    </row>
    <row r="416" spans="1:2" hidden="1">
      <c r="A416" s="1">
        <v>2.7</v>
      </c>
      <c r="B416" s="1" t="s">
        <v>57</v>
      </c>
    </row>
    <row r="417" spans="1:2" hidden="1">
      <c r="A417" s="1">
        <v>3.1</v>
      </c>
      <c r="B417" s="1" t="s">
        <v>58</v>
      </c>
    </row>
    <row r="418" spans="1:2" hidden="1">
      <c r="A418" s="1">
        <v>3.2</v>
      </c>
      <c r="B418" s="1" t="s">
        <v>59</v>
      </c>
    </row>
    <row r="419" spans="1:2" hidden="1">
      <c r="A419" s="1">
        <v>3.3</v>
      </c>
      <c r="B419" s="1" t="s">
        <v>60</v>
      </c>
    </row>
    <row r="420" spans="1:2" hidden="1">
      <c r="A420" s="1">
        <v>3.4</v>
      </c>
      <c r="B420" s="1" t="s">
        <v>61</v>
      </c>
    </row>
    <row r="421" spans="1:2" hidden="1">
      <c r="A421" s="1">
        <v>3.5</v>
      </c>
      <c r="B421" s="1" t="s">
        <v>62</v>
      </c>
    </row>
    <row r="422" spans="1:2" hidden="1">
      <c r="A422" s="1">
        <v>3.6</v>
      </c>
      <c r="B422" s="1" t="s">
        <v>63</v>
      </c>
    </row>
    <row r="423" spans="1:2" hidden="1">
      <c r="A423" s="1">
        <v>3.7</v>
      </c>
      <c r="B423" s="1" t="s">
        <v>64</v>
      </c>
    </row>
    <row r="424" spans="1:2" hidden="1">
      <c r="A424" s="1">
        <v>3.8</v>
      </c>
      <c r="B424" s="1" t="s">
        <v>65</v>
      </c>
    </row>
    <row r="425" spans="1:2" hidden="1">
      <c r="A425" s="1">
        <v>3.9</v>
      </c>
      <c r="B425" s="1" t="s">
        <v>66</v>
      </c>
    </row>
    <row r="426" spans="1:2" hidden="1">
      <c r="A426" s="1">
        <v>4.0999999999999996</v>
      </c>
      <c r="B426" s="1" t="s">
        <v>67</v>
      </c>
    </row>
    <row r="427" spans="1:2" hidden="1">
      <c r="A427" s="1">
        <v>4.2</v>
      </c>
      <c r="B427" s="1" t="s">
        <v>68</v>
      </c>
    </row>
    <row r="428" spans="1:2" hidden="1">
      <c r="A428" s="1">
        <v>4.3</v>
      </c>
      <c r="B428" s="1" t="s">
        <v>69</v>
      </c>
    </row>
    <row r="429" spans="1:2" hidden="1">
      <c r="A429" s="1">
        <v>4.4000000000000004</v>
      </c>
      <c r="B429" s="1" t="s">
        <v>70</v>
      </c>
    </row>
    <row r="430" spans="1:2" hidden="1"/>
    <row r="431" spans="1:2" hidden="1"/>
    <row r="432" spans="1:2" hidden="1"/>
    <row r="433" spans="1:2" hidden="1">
      <c r="B433" s="1" t="s">
        <v>71</v>
      </c>
    </row>
    <row r="434" spans="1:2" hidden="1">
      <c r="A434" s="1" t="s">
        <v>72</v>
      </c>
      <c r="B434" s="1" t="s">
        <v>43</v>
      </c>
    </row>
    <row r="435" spans="1:2" hidden="1">
      <c r="A435" s="1" t="s">
        <v>73</v>
      </c>
      <c r="B435" s="1" t="s">
        <v>74</v>
      </c>
    </row>
    <row r="436" spans="1:2" hidden="1">
      <c r="A436" s="1" t="s">
        <v>75</v>
      </c>
      <c r="B436" s="1" t="s">
        <v>76</v>
      </c>
    </row>
    <row r="437" spans="1:2" hidden="1">
      <c r="A437" s="1" t="s">
        <v>77</v>
      </c>
      <c r="B437" s="1" t="s">
        <v>78</v>
      </c>
    </row>
    <row r="438" spans="1:2" hidden="1">
      <c r="A438" s="1" t="s">
        <v>79</v>
      </c>
      <c r="B438" s="1" t="s">
        <v>80</v>
      </c>
    </row>
    <row r="439" spans="1:2" hidden="1">
      <c r="A439" s="1" t="s">
        <v>81</v>
      </c>
      <c r="B439" s="1" t="s">
        <v>82</v>
      </c>
    </row>
    <row r="440" spans="1:2" hidden="1">
      <c r="A440" s="1" t="s">
        <v>83</v>
      </c>
      <c r="B440" s="1" t="s">
        <v>84</v>
      </c>
    </row>
    <row r="441" spans="1:2" hidden="1">
      <c r="A441" s="1" t="s">
        <v>85</v>
      </c>
      <c r="B441" s="1" t="s">
        <v>86</v>
      </c>
    </row>
    <row r="442" spans="1:2" hidden="1">
      <c r="A442" s="1" t="s">
        <v>87</v>
      </c>
      <c r="B442" s="1" t="s">
        <v>88</v>
      </c>
    </row>
    <row r="443" spans="1:2" hidden="1">
      <c r="A443" s="1" t="s">
        <v>89</v>
      </c>
      <c r="B443" s="1" t="s">
        <v>90</v>
      </c>
    </row>
    <row r="444" spans="1:2" hidden="1">
      <c r="A444" s="1" t="s">
        <v>91</v>
      </c>
      <c r="B444" s="1" t="s">
        <v>92</v>
      </c>
    </row>
    <row r="445" spans="1:2" hidden="1">
      <c r="A445" s="1" t="s">
        <v>93</v>
      </c>
      <c r="B445" s="1" t="s">
        <v>94</v>
      </c>
    </row>
    <row r="446" spans="1:2" hidden="1">
      <c r="A446" s="1" t="s">
        <v>95</v>
      </c>
      <c r="B446" s="1" t="s">
        <v>96</v>
      </c>
    </row>
    <row r="447" spans="1:2" hidden="1">
      <c r="A447" s="1" t="s">
        <v>97</v>
      </c>
      <c r="B447" s="1" t="s">
        <v>98</v>
      </c>
    </row>
    <row r="448" spans="1:2" hidden="1">
      <c r="A448" s="1" t="s">
        <v>99</v>
      </c>
      <c r="B448" s="1" t="s">
        <v>100</v>
      </c>
    </row>
    <row r="449" spans="1:2" hidden="1">
      <c r="A449" s="1" t="s">
        <v>101</v>
      </c>
      <c r="B449" s="1" t="s">
        <v>46</v>
      </c>
    </row>
    <row r="450" spans="1:2" hidden="1">
      <c r="A450" s="1" t="s">
        <v>102</v>
      </c>
      <c r="B450" s="1" t="s">
        <v>103</v>
      </c>
    </row>
    <row r="451" spans="1:2" hidden="1">
      <c r="A451" s="1" t="s">
        <v>104</v>
      </c>
      <c r="B451" s="1" t="s">
        <v>105</v>
      </c>
    </row>
    <row r="452" spans="1:2" hidden="1">
      <c r="A452" s="1" t="s">
        <v>106</v>
      </c>
      <c r="B452" s="1" t="s">
        <v>107</v>
      </c>
    </row>
    <row r="453" spans="1:2" hidden="1">
      <c r="A453" s="1" t="s">
        <v>108</v>
      </c>
      <c r="B453" s="1" t="s">
        <v>109</v>
      </c>
    </row>
    <row r="454" spans="1:2" hidden="1">
      <c r="A454" s="1" t="s">
        <v>110</v>
      </c>
      <c r="B454" s="1" t="s">
        <v>111</v>
      </c>
    </row>
    <row r="455" spans="1:2" hidden="1">
      <c r="A455" s="1" t="s">
        <v>112</v>
      </c>
      <c r="B455" s="1" t="s">
        <v>113</v>
      </c>
    </row>
    <row r="456" spans="1:2" hidden="1">
      <c r="A456" s="1" t="s">
        <v>114</v>
      </c>
      <c r="B456" s="1" t="s">
        <v>115</v>
      </c>
    </row>
    <row r="457" spans="1:2" hidden="1">
      <c r="A457" s="1" t="s">
        <v>116</v>
      </c>
      <c r="B457" s="1" t="s">
        <v>117</v>
      </c>
    </row>
    <row r="458" spans="1:2" hidden="1">
      <c r="A458" s="1" t="s">
        <v>118</v>
      </c>
      <c r="B458" s="1" t="s">
        <v>119</v>
      </c>
    </row>
    <row r="459" spans="1:2" hidden="1">
      <c r="A459" s="1" t="s">
        <v>120</v>
      </c>
      <c r="B459" s="1" t="s">
        <v>121</v>
      </c>
    </row>
    <row r="460" spans="1:2" hidden="1">
      <c r="A460" s="1" t="s">
        <v>122</v>
      </c>
      <c r="B460" s="1" t="s">
        <v>123</v>
      </c>
    </row>
    <row r="461" spans="1:2" hidden="1">
      <c r="A461" s="1" t="s">
        <v>124</v>
      </c>
      <c r="B461" s="1" t="s">
        <v>125</v>
      </c>
    </row>
    <row r="462" spans="1:2" hidden="1">
      <c r="A462" s="1" t="s">
        <v>126</v>
      </c>
      <c r="B462" s="1" t="s">
        <v>127</v>
      </c>
    </row>
    <row r="463" spans="1:2" hidden="1">
      <c r="A463" s="1" t="s">
        <v>128</v>
      </c>
      <c r="B463" s="1" t="s">
        <v>100</v>
      </c>
    </row>
    <row r="464" spans="1:2" hidden="1">
      <c r="A464" s="1" t="s">
        <v>129</v>
      </c>
      <c r="B464" s="1" t="s">
        <v>130</v>
      </c>
    </row>
    <row r="465" spans="1:2" hidden="1">
      <c r="A465" s="1" t="s">
        <v>131</v>
      </c>
      <c r="B465" s="1" t="s">
        <v>132</v>
      </c>
    </row>
    <row r="466" spans="1:2" hidden="1">
      <c r="A466" s="1" t="s">
        <v>133</v>
      </c>
      <c r="B466" s="1" t="s">
        <v>134</v>
      </c>
    </row>
    <row r="467" spans="1:2" hidden="1">
      <c r="A467" s="1" t="s">
        <v>135</v>
      </c>
      <c r="B467" s="1" t="s">
        <v>136</v>
      </c>
    </row>
    <row r="468" spans="1:2" hidden="1">
      <c r="A468" s="1" t="s">
        <v>137</v>
      </c>
      <c r="B468" s="1" t="s">
        <v>138</v>
      </c>
    </row>
    <row r="469" spans="1:2" hidden="1">
      <c r="A469" s="1" t="s">
        <v>139</v>
      </c>
      <c r="B469" s="1" t="s">
        <v>140</v>
      </c>
    </row>
    <row r="470" spans="1:2" hidden="1">
      <c r="A470" s="1" t="s">
        <v>141</v>
      </c>
      <c r="B470" s="1" t="s">
        <v>142</v>
      </c>
    </row>
    <row r="471" spans="1:2" hidden="1">
      <c r="A471" s="1" t="s">
        <v>143</v>
      </c>
      <c r="B471" s="1" t="s">
        <v>144</v>
      </c>
    </row>
    <row r="472" spans="1:2" hidden="1">
      <c r="A472" s="1" t="s">
        <v>145</v>
      </c>
      <c r="B472" s="1" t="s">
        <v>146</v>
      </c>
    </row>
    <row r="473" spans="1:2" hidden="1">
      <c r="A473" s="1" t="s">
        <v>147</v>
      </c>
      <c r="B473" s="1" t="s">
        <v>148</v>
      </c>
    </row>
    <row r="474" spans="1:2" hidden="1">
      <c r="A474" s="1" t="s">
        <v>149</v>
      </c>
      <c r="B474" s="1" t="s">
        <v>150</v>
      </c>
    </row>
    <row r="475" spans="1:2" hidden="1">
      <c r="A475" s="1" t="s">
        <v>151</v>
      </c>
      <c r="B475" s="1" t="s">
        <v>152</v>
      </c>
    </row>
    <row r="476" spans="1:2" hidden="1">
      <c r="A476" s="1" t="s">
        <v>153</v>
      </c>
      <c r="B476" s="1" t="s">
        <v>154</v>
      </c>
    </row>
    <row r="477" spans="1:2" hidden="1">
      <c r="A477" s="1" t="s">
        <v>155</v>
      </c>
      <c r="B477" s="1" t="s">
        <v>156</v>
      </c>
    </row>
    <row r="478" spans="1:2" hidden="1">
      <c r="A478" s="1" t="s">
        <v>157</v>
      </c>
      <c r="B478" s="1" t="s">
        <v>158</v>
      </c>
    </row>
    <row r="479" spans="1:2" hidden="1">
      <c r="A479" s="1" t="s">
        <v>159</v>
      </c>
      <c r="B479" s="1" t="s">
        <v>160</v>
      </c>
    </row>
    <row r="480" spans="1:2" hidden="1">
      <c r="A480" s="1" t="s">
        <v>161</v>
      </c>
      <c r="B480" s="1" t="s">
        <v>162</v>
      </c>
    </row>
    <row r="481" spans="1:2" hidden="1">
      <c r="A481" s="1" t="s">
        <v>163</v>
      </c>
      <c r="B481" s="1" t="s">
        <v>164</v>
      </c>
    </row>
    <row r="482" spans="1:2" hidden="1">
      <c r="A482" s="1" t="s">
        <v>165</v>
      </c>
      <c r="B482" s="1" t="s">
        <v>166</v>
      </c>
    </row>
    <row r="483" spans="1:2" hidden="1">
      <c r="A483" s="1" t="s">
        <v>167</v>
      </c>
      <c r="B483" s="1" t="s">
        <v>168</v>
      </c>
    </row>
    <row r="484" spans="1:2" hidden="1">
      <c r="A484" s="1" t="s">
        <v>169</v>
      </c>
      <c r="B484" s="1" t="s">
        <v>170</v>
      </c>
    </row>
    <row r="485" spans="1:2" hidden="1">
      <c r="A485" s="1" t="s">
        <v>171</v>
      </c>
      <c r="B485" s="1" t="s">
        <v>172</v>
      </c>
    </row>
    <row r="486" spans="1:2" hidden="1">
      <c r="A486" s="1" t="s">
        <v>173</v>
      </c>
      <c r="B486" s="1" t="s">
        <v>174</v>
      </c>
    </row>
    <row r="487" spans="1:2" hidden="1">
      <c r="A487" s="1" t="s">
        <v>175</v>
      </c>
      <c r="B487" s="1" t="s">
        <v>176</v>
      </c>
    </row>
    <row r="488" spans="1:2" hidden="1">
      <c r="A488" s="1" t="s">
        <v>177</v>
      </c>
      <c r="B488" s="1" t="s">
        <v>178</v>
      </c>
    </row>
    <row r="489" spans="1:2" hidden="1">
      <c r="A489" s="1" t="s">
        <v>179</v>
      </c>
      <c r="B489" s="1" t="s">
        <v>180</v>
      </c>
    </row>
    <row r="490" spans="1:2" hidden="1">
      <c r="A490" s="1" t="s">
        <v>181</v>
      </c>
      <c r="B490" s="1" t="s">
        <v>182</v>
      </c>
    </row>
    <row r="491" spans="1:2" hidden="1">
      <c r="A491" s="1" t="s">
        <v>183</v>
      </c>
      <c r="B491" s="1" t="s">
        <v>184</v>
      </c>
    </row>
    <row r="492" spans="1:2" hidden="1">
      <c r="A492" s="1" t="s">
        <v>185</v>
      </c>
      <c r="B492" s="1" t="s">
        <v>186</v>
      </c>
    </row>
    <row r="493" spans="1:2" hidden="1">
      <c r="A493" s="1" t="s">
        <v>187</v>
      </c>
      <c r="B493" s="1" t="s">
        <v>188</v>
      </c>
    </row>
    <row r="494" spans="1:2" hidden="1">
      <c r="A494" s="1" t="s">
        <v>189</v>
      </c>
      <c r="B494" s="1" t="s">
        <v>190</v>
      </c>
    </row>
    <row r="495" spans="1:2" hidden="1">
      <c r="A495" s="1" t="s">
        <v>191</v>
      </c>
      <c r="B495" s="1" t="s">
        <v>192</v>
      </c>
    </row>
    <row r="496" spans="1:2" hidden="1">
      <c r="A496" s="1" t="s">
        <v>193</v>
      </c>
      <c r="B496" s="1" t="s">
        <v>194</v>
      </c>
    </row>
    <row r="497" spans="1:2" hidden="1">
      <c r="A497" s="1" t="s">
        <v>195</v>
      </c>
      <c r="B497" s="1" t="s">
        <v>196</v>
      </c>
    </row>
    <row r="498" spans="1:2" hidden="1">
      <c r="A498" s="1" t="s">
        <v>197</v>
      </c>
      <c r="B498" s="1" t="s">
        <v>198</v>
      </c>
    </row>
    <row r="499" spans="1:2" hidden="1">
      <c r="A499" s="1" t="s">
        <v>199</v>
      </c>
      <c r="B499" s="1" t="s">
        <v>200</v>
      </c>
    </row>
    <row r="500" spans="1:2" hidden="1">
      <c r="A500" s="1" t="s">
        <v>201</v>
      </c>
      <c r="B500" s="1" t="s">
        <v>202</v>
      </c>
    </row>
    <row r="501" spans="1:2" hidden="1">
      <c r="A501" s="1" t="s">
        <v>203</v>
      </c>
      <c r="B501" s="1" t="s">
        <v>204</v>
      </c>
    </row>
    <row r="502" spans="1:2" hidden="1">
      <c r="A502" s="1" t="s">
        <v>205</v>
      </c>
      <c r="B502" s="1" t="s">
        <v>206</v>
      </c>
    </row>
    <row r="503" spans="1:2" hidden="1">
      <c r="A503" s="1" t="s">
        <v>207</v>
      </c>
      <c r="B503" s="1" t="s">
        <v>208</v>
      </c>
    </row>
    <row r="504" spans="1:2" hidden="1">
      <c r="A504" s="1" t="s">
        <v>209</v>
      </c>
      <c r="B504" s="1" t="s">
        <v>210</v>
      </c>
    </row>
    <row r="505" spans="1:2" hidden="1">
      <c r="A505" s="1" t="s">
        <v>211</v>
      </c>
      <c r="B505" s="1" t="s">
        <v>212</v>
      </c>
    </row>
    <row r="506" spans="1:2" hidden="1">
      <c r="A506" s="1" t="s">
        <v>213</v>
      </c>
      <c r="B506" s="1" t="s">
        <v>214</v>
      </c>
    </row>
    <row r="507" spans="1:2" hidden="1">
      <c r="A507" s="1" t="s">
        <v>215</v>
      </c>
      <c r="B507" s="1" t="s">
        <v>216</v>
      </c>
    </row>
    <row r="508" spans="1:2" hidden="1">
      <c r="A508" s="1" t="s">
        <v>217</v>
      </c>
      <c r="B508" s="1" t="s">
        <v>218</v>
      </c>
    </row>
    <row r="509" spans="1:2" hidden="1">
      <c r="A509" s="1" t="s">
        <v>219</v>
      </c>
      <c r="B509" s="1" t="s">
        <v>220</v>
      </c>
    </row>
    <row r="510" spans="1:2" hidden="1">
      <c r="A510" s="1" t="s">
        <v>221</v>
      </c>
      <c r="B510" s="1" t="s">
        <v>222</v>
      </c>
    </row>
    <row r="511" spans="1:2" hidden="1">
      <c r="A511" s="1" t="s">
        <v>223</v>
      </c>
      <c r="B511" s="1" t="s">
        <v>224</v>
      </c>
    </row>
    <row r="512" spans="1:2" hidden="1">
      <c r="A512" s="1" t="s">
        <v>225</v>
      </c>
      <c r="B512" s="1" t="s">
        <v>226</v>
      </c>
    </row>
    <row r="513" spans="1:2" hidden="1">
      <c r="A513" s="1" t="s">
        <v>227</v>
      </c>
      <c r="B513" s="1" t="s">
        <v>228</v>
      </c>
    </row>
    <row r="514" spans="1:2" hidden="1">
      <c r="A514" s="1" t="s">
        <v>229</v>
      </c>
      <c r="B514" s="1" t="s">
        <v>230</v>
      </c>
    </row>
    <row r="515" spans="1:2" hidden="1">
      <c r="A515" s="1" t="s">
        <v>231</v>
      </c>
      <c r="B515" s="1" t="s">
        <v>232</v>
      </c>
    </row>
    <row r="516" spans="1:2" hidden="1">
      <c r="A516" s="1" t="s">
        <v>233</v>
      </c>
      <c r="B516" s="1" t="s">
        <v>234</v>
      </c>
    </row>
    <row r="517" spans="1:2" hidden="1">
      <c r="A517" s="1" t="s">
        <v>235</v>
      </c>
      <c r="B517" s="1" t="s">
        <v>236</v>
      </c>
    </row>
    <row r="518" spans="1:2" hidden="1">
      <c r="A518" s="1" t="s">
        <v>237</v>
      </c>
      <c r="B518" s="1" t="s">
        <v>238</v>
      </c>
    </row>
    <row r="519" spans="1:2" hidden="1">
      <c r="A519" s="1" t="s">
        <v>239</v>
      </c>
      <c r="B519" s="1" t="s">
        <v>240</v>
      </c>
    </row>
    <row r="520" spans="1:2" hidden="1">
      <c r="A520" s="1" t="s">
        <v>241</v>
      </c>
      <c r="B520" s="1" t="s">
        <v>242</v>
      </c>
    </row>
    <row r="521" spans="1:2" hidden="1">
      <c r="A521" s="1" t="s">
        <v>243</v>
      </c>
      <c r="B521" s="1" t="s">
        <v>244</v>
      </c>
    </row>
    <row r="522" spans="1:2" hidden="1">
      <c r="A522" s="1" t="s">
        <v>245</v>
      </c>
      <c r="B522" s="1" t="s">
        <v>246</v>
      </c>
    </row>
    <row r="523" spans="1:2" hidden="1">
      <c r="A523" s="1" t="s">
        <v>247</v>
      </c>
      <c r="B523" s="1" t="s">
        <v>248</v>
      </c>
    </row>
    <row r="524" spans="1:2" hidden="1">
      <c r="A524" s="1" t="s">
        <v>249</v>
      </c>
      <c r="B524" s="1" t="s">
        <v>250</v>
      </c>
    </row>
    <row r="525" spans="1:2" hidden="1">
      <c r="A525" s="1" t="s">
        <v>251</v>
      </c>
      <c r="B525" s="1" t="s">
        <v>252</v>
      </c>
    </row>
    <row r="526" spans="1:2" hidden="1">
      <c r="A526" s="1" t="s">
        <v>253</v>
      </c>
      <c r="B526" s="1" t="s">
        <v>254</v>
      </c>
    </row>
    <row r="527" spans="1:2" hidden="1">
      <c r="A527" s="1" t="s">
        <v>255</v>
      </c>
      <c r="B527" s="1" t="s">
        <v>256</v>
      </c>
    </row>
    <row r="528" spans="1:2" hidden="1">
      <c r="A528" s="1" t="s">
        <v>257</v>
      </c>
      <c r="B528" s="1" t="s">
        <v>258</v>
      </c>
    </row>
    <row r="529" spans="1:2" hidden="1">
      <c r="A529" s="1" t="s">
        <v>259</v>
      </c>
      <c r="B529" s="1" t="s">
        <v>260</v>
      </c>
    </row>
    <row r="530" spans="1:2" hidden="1">
      <c r="A530" s="1" t="s">
        <v>261</v>
      </c>
      <c r="B530" s="1" t="s">
        <v>262</v>
      </c>
    </row>
    <row r="531" spans="1:2" hidden="1">
      <c r="A531" s="1" t="s">
        <v>263</v>
      </c>
      <c r="B531" s="1" t="s">
        <v>264</v>
      </c>
    </row>
    <row r="532" spans="1:2" hidden="1">
      <c r="A532" s="1" t="s">
        <v>265</v>
      </c>
      <c r="B532" s="1" t="s">
        <v>266</v>
      </c>
    </row>
    <row r="533" spans="1:2" hidden="1">
      <c r="A533" s="1" t="s">
        <v>267</v>
      </c>
      <c r="B533" s="1" t="s">
        <v>268</v>
      </c>
    </row>
    <row r="534" spans="1:2" hidden="1">
      <c r="A534" s="1" t="s">
        <v>269</v>
      </c>
      <c r="B534" s="1" t="s">
        <v>270</v>
      </c>
    </row>
    <row r="535" spans="1:2" hidden="1">
      <c r="A535" s="1" t="s">
        <v>271</v>
      </c>
      <c r="B535" s="1" t="s">
        <v>272</v>
      </c>
    </row>
    <row r="536" spans="1:2" hidden="1">
      <c r="A536" s="1" t="s">
        <v>273</v>
      </c>
      <c r="B536" s="1" t="s">
        <v>274</v>
      </c>
    </row>
    <row r="537" spans="1:2" hidden="1">
      <c r="A537" s="1" t="s">
        <v>275</v>
      </c>
      <c r="B537" s="1" t="s">
        <v>276</v>
      </c>
    </row>
    <row r="538" spans="1:2" hidden="1">
      <c r="A538" s="1" t="s">
        <v>277</v>
      </c>
      <c r="B538" s="1" t="s">
        <v>278</v>
      </c>
    </row>
    <row r="539" spans="1:2" hidden="1">
      <c r="A539" s="1" t="s">
        <v>279</v>
      </c>
      <c r="B539" s="1" t="s">
        <v>280</v>
      </c>
    </row>
    <row r="540" spans="1:2" hidden="1">
      <c r="A540" s="1" t="s">
        <v>281</v>
      </c>
      <c r="B540" s="1" t="s">
        <v>282</v>
      </c>
    </row>
    <row r="541" spans="1:2" hidden="1">
      <c r="A541" s="1" t="s">
        <v>283</v>
      </c>
      <c r="B541" s="1" t="s">
        <v>284</v>
      </c>
    </row>
    <row r="542" spans="1:2" hidden="1">
      <c r="A542" s="1" t="s">
        <v>285</v>
      </c>
      <c r="B542" s="1" t="s">
        <v>286</v>
      </c>
    </row>
    <row r="543" spans="1:2" hidden="1">
      <c r="A543" s="1" t="s">
        <v>287</v>
      </c>
      <c r="B543" s="1" t="s">
        <v>288</v>
      </c>
    </row>
    <row r="544" spans="1:2" hidden="1">
      <c r="A544" s="1" t="s">
        <v>289</v>
      </c>
      <c r="B544" s="1" t="s">
        <v>290</v>
      </c>
    </row>
    <row r="545" spans="3:5" hidden="1"/>
    <row r="546" spans="3:5" hidden="1"/>
    <row r="547" spans="3:5" hidden="1"/>
    <row r="548" spans="3:5" hidden="1">
      <c r="C548" s="1" t="s">
        <v>291</v>
      </c>
      <c r="D548" s="1" t="s">
        <v>292</v>
      </c>
      <c r="E548" s="1" t="s">
        <v>293</v>
      </c>
    </row>
    <row r="549" spans="3:5" hidden="1">
      <c r="C549" s="1" t="s">
        <v>307</v>
      </c>
      <c r="D549" s="1" t="s">
        <v>294</v>
      </c>
      <c r="E549" s="1" t="s">
        <v>295</v>
      </c>
    </row>
    <row r="550" spans="3:5" hidden="1">
      <c r="C550" s="1" t="s">
        <v>306</v>
      </c>
      <c r="E550" s="1" t="s">
        <v>296</v>
      </c>
    </row>
    <row r="551" spans="3:5" hidden="1">
      <c r="E551" s="1" t="s">
        <v>297</v>
      </c>
    </row>
    <row r="552" spans="3:5" hidden="1"/>
    <row r="553" spans="3:5" hidden="1"/>
    <row r="554" spans="3:5" hidden="1"/>
    <row r="555" spans="3:5" hidden="1"/>
    <row r="556" spans="3:5" hidden="1"/>
    <row r="557" spans="3:5" hidden="1">
      <c r="C557" s="1" t="s">
        <v>317</v>
      </c>
    </row>
    <row r="558" spans="3:5" hidden="1">
      <c r="C558" s="1" t="s">
        <v>318</v>
      </c>
    </row>
    <row r="559" spans="3:5" hidden="1">
      <c r="C559" s="1" t="s">
        <v>319</v>
      </c>
    </row>
    <row r="560" spans="3:5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250 G248 O248 G252 O251:O252 F266 Q191 G189 O189 F207 O192:O193 G193" name="FIN"/>
    <protectedRange sqref="D8:W12" name="FIN_1"/>
    <protectedRange sqref="D16:W19" name="FIN_2"/>
    <protectedRange sqref="A22 A24 A26" name="FIN_3"/>
    <protectedRange sqref="C37 C68 C99 C128 C157 C216 C245 C186" name="FIN_4"/>
    <protectedRange sqref="K39 K70 K101 K130 K159 K218 K247 K188" name="FIN_5"/>
    <protectedRange sqref="I79:T80 I84:T85 I115:T116 I139:T140 I144:T145 I168:T169 I173:T174 I227:T228 I232:T233 I261:T262 I48:T49 I53:T54 I110:T111 I197:T198 I202:T203 I256:T257" name="FIN_6"/>
    <protectedRange sqref="D48:E49 D79:E80 D110:E111 D139:E140 D168:E169 D227:E228 D256:E257 D197:E198" name="FIN_7"/>
    <protectedRange sqref="D53:E54 D84:E85 D115:E116 D144:E145 D173:E174 D232:E233 D261:E262 D202:E203" name="FIN_8"/>
    <protectedRange sqref="Q279 G277 O277 G281 O280:O281 F295" name="FIN_10"/>
    <protectedRange sqref="C274" name="FIN_4_2"/>
    <protectedRange sqref="K276" name="FIN_5_2"/>
    <protectedRange sqref="I285:T286 I290:T291" name="FIN_6_2"/>
    <protectedRange sqref="D285:E286" name="FIN_7_2"/>
    <protectedRange sqref="D290:E291" name="FIN_8_2"/>
  </protectedRanges>
  <dataConsolidate/>
  <mergeCells count="733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E195:E196"/>
    <mergeCell ref="F195:T195"/>
    <mergeCell ref="V195:V196"/>
    <mergeCell ref="W195:W196"/>
    <mergeCell ref="F196:H196"/>
    <mergeCell ref="A197:B197"/>
    <mergeCell ref="C197:D197"/>
    <mergeCell ref="F197:H197"/>
    <mergeCell ref="W197:W198"/>
    <mergeCell ref="A198:B198"/>
    <mergeCell ref="C198:D198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A235:V235"/>
    <mergeCell ref="A237:E237"/>
    <mergeCell ref="F237:W237"/>
    <mergeCell ref="A268:B268"/>
    <mergeCell ref="C268:W268"/>
    <mergeCell ref="A270:W270"/>
    <mergeCell ref="A232:B232"/>
    <mergeCell ref="C232:D232"/>
    <mergeCell ref="F232:H232"/>
    <mergeCell ref="W232:W233"/>
    <mergeCell ref="A233:B233"/>
    <mergeCell ref="C233:D233"/>
    <mergeCell ref="F233:H233"/>
    <mergeCell ref="O250:V250"/>
    <mergeCell ref="E251:F251"/>
    <mergeCell ref="A253:W253"/>
    <mergeCell ref="A254:B255"/>
    <mergeCell ref="C254:D255"/>
    <mergeCell ref="E254:E255"/>
    <mergeCell ref="F254:T254"/>
    <mergeCell ref="V254:V255"/>
    <mergeCell ref="W254:W255"/>
    <mergeCell ref="F255:H255"/>
    <mergeCell ref="A256:B256"/>
    <mergeCell ref="A276:B276"/>
    <mergeCell ref="E276:F276"/>
    <mergeCell ref="G276:J276"/>
    <mergeCell ref="M276:P276"/>
    <mergeCell ref="Q276:W276"/>
    <mergeCell ref="C278:F278"/>
    <mergeCell ref="O278:V278"/>
    <mergeCell ref="A272:B272"/>
    <mergeCell ref="C272:W272"/>
    <mergeCell ref="A274:B274"/>
    <mergeCell ref="E274:F274"/>
    <mergeCell ref="G274:J274"/>
    <mergeCell ref="M274:P274"/>
    <mergeCell ref="Q274:W274"/>
    <mergeCell ref="F284:H284"/>
    <mergeCell ref="A285:B285"/>
    <mergeCell ref="C285:D285"/>
    <mergeCell ref="F285:H285"/>
    <mergeCell ref="W285:W286"/>
    <mergeCell ref="A286:B286"/>
    <mergeCell ref="C286:D286"/>
    <mergeCell ref="F286:H286"/>
    <mergeCell ref="E279:F279"/>
    <mergeCell ref="O279:V279"/>
    <mergeCell ref="E280:F280"/>
    <mergeCell ref="A282:W282"/>
    <mergeCell ref="A283:B284"/>
    <mergeCell ref="C283:D284"/>
    <mergeCell ref="E283:E284"/>
    <mergeCell ref="F283:T283"/>
    <mergeCell ref="V283:V284"/>
    <mergeCell ref="W283:W284"/>
    <mergeCell ref="A297:W297"/>
    <mergeCell ref="A299:A300"/>
    <mergeCell ref="B299:D300"/>
    <mergeCell ref="E299:E300"/>
    <mergeCell ref="F299:T299"/>
    <mergeCell ref="V299:V300"/>
    <mergeCell ref="A287:W287"/>
    <mergeCell ref="A288:B289"/>
    <mergeCell ref="C288:D289"/>
    <mergeCell ref="E288:E289"/>
    <mergeCell ref="F288:T288"/>
    <mergeCell ref="V288:V289"/>
    <mergeCell ref="W288:W289"/>
    <mergeCell ref="F289:H289"/>
    <mergeCell ref="A290:B290"/>
    <mergeCell ref="C290:D290"/>
    <mergeCell ref="F290:H290"/>
    <mergeCell ref="W290:W291"/>
    <mergeCell ref="A291:B291"/>
    <mergeCell ref="C291:D291"/>
    <mergeCell ref="F291:H291"/>
    <mergeCell ref="A293:V293"/>
    <mergeCell ref="A295:E295"/>
    <mergeCell ref="F295:W295"/>
    <mergeCell ref="A309:A312"/>
    <mergeCell ref="B309:B310"/>
    <mergeCell ref="C309:D310"/>
    <mergeCell ref="E309:E310"/>
    <mergeCell ref="F309:H309"/>
    <mergeCell ref="W309:W310"/>
    <mergeCell ref="F310:H310"/>
    <mergeCell ref="B311:B312"/>
    <mergeCell ref="C311:D312"/>
    <mergeCell ref="E311:E312"/>
    <mergeCell ref="F311:H311"/>
    <mergeCell ref="W311:W312"/>
    <mergeCell ref="F312:H312"/>
    <mergeCell ref="F313:H313"/>
    <mergeCell ref="W313:W314"/>
    <mergeCell ref="A313:A314"/>
    <mergeCell ref="B313:B314"/>
    <mergeCell ref="C313:D314"/>
    <mergeCell ref="E313:E314"/>
    <mergeCell ref="W299:W300"/>
    <mergeCell ref="B315:B316"/>
    <mergeCell ref="C315:D316"/>
    <mergeCell ref="E315:E316"/>
    <mergeCell ref="F315:H315"/>
    <mergeCell ref="W315:W316"/>
    <mergeCell ref="F316:H316"/>
    <mergeCell ref="F314:H314"/>
    <mergeCell ref="F300:H300"/>
    <mergeCell ref="A301:A308"/>
    <mergeCell ref="B301:B302"/>
    <mergeCell ref="C301:D302"/>
    <mergeCell ref="E301:E302"/>
    <mergeCell ref="F301:H301"/>
    <mergeCell ref="W301:W302"/>
    <mergeCell ref="F302:H302"/>
    <mergeCell ref="B303:B304"/>
    <mergeCell ref="C303:D304"/>
    <mergeCell ref="A371:D371"/>
    <mergeCell ref="F371:O371"/>
    <mergeCell ref="Q371:W371"/>
    <mergeCell ref="A370:D370"/>
    <mergeCell ref="F370:O370"/>
    <mergeCell ref="Q370:W370"/>
    <mergeCell ref="A372:D372"/>
    <mergeCell ref="F372:O372"/>
    <mergeCell ref="Q372:W372"/>
    <mergeCell ref="A367:D367"/>
    <mergeCell ref="F367:O367"/>
    <mergeCell ref="Q367:W367"/>
    <mergeCell ref="B321:B322"/>
    <mergeCell ref="C321:D322"/>
    <mergeCell ref="E321:E322"/>
    <mergeCell ref="F321:H321"/>
    <mergeCell ref="W321:W322"/>
    <mergeCell ref="F322:H322"/>
    <mergeCell ref="B323:B324"/>
    <mergeCell ref="C323:D324"/>
    <mergeCell ref="E323:E324"/>
    <mergeCell ref="F323:H323"/>
    <mergeCell ref="W323:W324"/>
    <mergeCell ref="F324:H324"/>
    <mergeCell ref="B325:B326"/>
    <mergeCell ref="C325:D326"/>
    <mergeCell ref="E325:E326"/>
    <mergeCell ref="F325:H325"/>
    <mergeCell ref="W325:W326"/>
    <mergeCell ref="F326:H326"/>
    <mergeCell ref="B333:B334"/>
    <mergeCell ref="C333:D334"/>
    <mergeCell ref="E333:E334"/>
    <mergeCell ref="F328:H328"/>
    <mergeCell ref="B329:B330"/>
    <mergeCell ref="C329:D330"/>
    <mergeCell ref="E329:E330"/>
    <mergeCell ref="F329:H329"/>
    <mergeCell ref="W329:W330"/>
    <mergeCell ref="F330:H330"/>
    <mergeCell ref="A366:D366"/>
    <mergeCell ref="F366:O366"/>
    <mergeCell ref="Q366:W366"/>
    <mergeCell ref="F333:H333"/>
    <mergeCell ref="W333:W334"/>
    <mergeCell ref="F334:H334"/>
    <mergeCell ref="B361:B362"/>
    <mergeCell ref="C361:D362"/>
    <mergeCell ref="E361:E362"/>
    <mergeCell ref="F361:H361"/>
    <mergeCell ref="W361:W362"/>
    <mergeCell ref="F362:H362"/>
    <mergeCell ref="F347:H347"/>
    <mergeCell ref="W347:W348"/>
    <mergeCell ref="F348:H348"/>
    <mergeCell ref="B349:B350"/>
    <mergeCell ref="C349:D350"/>
    <mergeCell ref="F306:H306"/>
    <mergeCell ref="B331:B332"/>
    <mergeCell ref="C331:D332"/>
    <mergeCell ref="E331:E332"/>
    <mergeCell ref="F331:H331"/>
    <mergeCell ref="W331:W332"/>
    <mergeCell ref="F332:H332"/>
    <mergeCell ref="B339:B340"/>
    <mergeCell ref="C339:D340"/>
    <mergeCell ref="E339:E340"/>
    <mergeCell ref="F339:H339"/>
    <mergeCell ref="W339:W340"/>
    <mergeCell ref="F340:H340"/>
    <mergeCell ref="B335:B336"/>
    <mergeCell ref="C335:D336"/>
    <mergeCell ref="E335:E336"/>
    <mergeCell ref="F335:H335"/>
    <mergeCell ref="W335:W336"/>
    <mergeCell ref="F336:H336"/>
    <mergeCell ref="B337:B338"/>
    <mergeCell ref="C337:D338"/>
    <mergeCell ref="E337:E338"/>
    <mergeCell ref="F337:H337"/>
    <mergeCell ref="W337:W338"/>
    <mergeCell ref="A321:A340"/>
    <mergeCell ref="A361:A362"/>
    <mergeCell ref="A341:A360"/>
    <mergeCell ref="B341:B342"/>
    <mergeCell ref="C341:D342"/>
    <mergeCell ref="E341:E342"/>
    <mergeCell ref="F341:H341"/>
    <mergeCell ref="W341:W342"/>
    <mergeCell ref="F342:H342"/>
    <mergeCell ref="B343:B344"/>
    <mergeCell ref="C343:D344"/>
    <mergeCell ref="E343:E344"/>
    <mergeCell ref="F343:H343"/>
    <mergeCell ref="W343:W344"/>
    <mergeCell ref="F344:H344"/>
    <mergeCell ref="B345:B346"/>
    <mergeCell ref="C345:D346"/>
    <mergeCell ref="E345:E346"/>
    <mergeCell ref="F338:H338"/>
    <mergeCell ref="B327:B328"/>
    <mergeCell ref="C327:D328"/>
    <mergeCell ref="E327:E328"/>
    <mergeCell ref="F327:H327"/>
    <mergeCell ref="W327:W328"/>
    <mergeCell ref="F345:H345"/>
    <mergeCell ref="W345:W346"/>
    <mergeCell ref="F346:H346"/>
    <mergeCell ref="B347:B348"/>
    <mergeCell ref="C347:D348"/>
    <mergeCell ref="E347:E348"/>
    <mergeCell ref="F351:H351"/>
    <mergeCell ref="W351:W352"/>
    <mergeCell ref="F352:H352"/>
    <mergeCell ref="E349:E350"/>
    <mergeCell ref="F349:H349"/>
    <mergeCell ref="W349:W350"/>
    <mergeCell ref="F350:H350"/>
    <mergeCell ref="B351:B352"/>
    <mergeCell ref="C351:D352"/>
    <mergeCell ref="E351:E352"/>
    <mergeCell ref="B353:B354"/>
    <mergeCell ref="C353:D354"/>
    <mergeCell ref="E353:E354"/>
    <mergeCell ref="F353:H353"/>
    <mergeCell ref="W353:W354"/>
    <mergeCell ref="F354:H354"/>
    <mergeCell ref="B355:B356"/>
    <mergeCell ref="C355:D356"/>
    <mergeCell ref="E355:E356"/>
    <mergeCell ref="F355:H355"/>
    <mergeCell ref="W355:W356"/>
    <mergeCell ref="F356:H356"/>
    <mergeCell ref="B357:B358"/>
    <mergeCell ref="C357:D358"/>
    <mergeCell ref="E357:E358"/>
    <mergeCell ref="F357:H357"/>
    <mergeCell ref="W357:W358"/>
    <mergeCell ref="F358:H358"/>
    <mergeCell ref="B359:B360"/>
    <mergeCell ref="C359:D360"/>
    <mergeCell ref="E359:E360"/>
    <mergeCell ref="F359:H359"/>
    <mergeCell ref="W359:W360"/>
    <mergeCell ref="F360:H360"/>
    <mergeCell ref="A239:B239"/>
    <mergeCell ref="C239:W239"/>
    <mergeCell ref="A241:W241"/>
    <mergeCell ref="A243:B243"/>
    <mergeCell ref="C243:W243"/>
    <mergeCell ref="A245:B245"/>
    <mergeCell ref="E245:F245"/>
    <mergeCell ref="G245:J245"/>
    <mergeCell ref="M245:P245"/>
    <mergeCell ref="Q245:W245"/>
    <mergeCell ref="A247:B247"/>
    <mergeCell ref="E247:F247"/>
    <mergeCell ref="G247:J247"/>
    <mergeCell ref="M247:P247"/>
    <mergeCell ref="Q247:W247"/>
    <mergeCell ref="C249:F249"/>
    <mergeCell ref="O249:V249"/>
    <mergeCell ref="E250:F250"/>
    <mergeCell ref="C256:D256"/>
    <mergeCell ref="F256:H256"/>
    <mergeCell ref="W256:W257"/>
    <mergeCell ref="A257:B257"/>
    <mergeCell ref="C257:D257"/>
    <mergeCell ref="F257:H257"/>
    <mergeCell ref="A258:W258"/>
    <mergeCell ref="A259:B260"/>
    <mergeCell ref="C259:D260"/>
    <mergeCell ref="E259:E260"/>
    <mergeCell ref="F259:T259"/>
    <mergeCell ref="V259:V260"/>
    <mergeCell ref="W259:W260"/>
    <mergeCell ref="F260:H260"/>
    <mergeCell ref="A261:B261"/>
    <mergeCell ref="C261:D261"/>
    <mergeCell ref="F261:H261"/>
    <mergeCell ref="W261:W262"/>
    <mergeCell ref="A262:B262"/>
    <mergeCell ref="C262:D262"/>
    <mergeCell ref="F262:H262"/>
    <mergeCell ref="A264:V264"/>
    <mergeCell ref="A266:E266"/>
    <mergeCell ref="F266:W266"/>
    <mergeCell ref="B317:B318"/>
    <mergeCell ref="C317:D318"/>
    <mergeCell ref="E317:E318"/>
    <mergeCell ref="F317:H317"/>
    <mergeCell ref="W317:W318"/>
    <mergeCell ref="F318:H318"/>
    <mergeCell ref="B307:B308"/>
    <mergeCell ref="C307:D308"/>
    <mergeCell ref="E307:E308"/>
    <mergeCell ref="F307:H307"/>
    <mergeCell ref="W307:W308"/>
    <mergeCell ref="F308:H308"/>
    <mergeCell ref="E303:E304"/>
    <mergeCell ref="F303:H303"/>
    <mergeCell ref="W303:W304"/>
    <mergeCell ref="F304:H304"/>
    <mergeCell ref="B305:B306"/>
    <mergeCell ref="C305:D306"/>
    <mergeCell ref="E305:E306"/>
    <mergeCell ref="F305:H305"/>
    <mergeCell ref="W305:W306"/>
    <mergeCell ref="B319:B320"/>
    <mergeCell ref="C319:D320"/>
    <mergeCell ref="E319:E320"/>
    <mergeCell ref="F319:H319"/>
    <mergeCell ref="W319:W320"/>
    <mergeCell ref="F320:H320"/>
    <mergeCell ref="A315:A320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C190:F190"/>
    <mergeCell ref="O190:V190"/>
    <mergeCell ref="E191:F191"/>
    <mergeCell ref="O191:V191"/>
    <mergeCell ref="E192:F192"/>
    <mergeCell ref="A194:W194"/>
    <mergeCell ref="A195:B196"/>
    <mergeCell ref="C195:D196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202:B202"/>
    <mergeCell ref="C202:D202"/>
    <mergeCell ref="F202:H202"/>
    <mergeCell ref="W202:W203"/>
    <mergeCell ref="A203:B203"/>
    <mergeCell ref="C203:D203"/>
    <mergeCell ref="F203:H203"/>
    <mergeCell ref="A205:V205"/>
    <mergeCell ref="A207:E207"/>
    <mergeCell ref="F207:W207"/>
  </mergeCells>
  <phoneticPr fontId="38" type="noConversion"/>
  <conditionalFormatting sqref="Y48:Y49">
    <cfRule type="cellIs" dxfId="53" priority="102" operator="equal">
      <formula>"Incorrecto existen números que no son fijos"</formula>
    </cfRule>
  </conditionalFormatting>
  <conditionalFormatting sqref="Y53:Y54">
    <cfRule type="cellIs" dxfId="52" priority="101" operator="equal">
      <formula>"Incorrecto existen números que no son fijos"</formula>
    </cfRule>
  </conditionalFormatting>
  <conditionalFormatting sqref="Y84:Y85">
    <cfRule type="cellIs" dxfId="51" priority="95" operator="equal">
      <formula>"Incorrecto existen números que no son fijos"</formula>
    </cfRule>
  </conditionalFormatting>
  <conditionalFormatting sqref="Y79:Y80">
    <cfRule type="cellIs" dxfId="50" priority="96" operator="equal">
      <formula>"Incorrecto existen números que no son fijos"</formula>
    </cfRule>
  </conditionalFormatting>
  <conditionalFormatting sqref="Y110:Y111">
    <cfRule type="cellIs" dxfId="49" priority="90" operator="equal">
      <formula>"Incorrecto existen números que no son fijos"</formula>
    </cfRule>
  </conditionalFormatting>
  <conditionalFormatting sqref="Y115:Y116">
    <cfRule type="cellIs" dxfId="48" priority="89" operator="equal">
      <formula>"Incorrecto existen números que no son fijos"</formula>
    </cfRule>
  </conditionalFormatting>
  <conditionalFormatting sqref="Y139:Y140">
    <cfRule type="cellIs" dxfId="47" priority="84" operator="equal">
      <formula>"Incorrecto existen números que no son fijos"</formula>
    </cfRule>
  </conditionalFormatting>
  <conditionalFormatting sqref="Y144:Y145">
    <cfRule type="cellIs" dxfId="46" priority="83" operator="equal">
      <formula>"Incorrecto existen números que no son fijos"</formula>
    </cfRule>
  </conditionalFormatting>
  <conditionalFormatting sqref="Y168:Y169">
    <cfRule type="cellIs" dxfId="45" priority="78" operator="equal">
      <formula>"Incorrecto existen números que no son fijos"</formula>
    </cfRule>
  </conditionalFormatting>
  <conditionalFormatting sqref="Y173:Y174">
    <cfRule type="cellIs" dxfId="44" priority="77" operator="equal">
      <formula>"Incorrecto existen números que no son fijos"</formula>
    </cfRule>
  </conditionalFormatting>
  <conditionalFormatting sqref="Y227:Y228">
    <cfRule type="cellIs" dxfId="43" priority="72" operator="equal">
      <formula>"Incorrecto existen números que no son fijos"</formula>
    </cfRule>
  </conditionalFormatting>
  <conditionalFormatting sqref="Y232:Y233">
    <cfRule type="cellIs" dxfId="42" priority="71" operator="equal">
      <formula>"Incorrecto existen números que no son fijos"</formula>
    </cfRule>
  </conditionalFormatting>
  <conditionalFormatting sqref="W48">
    <cfRule type="cellIs" dxfId="41" priority="47" operator="equal">
      <formula>"Favor de indicar el tipo de fórmula"</formula>
    </cfRule>
    <cfRule type="cellIs" dxfId="40" priority="48" operator="equal">
      <formula>"Favor de proporcionar valores al calendario de las 2 variables en lo programado"</formula>
    </cfRule>
  </conditionalFormatting>
  <conditionalFormatting sqref="W53">
    <cfRule type="cellIs" dxfId="39" priority="45" operator="equal">
      <formula>"Favor de indicar el tipo de fórmula"</formula>
    </cfRule>
    <cfRule type="cellIs" dxfId="38" priority="46" operator="equal">
      <formula>"Favor de proporcionar valores al calendario de las 2 variables en lo programado"</formula>
    </cfRule>
  </conditionalFormatting>
  <conditionalFormatting sqref="W79">
    <cfRule type="cellIs" dxfId="37" priority="43" operator="equal">
      <formula>"Favor de indicar el tipo de fórmula"</formula>
    </cfRule>
    <cfRule type="cellIs" dxfId="36" priority="44" operator="equal">
      <formula>"Favor de proporcionar valores al calendario de las 2 variables en lo programado"</formula>
    </cfRule>
  </conditionalFormatting>
  <conditionalFormatting sqref="W84">
    <cfRule type="cellIs" dxfId="35" priority="41" operator="equal">
      <formula>"Favor de indicar el tipo de fórmula"</formula>
    </cfRule>
    <cfRule type="cellIs" dxfId="34" priority="42" operator="equal">
      <formula>"Favor de proporcionar valores al calendario de las 2 variables en lo programado"</formula>
    </cfRule>
  </conditionalFormatting>
  <conditionalFormatting sqref="W110">
    <cfRule type="cellIs" dxfId="33" priority="39" operator="equal">
      <formula>"Favor de indicar el tipo de fórmula"</formula>
    </cfRule>
    <cfRule type="cellIs" dxfId="32" priority="40" operator="equal">
      <formula>"Favor de proporcionar valores al calendario de las 2 variables en lo programado"</formula>
    </cfRule>
  </conditionalFormatting>
  <conditionalFormatting sqref="W115">
    <cfRule type="cellIs" dxfId="31" priority="35" operator="equal">
      <formula>"Favor de indicar el tipo de fórmula"</formula>
    </cfRule>
    <cfRule type="cellIs" dxfId="30" priority="36" operator="equal">
      <formula>"Favor de proporcionar valores al calendario de las 2 variables en lo programado"</formula>
    </cfRule>
  </conditionalFormatting>
  <conditionalFormatting sqref="W139">
    <cfRule type="cellIs" dxfId="29" priority="33" operator="equal">
      <formula>"Favor de indicar el tipo de fórmula"</formula>
    </cfRule>
    <cfRule type="cellIs" dxfId="28" priority="34" operator="equal">
      <formula>"Favor de proporcionar valores al calendario de las 2 variables en lo programado"</formula>
    </cfRule>
  </conditionalFormatting>
  <conditionalFormatting sqref="W144">
    <cfRule type="cellIs" dxfId="27" priority="31" operator="equal">
      <formula>"Favor de indicar el tipo de fórmula"</formula>
    </cfRule>
    <cfRule type="cellIs" dxfId="26" priority="32" operator="equal">
      <formula>"Favor de proporcionar valores al calendario de las 2 variables en lo programado"</formula>
    </cfRule>
  </conditionalFormatting>
  <conditionalFormatting sqref="W168">
    <cfRule type="cellIs" dxfId="25" priority="29" operator="equal">
      <formula>"Favor de indicar el tipo de fórmula"</formula>
    </cfRule>
    <cfRule type="cellIs" dxfId="24" priority="30" operator="equal">
      <formula>"Favor de proporcionar valores al calendario de las 2 variables en lo programado"</formula>
    </cfRule>
  </conditionalFormatting>
  <conditionalFormatting sqref="W173">
    <cfRule type="cellIs" dxfId="23" priority="27" operator="equal">
      <formula>"Favor de indicar el tipo de fórmula"</formula>
    </cfRule>
    <cfRule type="cellIs" dxfId="22" priority="28" operator="equal">
      <formula>"Favor de proporcionar valores al calendario de las 2 variables en lo programado"</formula>
    </cfRule>
  </conditionalFormatting>
  <conditionalFormatting sqref="W227">
    <cfRule type="cellIs" dxfId="21" priority="25" operator="equal">
      <formula>"Favor de indicar el tipo de fórmula"</formula>
    </cfRule>
    <cfRule type="cellIs" dxfId="20" priority="26" operator="equal">
      <formula>"Favor de proporcionar valores al calendario de las 2 variables en lo programado"</formula>
    </cfRule>
  </conditionalFormatting>
  <conditionalFormatting sqref="W232">
    <cfRule type="cellIs" dxfId="19" priority="23" operator="equal">
      <formula>"Favor de indicar el tipo de fórmula"</formula>
    </cfRule>
    <cfRule type="cellIs" dxfId="18" priority="24" operator="equal">
      <formula>"Favor de proporcionar valores al calendario de las 2 variables en lo programado"</formula>
    </cfRule>
  </conditionalFormatting>
  <conditionalFormatting sqref="W256">
    <cfRule type="cellIs" dxfId="17" priority="15" operator="equal">
      <formula>"Favor de indicar el tipo de fórmula"</formula>
    </cfRule>
    <cfRule type="cellIs" dxfId="16" priority="16" operator="equal">
      <formula>"Favor de proporcionar valores al calendario de las 2 variables en lo programado"</formula>
    </cfRule>
  </conditionalFormatting>
  <conditionalFormatting sqref="W261">
    <cfRule type="cellIs" dxfId="15" priority="13" operator="equal">
      <formula>"Favor de indicar el tipo de fórmula"</formula>
    </cfRule>
    <cfRule type="cellIs" dxfId="14" priority="14" operator="equal">
      <formula>"Favor de proporcionar valores al calendario de las 2 variables en lo programado"</formula>
    </cfRule>
  </conditionalFormatting>
  <conditionalFormatting sqref="Y256:Y257">
    <cfRule type="cellIs" dxfId="13" priority="18" operator="equal">
      <formula>"Incorrecto existen números que no son fijos"</formula>
    </cfRule>
  </conditionalFormatting>
  <conditionalFormatting sqref="Y261:Y262">
    <cfRule type="cellIs" dxfId="12" priority="17" operator="equal">
      <formula>"Incorrecto existen números que no son fijos"</formula>
    </cfRule>
  </conditionalFormatting>
  <conditionalFormatting sqref="W290">
    <cfRule type="cellIs" dxfId="11" priority="7" operator="equal">
      <formula>"Favor de indicar el tipo de fórmula"</formula>
    </cfRule>
    <cfRule type="cellIs" dxfId="10" priority="8" operator="equal">
      <formula>"Favor de proporcionar valores al calendario de las 2 variables en lo programado"</formula>
    </cfRule>
  </conditionalFormatting>
  <conditionalFormatting sqref="Y285:Y286">
    <cfRule type="cellIs" dxfId="9" priority="12" operator="equal">
      <formula>"Incorrecto existen números que no son fijos"</formula>
    </cfRule>
  </conditionalFormatting>
  <conditionalFormatting sqref="Y290:Y291">
    <cfRule type="cellIs" dxfId="8" priority="11" operator="equal">
      <formula>"Incorrecto existen números que no son fijos"</formula>
    </cfRule>
  </conditionalFormatting>
  <conditionalFormatting sqref="W285">
    <cfRule type="cellIs" dxfId="7" priority="9" operator="equal">
      <formula>"Favor de indicar el tipo de fórmula"</formula>
    </cfRule>
    <cfRule type="cellIs" dxfId="6" priority="10" operator="equal">
      <formula>"Favor de proporcionar valores al calendario de las 2 variables en lo programado"</formula>
    </cfRule>
  </conditionalFormatting>
  <conditionalFormatting sqref="Y197:Y198">
    <cfRule type="cellIs" dxfId="5" priority="6" operator="equal">
      <formula>"Incorrecto existen números que no son fijos"</formula>
    </cfRule>
  </conditionalFormatting>
  <conditionalFormatting sqref="Y202:Y203">
    <cfRule type="cellIs" dxfId="4" priority="5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247 C276 C188" xr:uid="{00000000-0002-0000-0300-000000000000}">
      <formula1>"Estratégico, Gestión"</formula1>
    </dataValidation>
    <dataValidation type="list" allowBlank="1" showInputMessage="1" showErrorMessage="1" sqref="C37 C216 W36 C68 W67 W38 C99 W98 W69 C128 W127 W100 C157 W156 W129 W215 W158 C245 W244 W217 W246 C274 W273 W275 C186 W185 W18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218:W218 Q247:W247 Q276:W276 Q188:W18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218:J218 G247:J247 G276:J276 G188:J188" xr:uid="{00000000-0002-0000-03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90" max="22" man="1"/>
    <brk id="15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1044</v>
      </c>
      <c r="C1" s="139" t="s">
        <v>1047</v>
      </c>
    </row>
    <row r="2" spans="1:3" ht="15.75" thickBot="1">
      <c r="A2" s="138" t="s">
        <v>1045</v>
      </c>
      <c r="C2" s="139" t="s">
        <v>1048</v>
      </c>
    </row>
    <row r="3" spans="1:3" ht="15.75" thickBot="1">
      <c r="A3" s="344" t="s">
        <v>1046</v>
      </c>
      <c r="C3" s="139" t="s">
        <v>1049</v>
      </c>
    </row>
    <row r="4" spans="1:3" ht="15.75" thickBot="1">
      <c r="A4" s="345"/>
      <c r="C4" s="140" t="s">
        <v>1050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Educación, Cultura y Deporte</vt:lpstr>
      <vt:lpstr>Hoja2</vt:lpstr>
      <vt:lpstr>'Educación, Cultura y Deporte'!Área_de_impresión</vt:lpstr>
      <vt:lpstr>'Instructivo de llenado-Formato'!Área_de_impresión</vt:lpstr>
      <vt:lpstr>'Educación, Cultura y Deporte'!finalidad</vt:lpstr>
      <vt:lpstr>'Educación, Cultura y Deporte'!funcion1</vt:lpstr>
      <vt:lpstr>'Educación, Cultura y Deporte'!funcion2</vt:lpstr>
      <vt:lpstr>'Educación, Cultura y Deporte'!funcion3</vt:lpstr>
      <vt:lpstr>'Educación, Cultura y Deporte'!funcion4</vt:lpstr>
      <vt:lpstr>'Educación, Cultura y Deporte'!Rfinalidad</vt:lpstr>
      <vt:lpstr>'Educación, Cultura y Deporte'!Rfuncion1</vt:lpstr>
      <vt:lpstr>'Educación, Cultura y Deporte'!Rfuncion3</vt:lpstr>
      <vt:lpstr>'Educación, Cultura y Deporte'!Títulos_a_imprimir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2021-04-22T17:30:02Z</cp:lastPrinted>
  <dcterms:created xsi:type="dcterms:W3CDTF">2012-07-03T15:10:24Z</dcterms:created>
  <dcterms:modified xsi:type="dcterms:W3CDTF">2021-07-14T18:45:13Z</dcterms:modified>
</cp:coreProperties>
</file>