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EFD42C82-A6B0-4BA6-8A6A-EF7A64FDE076}" xr6:coauthVersionLast="47" xr6:coauthVersionMax="47" xr10:uidLastSave="{00000000-0000-0000-0000-000000000000}"/>
  <bookViews>
    <workbookView xWindow="-120" yWindow="-120" windowWidth="20730" windowHeight="11160" xr2:uid="{50BF516C-BF2F-4AC0-A60E-9BD58320F46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V285" i="1"/>
  <c r="W285" i="1" s="1"/>
  <c r="V284" i="1"/>
  <c r="W283" i="1"/>
  <c r="V283" i="1"/>
  <c r="V282" i="1"/>
  <c r="W281" i="1"/>
  <c r="V281" i="1"/>
  <c r="V280" i="1"/>
  <c r="W279" i="1"/>
  <c r="V279" i="1"/>
  <c r="V278" i="1"/>
  <c r="W277" i="1"/>
  <c r="V277" i="1"/>
  <c r="V276" i="1"/>
  <c r="V275" i="1"/>
  <c r="W275" i="1" s="1"/>
  <c r="V274" i="1"/>
  <c r="V273" i="1"/>
  <c r="W273" i="1" s="1"/>
  <c r="V272" i="1"/>
  <c r="V271" i="1"/>
  <c r="W271" i="1" s="1"/>
  <c r="V270" i="1"/>
  <c r="V269" i="1"/>
  <c r="W269" i="1" s="1"/>
  <c r="V268" i="1"/>
  <c r="W267" i="1"/>
  <c r="V267" i="1"/>
  <c r="V266" i="1"/>
  <c r="W265" i="1"/>
  <c r="V265" i="1"/>
  <c r="V264" i="1"/>
  <c r="W263" i="1"/>
  <c r="V263" i="1"/>
  <c r="V262" i="1"/>
  <c r="W261" i="1" s="1"/>
  <c r="V261" i="1"/>
  <c r="V260" i="1"/>
  <c r="V259" i="1"/>
  <c r="W259" i="1" s="1"/>
  <c r="V258" i="1"/>
  <c r="V257" i="1"/>
  <c r="W257" i="1" s="1"/>
  <c r="V256" i="1"/>
  <c r="V255" i="1"/>
  <c r="W255" i="1" s="1"/>
  <c r="V254" i="1"/>
  <c r="V253" i="1"/>
  <c r="W253" i="1" s="1"/>
  <c r="V252" i="1"/>
  <c r="W251" i="1"/>
  <c r="V251" i="1"/>
  <c r="V250" i="1"/>
  <c r="W249" i="1"/>
  <c r="V249" i="1"/>
  <c r="V248" i="1"/>
  <c r="W247" i="1"/>
  <c r="V247" i="1"/>
  <c r="V246" i="1"/>
  <c r="W245" i="1" s="1"/>
  <c r="V245" i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V201" i="1"/>
  <c r="U201" i="1"/>
  <c r="E201" i="1"/>
  <c r="C201" i="1"/>
  <c r="V200" i="1"/>
  <c r="W200" i="1" s="1"/>
  <c r="W203" i="1" s="1"/>
  <c r="E200" i="1"/>
  <c r="C200" i="1"/>
  <c r="V196" i="1"/>
  <c r="U196" i="1"/>
  <c r="V195" i="1"/>
  <c r="W195" i="1" s="1"/>
  <c r="V172" i="1"/>
  <c r="U172" i="1"/>
  <c r="E172" i="1"/>
  <c r="C172" i="1"/>
  <c r="V171" i="1"/>
  <c r="W171" i="1" s="1"/>
  <c r="E171" i="1"/>
  <c r="C171" i="1"/>
  <c r="V167" i="1"/>
  <c r="U167" i="1"/>
  <c r="V166" i="1"/>
  <c r="W166" i="1" s="1"/>
  <c r="V143" i="1"/>
  <c r="U143" i="1"/>
  <c r="E143" i="1"/>
  <c r="C143" i="1"/>
  <c r="V142" i="1"/>
  <c r="W142" i="1" s="1"/>
  <c r="E142" i="1"/>
  <c r="C142" i="1"/>
  <c r="V138" i="1"/>
  <c r="U138" i="1"/>
  <c r="V137" i="1"/>
  <c r="W137" i="1" s="1"/>
  <c r="W116" i="1"/>
  <c r="V114" i="1"/>
  <c r="U114" i="1"/>
  <c r="E114" i="1"/>
  <c r="C114" i="1"/>
  <c r="V113" i="1"/>
  <c r="E113" i="1"/>
  <c r="C113" i="1"/>
  <c r="V109" i="1"/>
  <c r="U109" i="1"/>
  <c r="V83" i="1"/>
  <c r="U83" i="1"/>
  <c r="E83" i="1"/>
  <c r="C83" i="1"/>
  <c r="V82" i="1"/>
  <c r="W82" i="1" s="1"/>
  <c r="E82" i="1"/>
  <c r="C82" i="1"/>
  <c r="V78" i="1"/>
  <c r="U78" i="1"/>
  <c r="V77" i="1"/>
  <c r="W77" i="1" s="1"/>
  <c r="V52" i="1"/>
  <c r="U52" i="1"/>
  <c r="E52" i="1"/>
  <c r="C52" i="1"/>
  <c r="V51" i="1"/>
  <c r="W51" i="1" s="1"/>
  <c r="E51" i="1"/>
  <c r="C51" i="1"/>
  <c r="V47" i="1"/>
  <c r="U47" i="1"/>
  <c r="V46" i="1"/>
  <c r="W46" i="1" s="1"/>
  <c r="F3" i="1"/>
</calcChain>
</file>

<file path=xl/sharedStrings.xml><?xml version="1.0" encoding="utf-8"?>
<sst xmlns="http://schemas.openxmlformats.org/spreadsheetml/2006/main" count="951" uniqueCount="444">
  <si>
    <t>CLAVE:</t>
  </si>
  <si>
    <t>08/04</t>
  </si>
  <si>
    <t>SUJETO DE REVISIÓN:</t>
  </si>
  <si>
    <t>AÑO:</t>
  </si>
  <si>
    <t>PROGRAMA PRESUPUESTARIO 2016</t>
  </si>
  <si>
    <t>Nombre del Programa</t>
  </si>
  <si>
    <t>Responsabilidad de la Seguridad Pública.</t>
  </si>
  <si>
    <t>Unidad(es) Responsable(s)</t>
  </si>
  <si>
    <t xml:space="preserve">Secretaria de Seguridad Pública, Dirección de Seguridad Pública, Regiduria de Gobernación y Dirección de Gobernación, Sub Dirección de Prevención al Delito   </t>
  </si>
  <si>
    <t>Costo Total del Programa</t>
  </si>
  <si>
    <t>CLASIFICACIÓN FUNCIONAL DEL GASTO</t>
  </si>
  <si>
    <t>CLASIFICACIÓN</t>
  </si>
  <si>
    <t>CONCEPTO</t>
  </si>
  <si>
    <t xml:space="preserve">Finalidad </t>
  </si>
  <si>
    <t>1. Gobierno</t>
  </si>
  <si>
    <t xml:space="preserve">Función </t>
  </si>
  <si>
    <t>1.7. Asuntos de orden público y de seguridad interior</t>
  </si>
  <si>
    <t xml:space="preserve">Subfunción </t>
  </si>
  <si>
    <t>1.7.3 Otros Asuntos de Orden Público y Seguridad</t>
  </si>
  <si>
    <t>Sub/Subfunción</t>
  </si>
  <si>
    <t xml:space="preserve">DATOS DE VINCULACIÓN AL PLAN ESTATAL DE DESARROLLO </t>
  </si>
  <si>
    <t>4. Política Interna, Seguridad y Justicia</t>
  </si>
  <si>
    <t>DATOS DE VINCULACIÓN AL PLAN MUNICIPAL DE DESARROLLO (EJES, ESTRATEGIAS U OBJETIVOS GENERALES)</t>
  </si>
  <si>
    <t>1.Seguridad Pública, seguridad vial, protección civil e impartición de justicia.</t>
  </si>
  <si>
    <t>NIVEL INMEDIATO INFERIOR (OBJETIVO O LíNEA ESTRATÉGICA)</t>
  </si>
  <si>
    <t>Fortalecer el desempeño en las funciones de los elementos de seguridad pública con la intención de generar  confianza en la población; disminuir los índices delictivos atendiendo las emergencias de manera pronta y expedita,  así como realizar acciones encaminadas a la prevención del delito</t>
  </si>
  <si>
    <t>FIN</t>
  </si>
  <si>
    <t xml:space="preserve">RESUMEN NARRATIVO </t>
  </si>
  <si>
    <t xml:space="preserve">Fortalecer la seguridad pública en el municipio mediante la disminución de la  respuesta a las llamadas de emergencia presentadas. </t>
  </si>
  <si>
    <t>Indicador</t>
  </si>
  <si>
    <t>NOMBRE</t>
  </si>
  <si>
    <t xml:space="preserve">Porcentaje de llamadas de emergencia de seguridad pública  en el municipio. </t>
  </si>
  <si>
    <t>DIMENSIÓN A MEDIR</t>
  </si>
  <si>
    <t>Eficacia</t>
  </si>
  <si>
    <t>FRECUENCIA DE MEDICIÓN</t>
  </si>
  <si>
    <t>Anual</t>
  </si>
  <si>
    <t>MÉTODO DE CALCULO</t>
  </si>
  <si>
    <t>(V1/V2)x100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</si>
  <si>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</si>
  <si>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</si>
  <si>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</si>
  <si>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</si>
  <si>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</si>
  <si>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Descendente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</si>
  <si>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</si>
  <si>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</si>
  <si>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</si>
  <si>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</si>
  <si>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</si>
  <si>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</si>
  <si>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</si>
  <si>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</si>
  <si>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</si>
  <si>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</si>
  <si>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</si>
  <si>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</si>
  <si>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</si>
  <si>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</si>
  <si>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</si>
  <si>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</si>
  <si>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</si>
  <si>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</si>
  <si>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</si>
  <si>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</si>
  <si>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</si>
  <si>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</si>
  <si>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</si>
  <si>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</si>
  <si>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No. De Llamadas de emergencia atendidas</t>
  </si>
  <si>
    <t xml:space="preserve">Llamadas </t>
  </si>
  <si>
    <t>PROGRAMADO 
VARIABLE 1</t>
  </si>
  <si>
    <t>VARIABLE 2</t>
  </si>
  <si>
    <t>Total de llamadas de emergencia presentadas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</si>
  <si>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</si>
  <si>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</si>
  <si>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</si>
  <si>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</si>
  <si>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</si>
  <si>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</si>
  <si>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</si>
  <si>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</si>
  <si>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 xml:space="preserve">La población del municipio cuenta con eficacia  en el servicio de seguridad pública  </t>
  </si>
  <si>
    <t xml:space="preserve">Anual </t>
  </si>
  <si>
    <t>COMPONENTES</t>
  </si>
  <si>
    <t xml:space="preserve">COMPONENTE 1
RESUMEN NARRATIVO </t>
  </si>
  <si>
    <t xml:space="preserve">Equipamiento para los servicios de seguridad pública otorgados </t>
  </si>
  <si>
    <t>Equipos de Seguridad Pública.</t>
  </si>
  <si>
    <t xml:space="preserve">Semestral </t>
  </si>
  <si>
    <t xml:space="preserve">Valor absoluto </t>
  </si>
  <si>
    <t>Gestión</t>
  </si>
  <si>
    <t>Otras</t>
  </si>
  <si>
    <t>Nominal</t>
  </si>
  <si>
    <t>Total de equipos entregados</t>
  </si>
  <si>
    <t>Equipos</t>
  </si>
  <si>
    <t>El numero de elementos de Seguridad Pública disminuyo en el 2016. Aunque se entregaron equipos a todos el resultado del cumplimiento Final fue menor al 85% por la variacion en el número de policias.</t>
  </si>
  <si>
    <t xml:space="preserve">COMPONENTE 2
RESUMEN NARRATIVO </t>
  </si>
  <si>
    <t>Profesionalización de los cuerpos policiacos implementada</t>
  </si>
  <si>
    <t>Porcentaje de elementos policiacos profesionalizados.</t>
  </si>
  <si>
    <t>Ascendente</t>
  </si>
  <si>
    <t xml:space="preserve">No. de elementos policiacos profesionalizados
</t>
  </si>
  <si>
    <t xml:space="preserve">Elementos </t>
  </si>
  <si>
    <t>Total de elementos policiaco</t>
  </si>
  <si>
    <t xml:space="preserve">COMPONENTE 3
RESUMEN NARRATIVO </t>
  </si>
  <si>
    <t xml:space="preserve">Operativos y monitoreo de Seguridad Implementados </t>
  </si>
  <si>
    <t>Porcentaje de operativos realizados.</t>
  </si>
  <si>
    <t>No. de operativos realizados</t>
  </si>
  <si>
    <t xml:space="preserve">Operativos </t>
  </si>
  <si>
    <t>total de operativos programados</t>
  </si>
  <si>
    <t>El indicador esta por debajo del 85% debido a que a que hubo una mayor coordinación intermunicipal, disminuyendo los operativos municipales. Ademas de la apertura del C5 en la Metrópoli.</t>
  </si>
  <si>
    <t xml:space="preserve">COMPONENTE 4
RESUMEN NARRATIVO </t>
  </si>
  <si>
    <t xml:space="preserve">Incentivos  laborales a elementos policiacos otorgados. </t>
  </si>
  <si>
    <t>Porcentaje de incentivos laborales presentados.</t>
  </si>
  <si>
    <t xml:space="preserve">No. de Incentivos laborales presentados </t>
  </si>
  <si>
    <t xml:space="preserve">Incentivos </t>
  </si>
  <si>
    <t>Total de Incentivos laborales</t>
  </si>
  <si>
    <t>PROCENTAJE PROGRAMADO EN EL AÑO</t>
  </si>
  <si>
    <t xml:space="preserve">COMPONENTE 5
RESUMEN NARRATIVO </t>
  </si>
  <si>
    <t>Programas integral de prevención social del delito implementado.</t>
  </si>
  <si>
    <t xml:space="preserve">Porcentaje de población que participa en los programas </t>
  </si>
  <si>
    <t>No. de población participante</t>
  </si>
  <si>
    <t>Persona</t>
  </si>
  <si>
    <t xml:space="preserve"> Total de la Población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</si>
  <si>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</si>
  <si>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</si>
  <si>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</si>
  <si>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</si>
  <si>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</si>
  <si>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</si>
  <si>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</si>
  <si>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 xml:space="preserve">Implementar 1 programa de ampliación y mantenimiento al Edificio de Seguridad Pública </t>
  </si>
  <si>
    <t>Programa</t>
  </si>
  <si>
    <t>Implementar 1 programas de mantenimiento a equipo, redes de telecomunicacion, mobiliario y vehículos.</t>
  </si>
  <si>
    <t>Aprobar 1 Programa de adquisición de equipo policiaco.</t>
  </si>
  <si>
    <t xml:space="preserve">Programa </t>
  </si>
  <si>
    <t>C2</t>
  </si>
  <si>
    <t xml:space="preserve">Dar 7 cursos de formación policiaca </t>
  </si>
  <si>
    <t xml:space="preserve">Cursos </t>
  </si>
  <si>
    <t>Implementar 150 evaluaciones de Control de Confianza a los Cuerpos Policiacos</t>
  </si>
  <si>
    <t>Evaluaciones</t>
  </si>
  <si>
    <t xml:space="preserve">Gestionar 60 trámites relativos a cada usuario para contar con la licencia para la portación de arma de fuego. </t>
  </si>
  <si>
    <t xml:space="preserve">Tramites </t>
  </si>
  <si>
    <t xml:space="preserve">Capacitar 100 elementos en los cursos que ofrecen las diferentes academias </t>
  </si>
  <si>
    <t xml:space="preserve">Gestionar 35 Evaluaciones de Habilidades, Destrezas y conocimientos generales </t>
  </si>
  <si>
    <t>C3</t>
  </si>
  <si>
    <t xml:space="preserve"> Realizar 50 operativos para prevenir conductas delictivas </t>
  </si>
  <si>
    <t xml:space="preserve">Instalar  10 video cámaras para vigilancia del Municipio </t>
  </si>
  <si>
    <t>video camaras</t>
  </si>
  <si>
    <t>Realizar 1 mantenimiento correctivo al servidor de las aplicaciones de la Red de Video vigilancia</t>
  </si>
  <si>
    <t xml:space="preserve">mantenimiento </t>
  </si>
  <si>
    <t xml:space="preserve">Implementar 1 programa de Geo-referenciación a zonas de conflicto </t>
  </si>
  <si>
    <t>C4</t>
  </si>
  <si>
    <t>Elaborar 11 reportes de cumplimiento de pago de nómina.</t>
  </si>
  <si>
    <t>Reporte</t>
  </si>
  <si>
    <t>Realizar 12 Reportes del Estado de Fuerza.</t>
  </si>
  <si>
    <t>Implementar 1 programa de “Mejora de las Condiciones laborales”</t>
  </si>
  <si>
    <t>C5</t>
  </si>
  <si>
    <t xml:space="preserve"> Implementar 1 Programa en materia de prevención del delito con participación ciudadana</t>
  </si>
  <si>
    <t>Realizar 20 Actividades  Metropolitanas en Materia de Seguridad Pública.</t>
  </si>
  <si>
    <t xml:space="preserve">Actividades </t>
  </si>
  <si>
    <t>Realizar 150 pláticas  para promover la prevención del delito y autoprotección  ciudadana con la participación de la sociedad.</t>
  </si>
  <si>
    <t>Platica</t>
  </si>
  <si>
    <t>Operar 100 comités ciudadanos de Vecino Vigilante en barrios, colonias, unidades habitacionales y juntas auxiliares.</t>
  </si>
  <si>
    <t xml:space="preserve">Comité </t>
  </si>
  <si>
    <t>Participar en 5 caravanas en coordinación con otros municipios en materia de Prevención al Delito.</t>
  </si>
  <si>
    <t xml:space="preserve">Caravana </t>
  </si>
  <si>
    <t xml:space="preserve">PROF. JOSÉ FÉLIX CASIANO TLAHQUE </t>
  </si>
  <si>
    <t xml:space="preserve">C. JUAN JAIME SARMIENTO TORRES </t>
  </si>
  <si>
    <t xml:space="preserve">C. JÓSE MANUEL ARTURO SÁNCHEZ CID </t>
  </si>
  <si>
    <t>PRESIDENTE MUNICPAL</t>
  </si>
  <si>
    <t>TESORERO MUNICIPAL</t>
  </si>
  <si>
    <t>CONTRALOR MUNICIPAL</t>
  </si>
  <si>
    <t xml:space="preserve">RESPONSABLE 1 </t>
  </si>
  <si>
    <t>RESPONSBLE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</si>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</sst>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6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2" fillId="0" borderId="0" xfId="3" applyAlignment="1" applyProtection="1">
      <alignment horizontal="center"/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9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25" fillId="0" borderId="7" xfId="3" applyFont="1" applyBorder="1" applyAlignment="1" applyProtection="1">
      <alignment horizontal="center" vertical="center" wrapText="1"/>
      <protection locked="0"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6" fillId="0" borderId="9" xfId="0" applyFont="1" applyBorder="1" applyAlignment="1" applyProtection="1">
      <alignment horizontal="left" vertical="center" wrapText="1"/>
      <protection locked="0" hidden="1"/>
    </xf>
    <xf numFmtId="0" fontId="26" fillId="0" borderId="11" xfId="0" applyFont="1" applyBorder="1" applyAlignment="1" applyProtection="1">
      <alignment horizontal="left" vertical="center" wrapText="1"/>
      <protection locked="0" hidden="1"/>
    </xf>
    <xf numFmtId="0" fontId="26" fillId="0" borderId="8" xfId="0" applyFont="1" applyBorder="1" applyAlignment="1" applyProtection="1">
      <alignment horizontal="left" vertical="center" wrapText="1"/>
      <protection locked="0" hidden="1"/>
    </xf>
    <xf numFmtId="0" fontId="26" fillId="0" borderId="13" xfId="0" applyFont="1" applyBorder="1" applyAlignment="1" applyProtection="1">
      <alignment horizontal="left" vertical="center" wrapText="1"/>
      <protection locked="0"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43EAB322-6799-4D11-B926-39C0A224B88C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924FC0C-7FC8-4C60-AE03-962E48ECFD64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3B117C39-4503-4D2F-81AE-CBBA20C654B2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41F80CF-2D6E-4FBD-84ED-E4167EC77B06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976D1BD-FDC8-44FB-B1FC-3789E5867898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1B47598-AEF7-487E-9E0C-6682AF14A79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37686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1D3B08EB-534B-4B54-94B5-CDFE2AE2C87C}"/>
            </a:ext>
          </a:extLst>
        </xdr:cNvPr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72EF64E-B7F8-4E39-B7FA-D06ABE846AB9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endParaRPr lang="es-MX" sz="900" b="1" i="0" baseline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80D89132-44BB-4025-951A-7534B9DF495A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1    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4B827C4C-791C-425C-845C-5310D3FCDCA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9D4A2129-6784-4F84-B11A-BE6AFC1E337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EC719CFE-8F22-4F11-8F13-35E075C3D55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427D820E-BF3D-4A39-A2B9-A54C5E41D23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8DBE443F-F70F-4B10-8931-EB8C0E4CF98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E1EC1ED1-AB84-4439-98AB-F8B7ED53B75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3809D90-724B-4F64-BDD2-B9AA8349AC6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FB1BAD6A-4FCF-4CBB-889E-B7D3D1C7775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9B480C33-92D8-40C1-9E0F-36E58B8E1EB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D3786EA1-89AC-4C19-9C92-DAD864E01BE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9B1EF771-DC86-4102-8E8F-D7E48444870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9BA34D4-AD14-4153-BD9B-15B98F3E5073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77E3CFAE-6C5C-4CB4-97CC-2AE65C3A0CC1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39B6F23-79E4-4C99-8440-37F888491AB9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6B6A48A4-6077-4403-A633-0E55F909FF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197DC82F-6F3E-4AE2-9659-7C10989808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4060F0FD-23D4-4368-BD09-D8340B91743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95854AEF-E336-4DCF-8576-98BC1EFAA33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8F3697DB-167D-44D5-B3C2-3871BCE98E9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7C9A9728-06B9-42B8-A50C-BB82CF160C0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7D9D2F3B-024C-46D8-92FD-58F11BED859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E215E00-FCFF-4E4C-80F5-0F9DA24F88A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8B401EA9-C512-4E27-84C4-D61D1267376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58BF6D2D-1C1F-45F9-A6ED-E7BF2134481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9697414E-BB61-4988-9628-5704B8304B1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5F13E9EB-92CD-4678-B118-F0B06CB1F2C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C068EE4D-26F4-4344-B6D1-89DA023309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5890AD3A-9DCC-41AF-90B8-6B4723E66B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24F01962-192F-4F09-95FF-2120DB09743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34F33541-03BA-4D99-8DCE-A022581A495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1E32BF86-6928-4E57-B72A-6038D08CFC0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13B86769-5C01-4AD9-90C6-EA0AD33B0FD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C7A3946B-647D-4FF0-B360-03A9E1C28F4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7E559ACA-92BE-429C-8D70-91B4CCA44EF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582AB8EF-FB45-4838-8933-5CE7C300E11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CB14EBD7-65A3-4D8B-B1D6-7A8296167BC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1F653737-34D1-4F3E-9095-4523BC3E0F0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43E40D86-6CC6-4BA0-A208-B4DD92AC42F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4BB08549-6F8D-4836-AC6B-41FB691DA74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9FAD7557-284C-4C8D-8EE0-9DC8E525F6D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D2281405-32A9-4924-AA7A-5E9934D655D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E296324A-C674-4702-8591-967897E8F6E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889E00D-1D43-4BF9-AE29-6191122ABFC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2635A426-DBD8-47A5-90F5-097E3BD73C5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8697752D-6103-45F5-8977-C4B0E03D1A6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A624EB8D-1721-4A9D-B1A6-C133B8F20D6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FAE86947-F80F-41A9-B6C7-2DA7CF13EC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563DF8B0-30C5-4529-B25B-84405A6AF3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39150B1-A72F-45D2-BDB9-77A77E6485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2603BC91-3F28-412B-827E-8F0AF682AE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A6577607-2968-4906-AC89-B2D0D6AF4EE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4ECAD806-D309-44B8-88BF-E31123009F2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B8589B51-FF43-44A6-9136-B5715D2DEF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AC631ABA-55ED-4348-AC8A-597615566E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5BC7ED4F-D0FE-4E09-8004-4A2BE9C035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6AB04037-37E8-4CC9-B4C9-A52052380E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27CBEE2B-41A2-411F-A062-A57C74541F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52CE3647-7A88-44DC-938F-4CBC6EBA37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F22C7E0D-58C1-496D-A1D3-E170EA4DAC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B6F9F38E-B204-49C3-942B-AE901766B3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C2A48C7-EA91-4608-B16A-6A460A1A59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4EE3F285-8D17-4729-877C-BC8852E7BA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4B902113-5A03-42E1-9932-9CF1E30918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75F1821B-8FE3-4EC1-B635-E3FB3DA4DA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A09DBDA7-28CA-49D8-AA4C-24850F2A7D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C5A659D9-95CB-4E7F-88C4-1600557FF0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9C98B3DD-4F78-4654-A956-942407EB28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4C8184A2-C615-43E6-8075-2588CC36ECD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B60384F1-B450-4572-BE44-A969928000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D4EAE54C-5966-4075-A12D-71DCEDB583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11E98AFF-101D-4147-A041-BF8A429E2A2F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FD238BE2-E8F4-42AB-B936-7F0A61AFFFB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F51D480-0166-4DC3-A9A3-5488137E70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81800D9B-19E0-402B-96B8-04A2AA0C58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B5D14845-BC8E-4A16-94B1-B682419686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162CCAAE-C800-4DA2-90E4-2A113B07A8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EAE3A1D8-4A5C-42E2-9F32-EEC22B46F9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64576FFC-6076-4B2E-8A08-348BD6EB1E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2BA1AD3C-9D2F-4480-B397-C509291227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2A3B8F44-DFB6-4924-B0A9-EBF25E868F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4BCC66E-7FA6-46A4-9CCF-C843FECEE1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F13C815-4D6A-41B2-A7EA-FABE2DD484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47A33F14-9DBC-40CC-A2ED-30EFBC6FB6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E388016-0B33-48BB-A5DD-2291C4CDED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22EE9B57-FED6-46AD-93D7-1D8A6B579136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B9D37F67-6EEC-411A-90F3-BA8DEF1461EF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C9F6692E-258E-4661-B2A8-1886BC0F93F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876A269A-D334-4E67-9BF5-BD513E5E803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504BFA5E-7F8A-469E-ACF3-9FE35A24C378}"/>
            </a:ext>
          </a:extLst>
        </xdr:cNvPr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75837F7F-E174-45E9-B43F-2C5405D35E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6EA517E7-EFDD-4D8D-85AB-728C937013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DCF80E9B-3501-489D-878F-78EFD06E8F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7DCEE840-15B9-404B-B380-2F970234BD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ACA52589-ECC2-4102-B9D0-EB3F003955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E726BB74-2391-4D70-BAAF-2803EE8C99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C2BF9AD8-6C4C-40B0-95EF-DFD9C8F56B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F4FCCA9C-1F55-4B4E-B059-4D4C9A0309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D7D83F0C-AFCD-4B8D-9FC0-B214B479AD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7606EE30-868E-4DB7-9370-BDE1951540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1BB0E2D2-AACD-4E88-952E-CF26E68B09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FC9814A2-1151-4618-B6B0-865E912345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8E741EA2-6831-46D2-960A-D2B7B2DAF8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F3CFF68D-2F2E-4CFC-861F-D742C77794D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A43D9152-A3C6-495A-8A14-1F21689F856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6B12504F-FD65-4BB1-B5E9-3D60715637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2465A95D-1BC4-4A02-AE71-F1144AA40A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BA97323A-D360-4E4F-AB59-F710A33A2D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8B14D6CE-97AB-4138-AB6C-78715C0A0C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35682C61-D9A6-421F-9F8B-97AD8672606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8E1B7945-6260-430D-988A-AC03517E1C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D0CE506C-0BE5-49F0-A10F-B35277BA23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E651EF6B-B086-482A-8B08-1C8F7A6FF2C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5488D932-C657-43A0-A784-3BFBAA4AED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C0FC6B49-90F6-4CFC-8223-8EF76508E9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F1307F74-11D2-4518-9E47-05079DD967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6CD77B2D-3FD2-4401-ACC8-1A8FBF301EF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A01CC183-353D-4B8B-A16D-35310F20D1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4E87BCFC-33E6-4660-8B77-8C4C430925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D4798DDD-3CF1-4836-B155-9A0D88ADC7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C50C8695-6C8E-43EC-8C18-DD0E6215F3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14790A04-2750-4315-83D2-B96A1E5F67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2C2E8A17-2C35-46DE-9C56-CF47727981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DBDDC8CA-CC71-45DF-AB33-C62E34D5C1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1D21D61A-F83D-4706-8684-DF8C8A8821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92D1D6B2-A4F2-4B04-8394-8D205409EF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928EE5A9-72B9-4558-9CD0-0DE80650D95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9EE13466-B4ED-40A3-AA91-91F666ED5D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65F83B4C-6298-41DF-B326-A59F5D8235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59AE798B-4A16-48DF-A0DB-DFC28873255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81BE8469-F311-4B73-94EE-CA053F6EB1A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FF9F9DB4-8348-4730-A241-C800BFDADF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39D14AE3-AEE4-4630-81B9-0EADC56F7D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6A7B62D2-75B6-46C9-8274-688EF327114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B42F2D73-78F5-4B4D-9049-E7F881F1EDA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1CEAB90B-9659-4146-89DD-A075E5EC4D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F0A7D79-D529-4EAD-8FB7-740595156A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2DA0FC52-8898-43F3-94C2-EAF64D9FE7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C2D6A0D5-B792-4D20-B0E9-FE280541A6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7015B894-353D-4BE2-A270-6775AF1B49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2CFE908D-92B6-4E21-AB54-330FC73BEC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80BCBF86-CAA7-461A-BCE9-C6E7C9AE10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5787E6EE-57E4-4075-856B-CB25C6F0EE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FFACE4F0-5F9A-42F8-9EE3-2BA3E5505EB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8A6FBDD6-A7F4-4E96-B02D-130D2B37C35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281654C7-99A4-4CE0-B099-B33B2F6C60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4502892A-368F-4388-A54E-04C66A37F7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187A782-4A00-4F43-BD88-0183AE6636C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EB0BCAAA-D94D-42D1-BAD5-2D59F7A7827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89F6FCAF-A47F-43B7-A719-E9D5563BE11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FC0AA157-4785-4C54-8786-3C10DF650A1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2D89B193-C3A7-4F1B-B334-1AF8B3A8998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195C1FC7-7440-43A0-B329-28D5093BFDC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B7815482-62AD-4A58-BE95-BB091537E04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46F5960D-1306-4489-8537-D2441818C2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381C7596-F99A-4FCB-99C5-F7C38F29EF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9892CC99-70E4-406F-9D46-8BF530B7FA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6A8879A3-5111-4F99-91EF-8F99161C75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F127C1DE-1D66-47F5-BB4B-E5F69FD5F6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DF963072-CAEE-4B19-98F6-C679F10D83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F2856F6E-1420-40CE-8EE0-155BF1ECF9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E0771F4E-2FC7-4A1B-9517-F9EEBEB6C7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4BA2F6FA-3D29-48B1-BF99-948F74C5E7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63CE21EC-D651-459A-ADCA-02B4D1BC8D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420B582D-3403-41DB-8398-4EAF168D8CF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549DA906-FCDB-4AA3-8801-2F2EE3086C2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898D3B1-0D8F-4866-B2A4-194E1F3EDC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9529758-C31E-43C6-8E9B-197A5E283B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1731E971-5884-4A5E-AF31-87D7CC19656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26CFFC97-B077-410B-9E23-C68154D1996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BFBDBC81-9C4A-4B92-883A-8906B2969E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A65D6BDB-A6E5-4847-9DB4-7E398622C8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23D0C35A-3045-4DC7-AC3A-91888AAD5C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826CD9A5-FC59-41F8-B878-158A8CEF24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25AE9C77-6EF7-4567-BE01-CAC02CCED6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A7F9444-A9A6-4FDB-8D69-61C697F4A6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D0931457-AAA3-401E-A751-83F427CAFBA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E4111965-0ED4-4EE7-9402-A335D0C021B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B5F5D9B8-526D-49D4-ACAF-32441406C9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7F8A7014-88C2-49BC-B685-CCAE7E7C31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195DF5D3-A261-4755-A279-DB526B4406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61ED74D9-EBA6-4993-9A75-3D9DFA1FDA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10220C5F-43A5-4C36-9B27-155014B98A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7FF6C9B-5182-4F2A-8515-ECB4D1B9AE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2AC3AA3A-86FD-4967-8E87-7BE7271DB7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C84D09E8-3B26-41E7-AD1D-8FD0766C98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B8BED981-4E73-4611-B27F-9C81E580C8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3525B1CA-AD1E-4E6A-ACD8-D1832DE7C2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444E5553-D9F9-48C4-ADFB-7E48AA3FD7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46F1949A-CD62-4D0D-8440-749D06B13F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8C775478-2E8A-4210-AA61-D393E877EF2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3552CB9C-E29D-464D-B2F5-F8D8BE13BF0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F7BBDC75-ACBF-47FE-9B2A-AAE2092D19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BE1023C6-20DF-42AE-A860-C50FA0D681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6FF25F50-B7A0-4A6B-9AB3-50B9D35F52E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9549736F-C8E2-4B6A-B7A2-93529A78329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8A09890A-9669-4139-AF13-B85585C1A9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65E6F67B-683C-46FF-8F4F-5DBB7382A5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CD67DFE1-DF9C-47AB-ABD1-EDFF7D1765F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CE787622-6B04-470B-8D8C-C29C5802359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320A5466-C03B-4B41-9EDB-969BE5F442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5FB2BCD3-EB2E-4B50-9EFB-EA76F39952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CB5E3232-EABC-4DAF-BC55-1156B8FB27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ADB3A436-33BC-493F-86F4-2EB61E276B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10A5B124-BCB0-4EAE-95FB-8F27AF8D03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406B2132-3C57-458D-A6FF-3E22419582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7FC153FC-F014-448D-9B76-5C70530E56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97B4BEC2-BF42-4773-AD3D-A0A1F54431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B40CC6F5-8574-4EA1-B109-821D46118C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127F4C59-AE31-4232-A57B-6A62E1E09A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8F560BFE-2437-40BE-9AC2-28A27CBA2C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75C2DE0B-F11C-4B39-B18E-7EAB3E2857E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76982B47-0E4E-4C48-8B97-458A54B8FFE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9233FD09-F490-44ED-8AAD-CDC8D157D38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D15161AE-BA87-4553-81E2-DEB0AF952B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66D0BB99-94E4-463B-86BE-14843D1F23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17ED02DA-4254-4A54-8B84-5F712D808AE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345A79D7-54E9-49F1-AE9D-AAE20BAA68D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AA9D6B0E-4A9B-4CD6-AB06-2C395AFA27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CB0727B5-5CE1-4394-A4A0-D9DBDFBF81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42E7D3D-DD9E-4A72-A297-341EBAE187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3E73C839-DE9B-4E65-A756-ED5E525BEB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628A31A1-6375-4CE1-8C93-C1A67591CF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64BB51C3-0156-4C11-9799-DBD3502E94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B5CD0C3C-7418-408D-8F51-6AD446D62B2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1D40390-7E09-4F8D-BF1A-D9F49258FF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A78AF63E-2C65-46E7-AFE9-0EFACC1097E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3C82EDA2-858A-44E3-8522-FCE37E6A73A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41F82B3B-F525-4F08-8B8C-32CA4786908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AA2D216F-DB30-4CF7-BC09-8DED1C9D3B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5746A797-9FE0-4BDF-B0C9-AB9ABB8341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5FD469A9-B659-470F-9D41-07F58E3273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55FA5B58-82A2-43E2-9820-FB489F1484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4DEED3FF-8714-46D4-9595-12013DC4D9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A132E3FB-445D-4226-8D08-F80381BAED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84C5C110-C559-4ED6-BD94-A08A7261B7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69ED3CC-2C07-44BA-A09C-073E71FB4F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38669062-3270-4790-85DD-0A33BD452B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C90E7119-3482-451E-A677-40B59CC03DE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E3C68D93-5BAC-42B5-BDFB-1647ACC00EC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439205C2-80B2-4B9D-A2B5-65D24A4B37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2680E297-A7C5-4C04-BF00-7C47F477C7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B40CD2D0-5960-4A7D-8EF3-BC755A6425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DD6A8463-B562-47AB-AD72-44F7045D824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9941624-81CA-4299-A801-92EEEA278A4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23C1D0A6-F2C8-4991-B9BA-AF82609E66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649A841E-3256-4F15-9698-82EB73AFC6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E83CAC47-075B-4774-929C-ED840D62DAF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6FA76329-38F5-4DD5-A336-9ECCF2055B2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CB3ECFCA-C012-4C2E-B475-39E4F8DFD3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452456EB-385F-48E5-BB83-23E189E5DB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868815EA-A45E-41E3-AE77-BDB7ED50B8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BDFEA6C0-E21A-4AB2-99CE-97DDE0EB4F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279BFAC8-B263-4AB8-9C5D-584EF4E2AF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6A9517FC-3555-43A3-A9E0-EECF544CC9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427B521E-9E3D-4B17-A739-DED1009DCF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CCC9880F-57BA-4565-A43D-BC7B3C4AF6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E6D090FE-D3D9-4FBB-94B0-764F054CA6F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5EFA5E7-9F32-4EDA-B1C5-3E9C0C6D02A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9E065F14-2DF5-491E-8914-2AC9BE17D9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D89703C6-2614-4538-9A38-90859586F6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1FA1CD9B-46CF-4D20-A012-FD9AFA4A77E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6191F3E1-5A7C-41EA-B94C-A2E9A9D51F6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C03B72D1-DA53-4A67-B8B6-4A744BDE361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997AE9DA-93A2-46D0-8E95-9E65AD7DC4B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C8844FA-B740-40C0-8E85-85CA4749DC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212D479D-7606-4FE3-AC00-CE18C13E03A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639D92B7-868B-41BE-BCB1-F58D5FAE2B7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B21DB573-34D2-4606-982A-01383B5238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255BD4E2-7301-4D9B-8D8D-9DD82DEC72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1643FCBE-E116-4E65-A13E-94C4CAB3B2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30BE802E-B77B-49BA-B899-0F0A679BD1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1AE7BF63-54A6-413C-96E4-1F0899BB71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2DE7AFEB-3C6E-401A-94C4-E38E5B528B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17A20CD5-95E3-4FD5-A851-240CCC1513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B3F9AD4B-2065-4BEF-BA62-C661B19AA6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B5177B46-F453-44F1-8E4A-35EDF0F378F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58171748-A5DE-4288-BA10-C407C91D752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37DD009E-5A85-4BE8-A112-7AB0748295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288B907B-A6F8-4C3E-9534-A70EBD4355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7D97C49D-48A4-49FA-AF03-6C2423F903C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A7F81E3D-DF71-4ED4-82B2-6CBF54E638F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93D612B1-9420-42D0-9CF2-4E2E16D91B2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60B95F90-F4D4-4C49-9E4E-E4167144AE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8B730F0E-1217-4540-BCB0-60873D3B18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5FC78A67-DEF9-4928-BCC4-5649D277F66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74D6DD32-777F-43B2-B455-58B50692D37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6410D9F7-C81E-42AF-800B-1E4BDBB8BE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D4F3270C-8ABD-46DA-B369-95A31B7627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6C28613-9869-4C2A-8F47-BA752CB8BD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D6FFDF5E-6290-4C84-B591-58D1885981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A22E6918-8DCE-4343-840F-69844D0549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F3FB354C-9A7D-4DD5-B896-CDF7B2FD38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9DBE1D68-6F52-445D-84B9-74C8DD8870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38045A7-EB53-4EF4-9C18-9F31E8BF82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42B1E455-63C1-4875-847C-4E226CBA81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8C18115-CC0F-470B-99C3-A9A131F386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6D149879-5B28-405F-8B05-EBE7515563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A53F540F-C097-4562-8D41-2BE340B31F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39490E3A-BD55-43E6-8417-05E9F12572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88216F1C-C432-43EF-9C1E-09D155124F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79D70043-5B81-47F8-9DF8-A9D5081365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8467934C-99EC-43B5-BFFC-A659755382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F8E12CD8-3B37-4A06-91EC-F5DAA038AA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99E5F739-6EBD-41D6-BA5A-29709776AE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FA18E862-D3FD-4F3A-ACA4-47F27FF4DE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57E2832-FE4F-4F3D-84C8-2A3EF8FE56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B01DD7B-4DA2-4FD9-8BAF-3E63ABD6907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3509925F-64EC-409A-9611-8D84EDE8E4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A823FA3-6E6C-4D38-B24C-7F44E672230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EACEC5E1-D4EF-41A3-8242-4050889AA41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DAA3F25B-B389-4E6D-B49F-B53FFBD89C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99C5AFCE-4054-41CD-90AC-F1D3314A78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33099D19-1A21-4AF0-96B8-EFF27B6044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1CF44046-25F4-4B1E-A036-0017E278A8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5AD33931-5D97-46BF-86F9-2620D76292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CD17AFBB-B4A7-48E3-8431-E3D10ADDD5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72C16CCD-65D9-4530-8916-3B7412DBE8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F120DBCC-687F-4236-9057-B18B12B609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67008C4D-C5F2-4106-B8C7-3F3DA6F2F6E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E65393AD-FAE7-4A80-8B72-2360DD12BC3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239DA53D-C5B8-4292-ABA2-E9A813131F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4919561B-F2D8-49E4-B5DC-8DF9CC6664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38EB598B-602A-42B6-B902-F453FEB8C4D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E22F3405-0D2A-4CC8-A14F-EB6CA6AF273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D4967372-4359-4762-B3AB-3337448D816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64BE9F64-8EBB-4CBA-91F5-ABA468E70A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B56E8ABE-986D-447C-A669-6B24BF54CF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9327DA2D-1692-47DB-B2B2-D5C2972DCC2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B3CF1D8B-AA91-4510-959B-B4DA21992A2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3380C472-318A-48D3-BE0B-0CB146BF69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732FB75-5A06-4FA0-8410-409AC64B39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423F06AB-C54C-4D38-B047-66635DFC50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8D98BB09-9D75-45F5-B333-07A90D8F71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D1270B0E-7747-423A-8234-7FD80A12AB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F8E0804F-81DD-4D4C-BB12-4891A5163F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EA0600DC-60EB-4093-9FF6-D900ABF66C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B5D77D37-C4E5-477F-952B-08DF468D40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EA87D102-35F9-4306-900D-CA4AB35EAF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5292F4CB-EE9C-43FB-800E-A6F99E5272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2CB278B4-8E06-466E-B2D1-0344E9FA0E2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A37FFF3B-7AE8-4988-9CF7-CA9A8AFDD61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8B26B95A-C984-49B9-AE94-5072D03E4E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EA3BB456-1359-40E3-815B-1FEDBE164C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93057941-1CEB-43B1-9264-F1F521F07F3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A06F692B-66EB-425B-A937-DB421ECF95F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2F957861-E19A-44D8-826D-FEF19C8A90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37A3E4B5-72AC-48CE-8514-8F84B3F228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35923AC6-3E47-4753-8C69-6A37BAB2EA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D7C5550D-9014-40FD-BE9D-C8BF47EABD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DAD2E6C9-0FFF-463C-B49A-4A72AB1FDF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A8C9269B-B741-4B28-9408-562B037C82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21644B80-BE85-4F8F-9C34-B7E335E5D7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B99A5CF0-4707-4CA5-A960-6C518D5238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45764901-CBE0-4ED9-AF52-55715E47BB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756ED47C-C150-4483-ACA6-07B70C079F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CF62D066-34BD-425F-86C1-5B64F3BA3E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5920FC28-7B9F-472B-8538-CB80B90FEF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676CF225-38F1-4FAF-BF1E-12450A22B2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52D247B5-2898-49E7-A5A2-DA81D217D5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97972694-7C6E-4107-A232-5B4742DC43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2D955029-C0F0-4B85-B0FB-6F85BF9003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B8CF3251-503B-495B-B793-07C19EE647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8302BDE5-7791-450A-8245-6BD230CBD9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C5951D4C-403C-4172-A00D-DD799386CA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2E924854-3952-45A9-86DB-553B5957E6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4609B69A-93D8-4DE4-87C7-1C73A4AA60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39D8697E-5AC9-45AF-9235-FEF9BEC0A54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357271EB-BB54-4B97-8492-3B0D49A1C7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BDBBFB00-601F-410C-8F5A-DEF84A6955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A5D3C510-E27C-4E4C-A8C2-5E957FAFE29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8375A622-5D78-43BA-9871-09DFC3CDAE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545B66F6-5B5D-454B-A4F8-7B69C1A7F4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1E9662FB-A79F-4D59-93AC-C32135488A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F158AF2-98B3-422C-9E32-D93247C9995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10420D1B-27A5-491E-B733-A6AE4352F9E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5DE7B965-C4E5-4B11-8C5E-9402C43676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36A6A67F-281E-4066-9777-114D10A7C0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39D7D97F-8B72-4BAD-BEA9-9A62298B67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9B8119B3-84D1-49D1-8B34-396EB6D907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128D1B03-9490-4471-B76A-F55894B6E7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BDF83B94-DC1F-4B46-904C-B2CEA191F3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D3EE9EC6-DC5B-4B1D-963F-1E6ECA1DA3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BF06FBBA-D782-4C3E-B878-FB77BD2682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4DE33BA8-0DED-4BD4-A33E-535D3046987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1104EDAE-15BA-4209-9B0A-3B017F9FE6D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485F489C-7071-44B3-B7EC-E3CBFE1325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EC135D10-60FB-4492-ABC5-6FB02792A9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9E0B8653-6579-4053-83EE-80BCB212C3A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DF0EC390-1E2E-4663-A0A6-0308C5D163D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395845F6-F4F5-46CD-A394-008FD91F7E2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2F383209-E37E-46AF-B570-3CB841A3875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4ED5C9DA-400F-4F0D-86D6-552EB62267C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1FC047C0-9992-4959-A88D-C683EC2320E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7991D5CD-5D7E-4EEA-ABCD-62B31B9AFBD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3E56C4C1-1D6B-4261-BA48-23EE3CA095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D721744-3EDF-401D-893B-93F2D82A4C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69962A7F-289D-4CF9-B1FF-1B18A40585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FEFFC896-E0BA-419F-BD8C-915075715A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7FAB06CD-DD7F-494F-9CA4-CB146713BC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9D1F4E0D-8709-4A51-9C9E-AA00F59101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DA416DC8-31B2-4A43-A32E-C30EE2C095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946A1DDA-C474-4C2D-80EC-53531E64A8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4A7C61CE-BEDB-4510-906A-F547924AEE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54493BF5-25DB-48E9-84F9-C65F837BAF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B4B76610-B000-42BC-8682-E8AD70BE740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726FE58F-D604-4B90-AE50-D5C84DF0487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276222DA-2365-42A7-AB30-A5426A1988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DAD9304A-978E-4A45-B3B5-33356382B9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6DBB8D3E-2121-4EA3-A63A-641763CC6D6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F4140590-61D3-483F-91A8-9175906287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C5B18454-FAE9-4BE8-B525-3598C83AE1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F0658D23-BC99-4FB7-AE20-DEA4CB5F8B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C2106564-140D-4CC0-8FAC-33E29BB476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D9F472EF-0009-452A-8EBB-3C444F40AE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244443B6-DE69-4D32-BCE9-0C3ACBB881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110ACD33-16FB-4A16-9A1C-9E5301CE91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1E366083-722C-402D-829B-BF856E08B7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88CC435D-03BA-4817-8167-0C9E6A08DB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DE68A6DF-6BA7-478F-900F-7191D035D9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5C1AA73E-FEAB-4D75-A8A6-AE5649E3971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4ED90AF6-802A-4FAF-8349-4D5B47B29B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523D382C-BE12-4411-9974-6761261876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8AC6A9CB-FB35-44B2-BB29-6295F30623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17347148-2203-47FE-9C70-F5947468FE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4C2C44DF-95BF-479F-A3BC-FDDC5573EE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5985F1B1-60EF-46A0-AE86-FA2F596800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74D675C7-8553-488F-8875-2BB6B4D4FD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B0519E9-9D44-4A6A-B888-2FB0C281D9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60610B38-E5B8-4A45-8968-05C0EF639D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9490B253-7A0E-4EA0-9866-1104D66717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457E80A7-2626-4C0F-AEA1-5179842BCA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8EFBE7F3-FFC7-4B04-A631-79A03098C1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9C98211B-EAEA-4F1E-B304-1EAB8E9CA1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60BE0FE8-83A5-459F-926D-FB9B210DD7F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2951906D-CCE5-40B1-BE51-CBA36194D55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ECBBCF02-C758-41EB-BF7C-7E10A67005F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F5594211-04FB-4BBA-AF9C-C0C7BEDDF7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F96A19E2-D1B4-4AE5-AD19-17A1088B08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4C547DD8-1766-42FF-B443-63FC89A27A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5BC3CD6C-C677-4B62-8E80-AA8532E7C4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EBFCDA57-6A3F-47A6-AE1E-951F38CB95E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EB05D29F-0B5F-446D-ACBF-7249077FE4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7453CBB3-82CA-4192-8813-8615058DF1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2C50DA8A-B5F7-4611-A656-292A97D25F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17049431-DC3D-4F7C-8AB4-6CEFF0FF7D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632FC8C6-3A0F-4315-8387-1CC872EF3E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65F42E32-66AB-425B-8A22-67CC750641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172D7A4-CA39-4901-94D5-9E3BEA65E7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2A2F21C4-E3B2-49E8-89AC-3A082455D8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1910C729-2339-48B3-A19A-E9C65A0AB0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EF776E91-AA1C-4017-B35F-C704623FAC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8D5C6C65-01C4-4147-90D0-116A3F6BAE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A98E81BC-2818-4AA9-B3AB-244F621078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FB35FB8F-2876-423E-9764-E1313E2ABAA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47DEE2C6-896F-4485-8642-05EF4BB72E2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141BE3CB-DE6A-4437-BE84-1AFC33DF56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46168DCD-9A40-4CEA-9F2F-47569A3498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5FAB5E8A-5EEC-4B50-A117-E1B495A8AE5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4830FAD5-65BD-4B78-A075-9DEDCAACC9F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F970D09F-37A2-4F31-A8EA-BDDCE86A6E8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35C8C724-A130-4EA2-A199-A09310953E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C1F08CCE-BEA6-4D6C-A765-55951FEFE3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9794397A-A740-46CC-9FD0-4A5A47F6263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9B21DEE6-5962-4BB7-AB5B-42C4B4B0458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E6B16170-7FC6-435D-A3A6-9404E268CC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8032532B-B540-46B5-AC2B-1708F06525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82E1FD04-BAC2-4FD3-88B5-4CB05F7A58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71CF78F1-2DD2-4221-8A84-545B960503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2460D3A1-E35A-4203-BF54-0FC195D5CB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4F3EE1E7-72B2-4127-B909-F0A09DFF3F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1F5BCDF6-A610-41AA-B231-03FA1A71D1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9B160720-3AEC-4A79-9257-63247F394D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60763A48-7657-4DF1-85E1-D4AF27CA3D7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3DA9C005-EC46-4846-BB9E-A303C7D0F88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CA3DE154-EFD0-4998-B51F-62B4D14010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6FABE2A5-F2FD-4DDC-9696-0562B94F05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92BB4FC5-C35D-4123-95FF-B6E986809FA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BCF2B630-F10E-4EB0-B6E2-55FC1C99CE4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EE36B3C5-44D5-4274-892E-9C00EBDD39F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C16BF01D-1C00-4C5D-83E1-EEE8660D4E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1FFED22E-2317-497E-A0AC-897386D3ED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402270BC-B45A-4ABD-B74B-CC3F1B03BDB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D8B8F7B-D458-44EB-B00B-42A2CA746A7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A9EDB5A3-CA6D-4651-A2FF-F4C0CB3AD3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E4CA3BE-F3FB-4A4F-91C2-96A4264664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C5ACCE4E-1DAA-4735-829A-9E3BE80EFB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920CC8C5-33B5-49C9-BA56-6AF37438AA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C2596E1A-BDE6-4ECF-8D45-EB000EDD0E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763FB920-E077-4ADD-B553-1AE60E068A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4D559F8F-C3B7-4AE1-BD70-E2266E7283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FE933FE9-4EA1-420F-B507-860FC5D6EB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49CB85AB-4264-4FBF-AEC5-DB60AAE8C5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6A5E24F4-FACE-481A-84EB-3260CBDDD8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49826631-C24C-48CC-9FA0-E72C25874EB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BC116E78-A4A6-4A77-8578-80F750FBE6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1C6D24E7-9729-471D-B9EA-3F36BC19D8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3F1B6D8E-3479-4071-B1AE-2BE7C79828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53833E9D-FF62-479D-9EEB-145F5C575E5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6573B9A2-6850-4FDD-83B8-8F6D6965338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F6EB0022-FC01-42C6-BDC6-9CE85C80BE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7B35BE8E-D6A1-477E-A6EB-E145080B34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F376FAA6-3F46-4B64-B97E-7BB6CAE4B0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562600CB-7995-4B52-998C-37AFC15DA7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3E2B8B76-8911-4129-805B-96B1DCB67B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F0EE3D18-F311-45DB-8B86-BEE4851F60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AA5EC450-7423-4F31-A795-33C43D3526F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202AA6FC-CE00-4CF6-A5BA-5039A1BEAE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45F89736-A20B-4127-B80F-106882C0C3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DAC5641D-C973-4D9F-B9CB-A68F6E9A81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5FDE65FF-304D-4B96-8C69-4910004EE1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32A8400D-57E6-4CB7-89BC-DF68E38C5EF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F5C8E8CD-EC23-4A20-9DE5-1A65B1D02E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2D0CB59B-7466-4657-8F5E-EB57431F6B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8F919585-84BC-4C5A-8687-638A986BD2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2A16C0F7-6CC2-46DB-831A-79DBF6429D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E1DF5ECA-23A8-42B8-8A3C-743E777F56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CA63602B-1864-4FFE-9EEA-F2DD2C48AB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A0B4134B-0653-4B0A-9881-F55F257973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E7BBC657-2582-4022-9CD2-8EB2767103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52BD006A-1152-4F9D-9EA4-89019579883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3EA2EECD-A146-483D-A6C2-E4FCE19A528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D1F82B47-6D1D-4256-9B24-84ECF430EF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843F9C37-90E1-4F84-812C-58AB483B3A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45D0AC48-5AC5-452E-BEEF-FB5C00B4942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616A352-0FAC-43FD-965E-FD5D40E3ABE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4E26EA43-4F5D-460B-BD9E-E6C25B1A8D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3FD82F-A5F9-4D5E-ACF4-00C512CF97B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F527F1E6-7489-4BCA-B55D-8AFF02572C7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EBE048BA-05FB-45CF-A989-A45216F5205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39112613-A71D-458A-A960-EDBCA7A8C67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846311C3-6DE5-44E9-9F7C-1080FE72C7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5ED3110F-FE96-4525-8E2F-9996B97E64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D0DD58FA-7F60-41FF-9EC5-78DC7D6CA5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7561022-C56D-4F5E-8199-1FC977A68E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AB6E6CF2-4A5A-4176-AD62-FBBF6F80B1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6FD645BA-03CF-4360-A954-B0FC37BC20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8DD35058-CD7B-4659-99EC-99B98D15D1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36564838-8528-473C-AEF7-516F8D7756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A9C4FF38-36A5-4C96-89B2-964FB4C49BB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9D558A0D-A320-423F-9C53-30DB08FE1E1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46591BD4-5FCD-4A5B-A3AE-9898F0D852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B9F6FBCD-F9E5-44C4-86EC-406C61B8E3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785AF0E4-0247-4C70-8033-7E0979540AC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DC5EF1A9-417D-4ED3-9013-FCC6441EEC3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A4DD1317-567A-4817-B3AE-03164BE063C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1B9D373F-E56E-4C65-8FD6-1E87A389221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CB86A2FE-795F-4A81-BC4D-945782CD3C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BECC4767-4C86-4AF2-BB52-4F65EA18E37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8273B616-3C44-4887-96B1-B660D2A98D7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925BB752-72A6-42DD-97D9-E392BF210EF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31C66A8E-3F04-4998-ABA1-1485E6A593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536F5E76-0DE2-441E-8C4C-A3F1B7B25A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440E448E-3E9B-4ACC-BB26-7F4A7BCF22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5C80AD5-9B6B-40D0-BAA4-CD37C79E9E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F5B04C00-E4C7-480B-952C-2523E2613A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6819EA4F-2C3C-47CD-8C4D-F36AC3F0B4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F103C7DB-5341-40A3-BA3D-E140827697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6100E95C-08B4-4396-92FA-65E4699806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FF8703FE-55FE-453B-AAD0-C1D3171C96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558B1ABA-2DBA-44E2-9F0C-3A44B5BE36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747BBC75-D143-475F-B161-097B4AE2E7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DE88D3CD-F353-4D1B-84F7-6732FC7C34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D70DD843-716E-4933-9DF4-BFFD703140C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2D0A6F7-A976-444F-BDC4-54F0A0C601C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74699A1E-A7A8-4061-845B-C9E31D55F1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53258CE6-2058-48E5-B369-F17BF6C3AD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66C18A4F-FB92-4118-8FBD-47B2BB0D6AA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3D221459-14E7-4455-A93B-FA7AF0C8985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65306DE1-82C1-4613-83D2-84BE8AC0CE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D0E01707-B04D-4C32-AC62-C82EE6A096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DFDEBEF3-F1A9-480F-A78F-766D01409F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8BB49DB4-5841-48D2-8856-C4BFCA0145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458C47A8-2BE1-4AC2-8969-F045F18704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7FFBBB8-9268-4F0C-8253-AF3A6AA44C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1868E1C2-A275-4A9E-BC93-1B1EA3C9EF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F1FB5F91-A0A6-42DA-832F-FB9C09472E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9DFBBC1F-BE26-4327-9B3D-6F6D38E159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8F0FD34C-5EBD-49A1-A958-BDDC845F8D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7B74AC4F-2CB5-47B2-9D59-6262258A81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93B0C23F-50A5-40FB-A44B-CE1A771F38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5AA850B2-960C-4A90-B1E2-F715A844F0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20720DD8-AB96-4AF8-BD51-72F5F6C5FE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8B4313B7-A728-4DE3-8366-F49B221F91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132F1487-B283-46EB-BD76-4218C27076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CBCCCB6A-6631-4DA0-80F5-68F0877B22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84EE3E9E-C570-4C0C-9D5E-7264F5B83B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97120D78-9297-4E02-A009-6FF92F8819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8743CA43-2649-4459-894A-A6420EA2F0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DD9367F0-1D28-4970-A070-3C0AC067D9C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108F67DC-09DF-474A-BF01-8C9518ED029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BDC56D86-2D6E-47D4-8CA7-40FF00F5F5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76A10FBC-0541-4219-8896-4F158D0601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FF7F564F-4BD0-4AF1-A892-8266DFC4008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22CD4CB-47CE-49DB-B080-F89D38E2D65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631F33D8-2665-46A1-8823-6BA4249EE58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228761BB-13C3-4114-99CA-2A8941A55C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EDBAD5DF-67AC-4D49-93B1-9F14196737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58643447-6B03-4C62-9793-FEE9DFF01FD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C32E2A1D-62A5-4FB7-8196-10F335DD508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72A57E04-9513-4B97-8616-4A192C9B53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5C297786-955B-4C3E-A46F-1F37724477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F883E5A6-AF9F-45A1-B69F-D8ECD65C00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AC582912-EDE8-47EF-8E64-26F83EF624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E9FA4947-F4B1-44D4-9259-E0AA7D0581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B2AD18D8-AE7F-438F-95E2-8D5153EB3F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4D8780CC-5A2F-44AB-A665-5A5B42324E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1477F3CF-9340-468D-ADCB-2C64032C0E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2D5704C2-D874-45E8-85EF-23EA4297B7D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FFE606C2-349A-4EA2-8C3D-0351B4345EC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47F63B9D-5853-4072-B71B-93DD6C36D9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BBF56FD7-D294-4156-9180-EAAF3CA442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DAB81B07-44E5-4530-932B-74089485DF2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CDC59667-1586-4C6C-A109-1BD769A87E0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A5CB1EBF-161D-4F27-8CCE-F2FEC978A92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763224E9-4EF4-4A32-8F4F-2426BC6AD7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7C94FC38-43DE-4740-AB28-C34423B55EB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20BCC69A-BA97-46BB-B90E-A80E7DA2C93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CB2FC15C-3808-46E3-991F-5107B95863E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422D534C-014C-432A-85E2-D292A97210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E7A88C56-38E5-47C5-A64D-8973F46D43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7ABABBF0-7D7C-49BB-A6ED-D620A8C133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67C59AF-2C33-4F7A-915F-1DC37088BC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464142A7-B2C0-4E73-97F1-27E43B094E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41F48108-24A1-4639-8739-4CD1FE006E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1C4C6A42-5CC9-4B87-902B-0150EE0D5D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FE430C98-3ACC-407A-934D-511D06D1BF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81404ED-E1DE-43AB-8B37-4957EDA36B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4250CD8A-2BC7-42A3-97C7-0618E350C7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C1ABF777-CE8D-4B74-8103-BA27994E12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61191A53-8EBD-4023-9308-B1389A7C5C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F4EED1B7-1DFA-44DB-9229-8609A38BE1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29D6CBC-8474-4A39-8000-CBB1651E5C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14B4D477-0AA1-4789-9022-3F1D1F56CC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2345A704-D86B-4382-A16B-644BEAC374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6136BD1C-15A0-4EE8-9404-676021CC2F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BB08C9D5-86F5-43AD-8AA2-0F5CAC5025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AA698475-8CAF-4075-9C16-8D148262E1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763525C2-2CCE-49D4-88E6-2F4E50F1B4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1BCDE58F-6F58-462E-B140-FD96CFD37A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FB55CF8-70D4-4CC8-A107-1E56A51BFE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836445AD-8266-4E94-BDA1-29AD8DD281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A650EB0D-A1C4-42E6-BA11-14D9137702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17609D43-1B01-44FF-BD96-6DFF0534E5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55236208-DFCC-485C-9D03-370A1780EA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44896395-953A-4867-9D67-0F0C690C49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DE6C453B-33A9-4707-958D-6F68B8A8B1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AC4A3E23-0514-4CB5-9F08-4F2D5E7B3B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2AA2EF6D-94B8-41AD-9D7B-BD96EF34B6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F8F18871-0187-4A63-8110-68F0D58A56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FD13E0A0-F830-4314-AA41-746E1D49CC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53D06DF6-503E-459C-8A68-55AC90E650C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C64C0AEC-B6E3-4AA5-BCF7-F1177CA9D21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F5C4F58E-3FEC-41F2-BB8F-302E640C8A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EDB30E1F-5CB7-4A48-AF7E-9BFF1876F4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6E781F4A-6155-4D57-8B86-E34364689A8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B60B5D65-6F50-4827-BB66-AAFBC93B53E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5B72434F-43B4-4F24-A55E-F2CA8A171DB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CED9C044-D571-4076-864C-CDFACB53C5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463F1F66-7839-4317-9A94-BE16CA59FD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1219C11C-E41B-4A98-B6B9-B6DC23EF9E5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F87B77C7-2A9F-402E-BD67-4D54117445C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50B51C4C-7AB3-4750-9178-338744A0C7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E2F483CD-CE17-42DF-BC51-D227E97369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7F32F475-2ECC-48F9-852F-512ED536B0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CC49A460-33B6-4892-B8D5-FDE5BFAC01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41DAB61E-AF94-418A-A74C-D77F0DF9FA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7AC12BF4-623F-46AE-9061-8F8EB7B518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4CBF06A7-F9E1-4C6B-AA2F-7D57F017B6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AE8B65A-640F-48C1-81EE-E930C1C12F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CB75274D-B781-4D17-94E8-ECDCDE715D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F97730CF-398D-470A-B52F-E4C5552F51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B864A04B-E39B-4C8C-A30D-D330F94CAF7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43E11E3E-D658-4251-9207-4D44E71EBF0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79758522-D30B-4479-AD0E-F33CA5771A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DA8AB11E-506E-4BBB-BAA3-0A10FE3070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3FC064C7-02BF-482D-8FFE-0721F38D23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C844F4F9-A533-40DA-8348-3C6E4FC1581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3DA3AAA5-0AFB-4617-BA23-6CE8F4F970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6BB600EE-CEC4-44FA-B1C3-E855236B74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C04D5795-883E-42C7-AA12-877ADF0A35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163B8F7D-37C6-4C95-B8B0-8C058EF5A4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4C92A217-165D-4A85-8ABF-1B24E1E685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F6C928CE-65E9-4403-A635-761A6FB062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7DE62AAB-87F9-449E-B0A6-900AD7C1D9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7A7D851E-61C6-4AA6-BE9A-3A948693F5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2415ED8D-4824-4619-9232-9039FAA064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CD6F656-45E2-4B3D-B5A6-1D1A111CA6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DAB692CA-92CA-4326-B54F-4BC85D23C5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F0D2DDFB-45AF-4724-8B96-3891C352D5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A9E1779A-E86F-4064-9314-938A4DFEFF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24C155DD-9D96-4475-BA23-31C65B36E8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B7C04788-8344-4FF4-8473-6F79763249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9D7EBC6C-033E-4DBC-93EB-41ABB14AB4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634498E5-17C5-4E51-A10F-9D071D196B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EDC83611-0633-49AB-A286-A78CE67CFD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DA089BC6-C82F-415A-B5FE-4AF6A57B0F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2E3A4042-6390-4955-8524-1D8B9C885E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C8174B04-CD6E-4D41-B65C-ACB9852F7C3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2AED0931-73B6-4B68-B8F0-A36CFC512AE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77F5D3C7-8934-4311-8255-911A9E3CC3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3ED89B53-5076-49D8-94D4-185FD46561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6D446CF8-1F36-4D74-A1CF-55F0CE75A6D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C47FD49D-BBE2-421F-B3E0-C9DA0A8ACAE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893EB0E3-C2CA-457A-9EDA-F0C337E36D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4F7410D2-E1C9-43FA-B061-3ACF525E30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7504BF74-93B7-4778-ACB3-E17FAD9DE0E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918CB64-F1EC-4CC4-8705-FEE2B287E7C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9F9F5EFE-B363-4FD2-B9C1-E735EA3DAD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711F728F-F84E-4840-B970-2F7453B5F9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2C978550-E463-4336-B289-307BCD07AF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E2842693-739C-4173-87E2-B0E575A0F7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3A9E497B-1727-4805-AF74-35AE08AA0A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34D502F0-D555-4E09-90DA-CE856B331C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9382613B-282D-4831-BCBF-421048DD03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7329E64E-C55C-485C-8C1D-E86D87430C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3FF3F594-6D93-4FB2-A168-785CD13FD38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7C7A0C2E-19ED-4013-A23F-631027A5C17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24A17CDE-9381-4C7C-A77A-059D159AB7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40F5EB8A-E77C-4995-80A0-E930F10B7E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9088A50-493B-481E-8EE3-13CA17174F9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C9B06BBD-DA58-43A9-95EA-4202D5D8B43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E10D30E2-F3C4-4B2E-90C7-729547C3BAF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BCDA12F7-8FA2-4EFA-B420-E49937704D5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F26AF50A-0ED4-4776-8260-163B389E88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D5E018FB-1362-4BBE-8725-02E12028130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7FAA09B2-4D75-4EE0-A304-38970F35F73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31F6D274-CC96-40E7-B627-6021A486BA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1C3E0C91-4B49-4B0E-A711-0DD6E3349E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C2E80F57-7DE5-4F99-9328-3AD54043AB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595D4934-1CDE-4F52-BBE4-DF192B07A9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26D002A1-1E9D-43E9-AA2A-C8F18C2F5B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4C04ABFF-C1D4-4338-ACA3-465182ADC0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4C73EE6D-53EA-46F5-85EC-F84366863F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E25F619B-406C-4782-AC43-D38E44B7B0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9A647E4C-C80C-4C63-B28B-044A7D6B49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C868A54C-43F3-4BD4-B3EE-1697634BBD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F27B482-10E4-4C04-80AC-5E74E631FDE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392B17D2-5C60-47AC-8C02-D12422D3AC1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3F93AFBB-8701-4F6A-8476-F7AD874D74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9E815CAB-6AED-4D05-8B67-0B4A6D9EF2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AC20D5B3-A75D-46DB-93F7-C2F0B2876E06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586E4960-30CC-4573-BC9F-7D21F05B117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A65C3C69-C1F8-4DDF-893E-16062238F6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E21CC498-6ECA-49CC-900B-10C53382EE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DB16CEF6-51D9-4513-A744-91B326ACD4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E140860E-BDF6-48E2-9A7F-A78881767A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5204F07C-EAEC-4E3B-8C80-D81D48951B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55915AB-1FD0-4348-9BD4-F9AEF21547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C2D30F21-033D-4EA9-AFAC-074748500B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C67B5092-6605-4016-B1F5-A2D36FEF11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8F420F5A-855B-49FD-B7F1-4D293C81D4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27064718-7E61-4CE2-BDC9-1FB9CC113A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288CAB68-66F6-402F-97FB-15D10FA4D5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7BD2C403-A402-4198-8E9F-5B7D4587BE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5F0E0E-2AD0-4C8C-9EBE-E864A69A4E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194A8EEE-9BE9-4756-85AB-F0EE573032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F3F265E2-0DF2-4487-AC93-1B474CAC2B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555D78D9-D31B-4FF4-8FD0-2B71DDF2B8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8733A079-CE87-4F82-95F3-27698F7729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F455E7C5-E300-404A-BF4C-78DCDA3A2C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F9C96D22-38F7-4BC3-A86C-5FC4A60922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179324BA-34FA-4523-B23F-B86EA8DA6E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21B73663-EA21-4AFE-BFE9-0B394B3D22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D4318A77-2BBC-4D13-B4EE-C4169C7890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796F1CC9-A324-4836-9D7C-FD0BBBF785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C8001A49-A3EA-4C52-94A0-C6783913CC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9982B335-7DDA-418E-BBB9-2AEAF0EC46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F6326D5-DDEE-4646-B71E-68C1A849FD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64981827-94DB-4F9A-9ABF-8AA2A297A9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530E48CA-D459-4877-BD29-2B14772FD25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3758DBE6-DFE0-4D7D-B5F5-FDC9109AE0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613F90C0-C4A1-4B44-925C-F3BA5D4409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B3467AD-6CF2-4181-A0F0-89DD0383B3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6F5BB86E-8A2F-4DCB-9B29-57D8699AF4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E9E9B5B4-7495-48D7-87C8-7D3839D7B1B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5766FE9E-0990-4597-BF78-F8F21660FD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2C4FC9A9-FAE2-4302-AF71-EEA314FB92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28295445-1A36-429C-9046-745BC23749D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18A97971-8161-4156-AA15-F64289B1A4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A90CFF7A-704D-4EE3-B5EF-22E8DE9E33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FF80993D-1C06-4997-A1C1-C10D8EE8CA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DE320262-7CE5-42B0-9374-FC8827D7F8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D13DA154-38EA-421B-90CA-A24F5EC8B9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A2665CE0-5FFD-4E2E-8276-37F4F374A8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2645D54-4C32-4977-AFA7-AA663BE68C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9EEEF893-7C6C-414B-A280-9CED369BD3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5110F13B-4647-434D-9289-5AEB373D8A3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CABB1022-8EB0-4684-BF30-FBF8C5266CA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8984DABE-3BC7-4929-88F4-DE8189B961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40EACDDB-F92E-4567-AAB2-A96FDEE614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64AE389F-3FE2-41A7-AE6A-C27BC2814E8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79FE1DB1-107F-4BC1-A51C-A34E92B0E0D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3C1F1EDC-9F05-47AB-A190-A25668D19B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579DE1E3-D0CC-4A72-A09C-DEC05A7F76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57BF6EF9-30F2-42A9-A1FE-C927B458B65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D6B2A574-4C3F-4777-B011-085C9DC8BA8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6D8BAAE0-7C1E-4031-A4DA-4B15EACE63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41213296-D806-41CC-A206-C1EFEBBC48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B434604A-F781-42F8-B436-08CB1E179A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5916328D-8D11-4118-845C-808944C669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4EE06E0E-86A3-4470-B16B-2DA0D46ADB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38445E7B-3580-44C2-A5A6-A2C787E164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36A5AB27-FD8E-471F-99E8-56D1773B5A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E2D70F95-D4A2-4AA6-B5A7-0383A544DE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AD2E7ED4-9E0C-49B8-A85D-19B85C86AA1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34FC09B3-06F6-4392-AF6B-3F81814DBC0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ECC5F917-E136-4706-8197-2A16972AFE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B3ADC27B-104F-4374-9E67-AFC14E6D0B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BF182500-4F75-45C5-995C-096959986E1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A11AEDA9-BBBA-4721-B901-0ABE4C25822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85D7FC71-6B88-4148-9AEE-D25132951E6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30B7BDB2-61FA-413F-ACFF-8940BCEBF7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E2A6CA46-A920-430F-9AA9-EABA77F4B6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83B5FD30-44F9-46A7-A493-1AB73A5A358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9DE49834-62DF-4D1D-9FDB-D91D0E37F51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7D5D6A76-CD64-407C-B664-0D9E9652A0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25885ECF-3280-4414-B420-0A70A9BFF6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C9D4CC41-ACDB-4BA6-9F61-589025530A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DE4F5EB6-3D5E-4752-88C6-4073BEB239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B5EC67B9-CDD8-4007-8C2E-BBE423BD68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5C145F1C-88C5-4852-9B47-00BDA6BC46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E854349A-384F-4632-B0B0-2975B31724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31339762-627A-4115-AB33-2BB0793D67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49BA643D-6022-4B82-95C4-C298BFDD819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EBC6BD6A-92C3-4692-96D3-7124991777F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2F5C6F0B-AFF7-439D-922C-08615DEC65E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2287EA25-92C5-4685-9104-D9C6BC00A43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CF0A85FE-9349-4B03-A48C-C5E68CE1AF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C27A1BED-DDB4-4E71-A945-E66DF3F576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7A55C3B6-46FF-4A1D-A037-4D80DEF5C23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23D71A5B-5C33-4600-AD12-1D768DF7E75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45AEA98E-4D68-48DC-AF46-21E23B60DB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78CF2557-3F1D-409D-B917-9F25986275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E89F0E1F-85AA-4CBF-9208-141A27365C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6ED78D2F-E010-4C78-98CB-44735964E4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B5109E1A-A2EF-44D5-9AD0-0A03C1DBAD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4BB447DB-F8A7-4015-ACA3-77B3064884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E5F45646-7E36-43C9-ABED-1E32C28714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D9F35932-BD6A-4405-8843-F17550B9C90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E1CD520C-7EFB-4A90-BA33-9B95A3A89A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60D9F17B-2CE7-417E-8B54-9A51DE02B5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6751EB15-E992-4C43-8889-4579CF166D2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55C6C2F7-C16D-45E7-8066-9E809DCF4B0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C4DA3B26-59F7-47FD-9770-947D813A95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5A7B9BCA-3A84-4032-A402-30745199A9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D44AE072-85D9-4C96-B3B4-1DC10BF10C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146BCFE1-FDC1-4A95-BEAF-3A44546415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BB57CFFA-0367-49D8-BF2E-2F420039E8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AEC6B9FF-46E3-41E2-BD74-4296B166A2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230B5BBC-8AF0-48EC-A55D-8E7FD7B5C5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B551935A-4D9D-4226-BD40-8EBA303807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67BA4B12-94F1-4013-A9B7-E7109F74F1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47DF1720-C57D-4A3C-97FE-6655BC6EB5A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F2DBFCF-CC2B-4DC7-962F-D45F76F6E6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80691262-B2FC-4918-9FBE-34B772827E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BDEC34B6-81F7-4C2A-94E0-BF600918341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BBFE4648-AB0C-4DC0-99C3-3F918B20490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ED72732F-E300-42DA-B987-5E118EFB34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84F29232-6855-4844-B335-2B055C6B75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CB291D45-86B8-4099-821A-87200B55E85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951E3F21-9069-429D-B833-E5ADED9CF61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A79012BF-C9E4-43BE-AFC1-651B64EFF09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458B0D19-008E-4365-ADD6-0837D0B1FC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AC4296CD-C7EC-4F2C-8902-E89809CCF6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7AC6FEC7-F3C7-48EF-9D33-15A2B9AEC4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D9F76DF3-5583-43F8-8C01-5662919243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961BC027-8957-47D4-BCFF-832F70F3D5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3E4CB656-37A0-4FB6-B1DF-EF445E4ED9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C46084F8-C0C0-4CF1-8820-B697A6F793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D342FE41-143E-47A3-B01F-CCEDF6E3C6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333BBD33-22B1-4EA4-B549-B44F355DD13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4AA7591F-F5F0-4F67-A783-C3823B59D3E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EB7BA37E-02EE-48C4-A893-F39382B093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591FC3FF-B264-426B-97D6-69AF2FEE9B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2DA53023-87A4-41B8-BACD-762641BCB29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23270873-4E5C-4AF3-B78E-CBF62A4C05E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27B46389-6680-48AE-B062-7DC990BC3D2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E91A2809-4919-4435-BD09-0F810A1853A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7B064C66-E47F-45D1-80E7-B1C6223C61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3F937CF2-7D31-433E-B65F-F74FE2A23A0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952939D3-91EC-454C-8065-CA9DA30A18F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1E9593EC-0220-4AF0-A0B8-02EEB4B12DB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DCD0B123-49D3-4595-9925-8049D80E18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FA90000-2F87-4CA6-9AAE-0EFAC9A568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A735D0BE-A2D1-4CF3-8B96-4E82B97A6F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287C652A-CA2A-423B-90B8-C16FFD97EA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63CC273C-60B0-45F4-BD8B-9EA2408CF0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31000F0-2C03-499F-AE0D-7F4E0E96A9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8E9BD957-6FE0-4E11-B98F-01E2E4BCEE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6BC54730-17B2-4DB9-AB3C-9FD978B0FD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CF1913B8-7C1D-41A0-AEF7-4FF3A31CBC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19C323A3-A2EE-4C10-9474-E7BBCB1DFE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4A59C072-9A79-4780-A565-5363DDA917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B471EFD7-1B2C-43A9-B852-5D8BCB6CCAE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987A647C-752F-4F67-B4E6-8CAE6AAAB05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17085B8F-9692-4388-A47D-3B541E6EEE8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CAD88687-2CCC-4BFE-9BE7-E3F934FE1A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3F699C13-09D6-4B40-A723-A2649CE201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E1E2AA39-0435-4079-A39B-88E6B12B157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CD1FFE11-9CF7-4429-9723-2CA53BB5087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9318C89A-4395-42F0-9BCF-FB0502BDE8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E38AE2FA-9742-46D5-BEDE-35E3ECBF62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57D658-3F37-468C-96A4-97A66A4BCD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ECE050A6-FB86-4CE0-8E25-B99600EBD6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6142DDF0-619B-4227-B6C2-0AC664772B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9514FBB2-FC9E-4C44-8391-18BA820F30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E4934B7D-F110-499C-8C9A-D8E15573A7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7C95CC9D-87E4-4FD8-A34D-E46671E031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7FA9068A-E194-43EF-B54F-450377A517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47A0DB58-D3D5-4275-AFE2-B47076525E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6DC26099-F80E-4969-B517-9F03349C937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3718CEE3-6C9C-4D10-BBD8-96AB55D3DA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96BC18F6-D9A7-426A-960E-8480BFD9C5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1D8A7B53-28FB-4D82-A675-6F94F42223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FB68F792-CE45-4543-B3B1-AC4362CBA3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9E61D103-90CB-4A62-80A3-13590AC62F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2AA6BE47-0030-4AD5-8B30-D9515FEA7E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FA1EFA58-481F-4D5A-A11F-FE0A099269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80566D0A-252C-49B8-84D4-FD81869E2D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41FD4542-5E4B-4E42-B1D6-D57B075648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ED2D4687-1589-46FB-A1A1-582063F60AD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488ED80E-0F19-4728-A1F0-AD47028D83E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23023CEA-D402-4900-B150-C7A628605E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DD252E98-2EB8-478C-BF9D-C016885552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92C5BD56-6C27-406B-B610-7662024E05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DEFE994-280C-45B7-8064-3D493A2DB80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A83A099F-ACE2-469C-AF22-6AE5E4BE43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4A996DD9-2CF4-45CC-A4E3-AEC6121C86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2D3DA0BA-D2F0-4FAE-B538-ECBCA854CFB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84507079-7253-4935-82D4-02F19D9F28D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CF74BB1C-1FC4-46A0-975A-E32008C6BB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A8DDC7B8-1BA4-4D4D-ABFE-735B49CD25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A1AEB18C-B80C-4A8D-9EFD-BFE203B2E8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1D0A2DB0-7CE2-445B-B0AF-82CD257D79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9A92DA3-273E-4593-97B9-55954E34ED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4BD13693-91D9-4E5F-A323-8170296BF5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20314796-E5B4-45B9-AA8D-50BAF5F49F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75F0238-ED7E-44FB-A16A-4E400DA442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E0F8B510-74F1-4A7A-9BAE-0516DBFC96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456F9D7E-D4D5-4007-BE6E-D7F71FCC477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61A7A610-EA08-4B60-AD5A-F826D34B49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2559C58C-0395-4FCB-A5F9-5D18CF33E7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7EEBD328-C31F-4B82-8BFB-65CEC274278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51B6BAE8-2A47-4F73-8DEC-3DE9EE457A7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8EDC83A2-9896-460B-8441-A8D6A8D11D1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97CC6829-9BDA-46FB-877D-1B3278A26C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EFF0D939-E7EF-4613-8CA8-A2F3D3C9D9C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F2596F3C-F650-4A4D-A05D-A392C909F50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D66361CA-C75A-4DCB-B97E-72EBAF3D401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876903F4-3917-4220-88C3-0CA5477D6A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563784B7-A92E-40BF-A936-E48E9BD853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2C278B99-0689-4F91-BB6B-CF8662E882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356D459D-857E-418E-AABF-9B693ABC4F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C3B2ADC-BC86-4D4D-8E6E-F3F9FEB9F7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F3ABBF5B-7563-4A90-B77F-A98F192D02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4F3511E7-DCCF-4134-A0EB-A65A3791B6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BF2E91A3-8979-4CA4-949C-2F16F51839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E530786D-3A54-4152-8DBC-5AC2C33D21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60531C75-5D70-42C8-8356-8056E5DA04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C34F0D09-D146-408C-AA45-C65CB4DD84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73B5DBFA-3B2A-45C2-A5F0-17B1567B62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B2C7BC0D-24B3-44B0-8079-774DB6094D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6024619B-6713-4236-8D7B-3C32BE2971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D5093F42-B0CA-457A-8F7A-2E28B0B43A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B8C5E375-17E6-4DAB-8A0B-208B1B35D0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454BCD5B-7E26-44B6-BD1D-37834B2A10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21AF9147-0307-4DA3-BCD9-A9429871DA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18E0D6FA-EEE0-40C0-BCE2-B38A577071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ECA27BB-D442-4DFC-B335-D7AD16A983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3DE276F1-05AF-4D7D-8601-1A734C544D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19BAEB24-59FE-4EAC-A80F-F1D4EEF05DF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7E144F3F-04DE-401E-ACF1-19D5BAA687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862E31F3-A068-4DB9-A880-C1BDEDADE8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99ABABC3-0784-45EC-9864-59E8E25925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37CB013A-50A2-4733-BD57-F7F3E94BCA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B2585756-34A2-4FCB-AB71-F8FA3CDFFB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297FF56C-120A-4157-AE2C-AA0228E738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2EB85F39-22D7-4CD8-AD7A-FB10397152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A007B5A1-A6EB-4C53-A4C6-6647F1AA96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2A3700E2-B0AC-4E9E-9EC7-7B79E132AF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DDEEAF65-68CD-4582-AD2D-D89FC68B08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350C3458-EACA-4907-8711-2C75C593610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72FDE7C2-69C1-4BEB-B3D3-5EAFB5891BD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26A102BE-A5D3-4CB5-BC63-2153267E27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32A54219-A851-4F02-8E85-6C6501DD57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EE1A046E-E3D7-47AF-B1EB-4436CF2A673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98766A24-51A1-4A4B-B960-7A0EE05BE19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25122A4F-3728-4711-B8B3-2704394C82E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63150FF5-EF85-4AB5-B4DB-CD3D5C8EAC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F16401B6-0D52-4FAE-9FC8-F2A0D26069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866CA087-B654-4A6C-B6E3-85105531E73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567D00FE-AC85-4103-A49F-952B2768C33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5490574E-8619-4370-B88D-C3E0424A2F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38E103B-AADF-4371-BFDB-9BC219B4A9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12F36204-26B2-4216-A473-B89073EB94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810C9112-09E1-4A8F-B2D9-5AAA77FA0A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95F7AA9B-DEF9-4E62-AB79-D165357045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CF6ADD46-0F16-41BE-BC0D-42211672D6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17A4B12A-95C1-424E-AFA0-6E4D680CB2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E271948C-40C1-4AC8-B791-30401CCEC9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5BA6E500-3F53-4063-9B8F-669A203DD1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6BD6A726-1171-47E1-8E54-CA04C08F39E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724D053F-A70E-4FF0-9E2B-BBCDB9430B0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C5DA2320-978D-45B9-8BC7-4FF0641C1D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9DCE2C0B-89BF-458F-B281-87CFBDF327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9B9520CB-A183-40CD-94DD-9EDA562014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AC7D5765-0AB9-4959-AB51-992165164E7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7DD6682D-99B6-4DCB-B704-AEB341C975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269B6A64-B01D-423F-A0D9-A02DD68D1A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159D5DDA-B7A5-4F84-8032-297001E183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824A714B-4F5A-4E7D-9476-39CA8F0F5A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8E05831C-4F44-4EB6-9C11-CD193D5D9E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1919F4CC-BE3A-4360-B60F-8C2B84A2B0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5567F87D-5C2B-481D-9F26-D5E0E8DBA2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53788657-8FC2-4A41-BC9A-B3180B181B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E02371EA-CF78-48FC-A144-63626EB772D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99DFA207-CB70-4D58-848F-980A6FC676B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3CC7EE13-21BD-486A-AB8F-0E099861C4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198E1053-2627-4354-8C80-D686D6E0D9A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86AD76CB-8821-4498-9EA4-6674C8B881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AA396BFB-B2FF-4EDE-B231-266107983D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7A7C8-3A82-4CD2-ADFF-C04208D44B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3CE0417C-EB0C-4AB6-B4FC-1D0D333714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29825CC0-0EEA-4703-99F5-15A61E7916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E216E784-55C7-4CEE-BE0E-AC1F8E0241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2B2C3356-AE16-45CF-A260-A59706A793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E4FAF8A-F72C-446F-8D5B-445C11FACA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976094A4-C2CA-48E9-BA6D-9D5FE0D9274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DBACF062-516F-4B1B-85A5-A2AE18D594A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104110F4-257D-4E33-9BBB-97C2BF64B4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9643A241-18D6-4410-B28B-11CB519FB8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9AE8A24F-D8F3-4A7A-AC3F-E82AAE002F3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A09149BD-D9A5-4B00-9AC1-1EFA2FBBC1E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EF23ADD1-DF5D-4A3D-9074-3FAD4BA35E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92B80951-BF8B-482E-BDAF-5B3510D689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B72623AD-0178-4D15-B7D7-D6FA032A24D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49026B09-8445-4F27-BCC7-3F0E5B0A033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99AF2D34-09A9-42AF-B9A3-349678FA85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A00B07BE-AE3F-4D2C-B63B-FA7C12DA5E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6D99CB60-703C-4CE7-A7DD-1CF2B4D7FC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FD9EF2D3-6B6F-4E34-A757-ECADCA6373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A2D0FB0E-F6E2-4D52-8028-A4941A9C61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E786FA7A-6337-42F9-9138-AED0A00E8A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859B366F-0305-43DB-81AB-E08D9B512C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6FAE6C13-08E7-4D5F-A6E5-1AD450D493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8DD4A30A-4C44-4662-B542-CC106DE8F0E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E6AA9874-A610-4101-A4AA-4E4C86980B1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46D40F0D-0BFC-4C87-BE7F-5D8CEAC25F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D005A899-7544-4851-A360-76244DBAFE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BB9CC509-E301-466D-95BF-B96531EAA6F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6CBE470F-DC34-4ACE-A580-089FEDF32BD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128F4F5F-EB67-4A10-9467-27773949E4C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5B7763-F50A-44DE-85A1-50FFE05DB9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44E12D15-2AE1-4A25-BA7A-B2F2D8B876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5710D57E-4111-4E1E-8FDA-7C1A8ADEADE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91C740DD-68C6-4E6B-924B-57A88B4D896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7B456BE9-747E-4D9C-9E20-A86FC491E1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591C4243-DA89-4665-B853-79C8FA8801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A9D47560-9C26-4084-B9C2-B24A638BD1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90E11C33-33DE-483E-978A-4909D4822C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A5291AE5-C55B-4FBC-BDDC-019A22CAA9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74AC8249-6372-4011-8335-1D27575E74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4F9F5274-2B96-45BE-B50E-300933C04C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76143600-5A29-420C-BF51-F945A7F941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1F8A7638-4AA6-4D12-9F83-98632108AE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7D0E4058-70C8-41B5-9757-7A690E6AA7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AE8F9FE5-405D-4549-8C8A-777E5D8ADA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A339B62-F6F6-4232-AE67-E70448D029D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E597397B-1A9F-4B7C-A0BE-7D9E611024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8A52BAFD-B05D-49A2-925B-FEE15A089D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470CE542-F18B-449D-A5A3-E2E4BAB58F65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543497FE-808E-4D2D-923E-1E8AC2E8428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9B72141D-B5A0-40FE-91C0-F48BB0858E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F42B22F5-4D76-414A-B912-315B2DAE73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1BB9837A-AC93-4CA6-A621-519FCFFF5B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7A22D399-069E-4ADE-B8F5-9CDAF55221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F6120EE8-4E1C-4064-890A-0AD72D9E97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66B00A6C-916B-4C44-8B11-1CFECA3B1D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BA5A3264-A1E7-4446-8279-4FBE0F02EA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1E286B9A-8B72-4DFA-8521-8EF175FD6A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CBEBD2C-A35E-4A88-831B-49DFFFBAA0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9950E66D-CD5C-4193-8E98-8218085A2A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5C4C470C-C52B-4E01-81B3-365B09947E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8145BA79-0A53-415D-A78D-196DF8B209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629646E9-F620-410A-BB7D-CABEBA22E4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D5B358CF-5096-4F30-A925-3836F109CF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6911AA1F-25D1-4304-91AC-F0DE6DA934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A875D2EB-A6DC-4E7B-AC8F-FDEA098BB0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FE70A9D5-4B25-425A-AB23-4CEB5C74C4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A10D84E4-BC72-45D2-A9CE-35EC107095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96764186-2DDD-4ACA-83F9-0A11ACF4DF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7378516C-CCA2-4D12-8A46-7D3EC30ED7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1574A623-29E9-4628-B2B9-771DB67B57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83196C53-996C-4945-8975-A19B9C15B7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400F85BB-72B6-4AB8-BB69-DDE9000D44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8F0E433F-DC33-45E9-AF01-91A154C2A4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7FD5498A-F731-4102-99FB-8C4B28604B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D377D536-5C92-4864-97FD-3F07DEE7E07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628128D3-A2D4-4911-8268-EC4ACC9251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83A42DDC-E221-440C-BB20-0A70CB42943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47936CD7-2BD4-4523-83BC-4DA685205A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6319749-C5B3-4CAB-BD5E-9C052E945F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61A04424-904D-4F1E-AB02-E9E08AFBD8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4C042373-6A2B-43F0-8B82-B58B4D1ED6E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B924C44-1ABD-4BDD-A6F0-2B35F493247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3D7AC28B-D695-46FD-8F81-CB359ED5D16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9F3AAABC-1EE2-4AFA-9C4E-B11CD5A9418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A3400DA7-C51F-436C-AFE8-8E4AC136F2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D18DD5FB-FF58-403F-9343-F882DEB466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85FB59CE-73CA-47F8-9DA6-AD77F75543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4743ACCF-4D1C-4CAB-9F76-D274CAD1DB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351A359B-418F-4B46-9F55-9EAD7FD735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97F5BECC-6C53-4DF1-8388-2474A014F1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56640389-3CD9-45B6-B8FE-CFF011F7CE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80576BD0-C65A-4A16-9484-5B05486798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F4E1488F-FA83-4FD0-99BC-4865A82B90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19384595-171C-4CCD-86B7-A9AFBCD5486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F25A6954-8087-4189-B73B-4C2C46857BF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DE59082E-37D0-419A-8E4F-6A26862376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694CE6C0-4BAD-48AA-ACB3-57465730FB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26506BD7-54E5-4096-8D76-3F5A9C0B1E9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37D53AB7-EF68-4750-AF67-58EDF6C4A3D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1C59403F-0792-43C7-9657-0F19BE98E5A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E541FD7E-AC7A-4AF4-9D71-6BE25D3569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14B7E9DF-B0E1-4A79-8EA5-15BF910A6B5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881AE66E-E56E-444A-9F9C-39CA0A7D86F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76EEDA25-A878-4986-9DED-9BFE4DD81FF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57E6E427-4A3F-46D9-B4B3-065CA56278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146673E4-1902-4750-A7F2-8AF9DB2810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D600BDA9-C9D7-47B2-AF13-A63FE8C83C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5F001668-78DB-4B86-9FA2-3041DFCBD1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A9875E0B-FD70-4341-873F-2D2DDC66E5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E12FD53A-B5E7-4B44-8DA5-CD65BEC82C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C9DD600E-E54B-40FC-8A77-66B31B462C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8DA0DD3-6659-468A-B3B9-8A5111FB20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8F0EBFC7-0D6A-4B78-9A22-07C8B71F281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E0E4A973-088B-451D-8455-8D062D6EC70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5F9D2834-66CE-4348-9E1C-9CF871D02C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DB84A95B-A694-458C-B81F-0E38E7B14E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BA9F4AF7-4347-467B-AC76-5132F659B84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36182E22-825E-47F5-839A-19B805E1761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6478B4B5-4C84-4C4A-97CB-3E7387A0691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FD3E9210-1CDD-4127-ADA0-02863BDC2A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D5504F5A-06F9-4643-90E4-AE351EAEEF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1DE7B37A-C197-48DA-966E-B1418E6B2CB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2CA2E27B-DF94-4722-9988-4FE0625BA0A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F9C0EE57-5B2D-4259-B920-38AED8A635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C8B293DB-0D8C-4FF4-8993-228B3085FF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982F2F5C-83B6-42C7-9D02-A88865EA0F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F0B03045-56E3-4185-9437-D6E986D4B8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6C7106F4-6759-4099-81AC-FC6C837C7E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CBA8E618-670D-4493-A956-1D0F23783B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2B53AC83-0432-4ACB-A1AF-17FA9D3E0B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4CFB94A0-66FB-4331-822A-07126C453E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59DDE2B6-3D50-4763-8681-16591D0D32F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C934C067-BFE5-4088-9A16-647E5E47626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1DEB11DE-9C24-4A21-B309-849478E6D8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66326D6B-EB70-4553-BA7D-ED00F946A4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753DACBD-AFD0-4395-9597-6EB7F17226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C6D76C57-21DF-4228-8354-87ACCE2796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5B25CDEB-1DFD-4738-B24A-9ADB7DA8816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4FFF13EC-2801-4AE7-9859-3983D37AA64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8E6953D2-DE1D-4D75-BDE5-A5816282A3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CA20B97D-DE08-45F3-9FD0-2AD7C66B1C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375E2303-9A95-4284-97E9-348CB8DE70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44DF9439-604C-4BBF-A1EF-E838ECDABE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75B99A1B-BC12-48C0-B3F2-391FDD78CB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86A8EC58-5637-46C4-B9DD-9DFD3DEB66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C6651FD3-4466-4618-A315-301C28B6C9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FA144516-1DE4-404E-81F2-665A7EFD1D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10A5DE13-27C8-4B61-9E82-08C24FAE35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EECB9234-9D36-4463-9392-0AFD5D147A7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514286B-7644-48F8-8B0F-B6C81462EB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7F0BC83A-0159-4D92-9DEF-59883883BD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C8787E9C-6003-4DDF-B1A7-8A79E73954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C1CED920-98A3-4CD5-8E47-04FE4272A8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695218D2-D384-4A8F-935C-282CD1C614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807A2B76-129E-498F-B610-E430BAD844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84416106-CCEF-4AA5-9D5C-C1E0674407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D04B9BA0-0C0E-44E5-B9B1-9106423A8C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878B205F-7F29-4064-B49D-2FE9720CE4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325AA9B3-F4D8-4CFA-9481-794EEF0254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94B3336E-847E-450C-9E96-45B28579282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B7534595-7F17-4458-AF3A-24C0562D488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424AE1DE-CCAD-4724-830C-1A80085947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682C9105-5399-456C-9EF6-5D1C4798B8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AF5BD1B0-0E18-44F1-9DCC-2FCA7CA167A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24AAC7D6-28C2-4B27-9820-49F9F702CD6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BC3A986D-8B00-46C6-AB90-643215C22C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93193EDE-C58C-4EE6-B00A-ED6607C551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8395EB3B-B0B6-40BC-8153-81DC3DDD8DD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2FBBC872-7520-42E8-934A-50F6FDAEF1E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424C2EDE-4E97-4DBA-9EAD-A97858C19F2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4464E446-9DBC-4413-AD51-0D35337273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3DA8C53C-CF0F-4E23-8BE0-76C604EE35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CDAAE5E4-3045-47DA-B1C7-1C9B9452FA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43CCB82C-A4A7-4206-909A-05CF9108FD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B7BA271B-FE45-4D22-A369-6DCBCE1312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1D8A448A-ABEF-4407-BB5B-8FC1CFBE1B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46B27246-1AFE-42C1-BFBD-98EA3676E6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20A313F1-56AF-4316-9C51-A4F095387A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795ED26D-DA92-4AB2-9386-F24CD2B75AC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E57905E6-849D-4B34-A2F9-EB783862D32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7ABABCC3-6C5F-4149-AE5E-9B2C2FA210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D9CEAE06-2D85-48BB-97CD-56813F2567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C75C0D08-5E31-46AA-A500-DA232BDB00A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72EDFC9E-5B5E-41E1-AA9C-A772C07D15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CD1E20EF-B3BD-4115-B61A-3FC50D9CFC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B6101398-B705-45E6-B7B5-EAA9E7A2D1B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449E9AE-858B-499C-A559-4850CE06124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3BD4DF41-DE21-4071-8FB7-4D138DEC97E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E486F556-E51B-4337-AB72-865D9950D6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AABE822B-FD0D-4E89-B79F-DE54A34FF6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F2FF4166-030F-4EDE-BD79-0B9516BBD7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1CF4AC89-2F54-42FF-AC59-3A754D77B6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4FE87B60-F418-4B14-92E2-9E1A8009DE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E24DC1EC-1BF1-4530-9A04-88208E851F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807EB5A3-4081-4538-983D-33A215B6C1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F891A14B-6770-46E4-B37F-13E8CA47D15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7329BB5A-C18A-4E5F-A674-A753AAABB40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CCE03FD4-D25D-43B0-BF64-0EC17EF50C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82421C4C-AA28-4803-AD85-637C39723E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62394AEF-183A-460D-8AC5-468D4E69B69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A7555396-30AA-414C-8FC0-971187DFA05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D807584-0455-47D8-89FC-1FC36B533D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9CD4309B-D9AF-468F-82B0-B1D04D23251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90684BC3-ED40-4D03-B15F-A1C86072712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626F08C-76CB-493C-8EDE-CB8452D1DC1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99F7BC89-EEA7-4D8C-8219-7E784974D1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AA303129-3D62-4405-A14F-32A9878242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FD74EF1B-B64C-4104-B69F-753700294D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10893D3B-DC3A-4A5E-9510-578F36D6D5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E950F033-916A-4B42-87D7-606668D9D7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E039A0EF-14A9-423B-A985-CAC7B3F666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B2203014-E7E9-4076-9EE8-223F476638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F7483A3A-067E-453C-8BE3-CF36AB2EC2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119D86DA-728E-4EEC-93BB-B83AA54808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D5FF25C3-C34D-48DB-9359-D3AA100B51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3C183615-4A82-40B3-833C-04ADA52F8C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631F0749-F777-40F0-8756-513B23B6C71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AD9C85B7-FF6D-4038-A82A-45118AA529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6B580507-8871-49BD-A872-B1B277FC6E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727F835C-8A27-4615-AAA0-A3A475AC9C9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390045ED-12BA-4B34-843A-2928F75D7D6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83030FC8-7127-4D35-80A5-CEAF618BD5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CB374F63-FB7B-4C7B-A20B-BCADD30F135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9AB35DB2-754E-4313-8034-2D3462BD7D6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E5577C1C-06CA-4817-9ED1-D9803615342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24BDB037-B97C-4AE6-B335-732C4785CA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95FE4D12-AEE6-4316-ACCC-54BEEFA421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357148A-AB8D-47B4-A2BB-24D7F4218F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7C961B8E-E366-4D1E-836E-8F3410016C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6A4B6670-D8A4-4A28-B232-E1FBE035C4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3E94EAAC-8B09-4390-B812-400C1CAF0B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F1B5E5A5-A505-4FF7-ABB5-CE40C6EE06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ADF8759A-BE79-4973-8AD6-F59DA5AD05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A6E2852E-1989-44F5-947F-55A4C5A406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B1C9A2F1-7D75-45FD-9AF8-7B1C992D1F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9D658536-FFBA-497D-ADBB-EA2350EF3E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80ECEB76-764E-4861-B9FF-27067774C9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B271D5D5-0937-46C2-87BE-CED7C1D45C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1E8193B7-25AD-4A24-8138-C0BC103DC5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BFB1C39D-F13D-4CDF-82B5-3179DE72BA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B10C1FC5-CE7B-4D62-8F7F-75456C474C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F7823636-59D1-4CBD-B9EE-A29721F2C6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5DB867FB-B4B8-43AB-92DF-7E9A3E1D3C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B3F64C5E-4C4A-43CE-B0FB-6E70AEF8E9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597F6493-E3F8-4236-8717-987C94D472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2BA296AD-0EC4-4E67-B071-23E56ACE916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7038AE36-C61F-4304-86B6-22FFF6B8D23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71F223A6-34DC-401D-B0E2-3450513A9C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45FF083-AF06-4552-B58B-233FAA6E6F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2CAD2565-2A31-4B8F-9755-D8E95138E30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214B5130-37B0-49AF-B363-3E4120AE628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B0AEF31A-F5B0-4136-A13A-E992BDEAF6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65799A57-5D4B-4236-AE9A-C3457EFBC9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C079F624-7C88-4D45-96BA-074BDEE2C48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2AFF3B47-72C3-4CE9-AA3D-5E693210FA3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9CEDA3B2-EEAB-4C6D-ADF0-3F1C61B63D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BF6BBBA5-F105-483A-967C-2A081E4CE9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6A90DF8E-A3BB-40FF-AF69-0AAAC34ACA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B02BFFD8-7218-4D1A-A044-10568D0589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60250F7-03BA-4F39-A336-CDFF68A524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EFED5C4B-2685-46F2-B5C4-0EA82D439B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9815822-ADF0-48C2-80C5-DF6BDE25A65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8EC0FAD4-5068-47C4-9DCB-2A513196C5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6317A643-099C-4285-9CF9-6485D295D3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2846CC26-35BC-4ED1-9BF9-60F1F0CC9A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291D0E55-2133-4C50-8D6B-924BC45323B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BAE6A6A-6293-41CE-9587-8C392420E9C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3631C56-0616-4652-8869-CA54844DBE0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C406B080-A37D-4D37-95C4-B039407CA71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3982B196-7371-418D-A212-F1C1893861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EB13903A-9A03-4D20-88FE-3E886A4B56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982DF127-EB72-40C7-B003-0445897F00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34F378B1-114F-4992-A6E5-CBBD230B0C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116E93D2-0D8F-4FC1-B49F-BF7EF67B7F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BCFD1254-E898-421B-BFA5-9CCF021BC5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6515BD06-D6D8-4431-BE07-65E6EBFE5F0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E3C8A890-C538-4F38-9F47-6B3C010510A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8EE34EBC-9309-41C8-B727-A84A9B65DE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2C5F8208-0EEF-4EFA-B912-0E622F12E7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F7AC32B0-90F2-4B48-AEE1-7B3914CE149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E854EA6D-2F61-47AE-AC24-18D494502E3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32B1284A-D22B-4A4D-B97E-D8BAA94CEF9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19C9201E-9B89-4522-9F42-C5B116A5697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478FFD70-6878-40C1-A237-64AEA67C34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D508CBFB-127D-460D-8DDF-C0509E3364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BD605771-9AB3-4A42-9C7D-C7728B08EBB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2CCE3E6-B211-47AB-B065-B3F70396E7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7E2128A6-6C72-4382-8818-D107F5BE5E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5049606D-BFC7-4353-B2E6-B528C40D31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AE57CE56-6A60-49B3-B215-9DA8E68891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435E32EE-1BFC-44A1-9521-8EF5889ECF3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2F667546-6740-4086-B3EB-B712DB33CE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96C1A026-0C6B-41B1-AD04-02CD3CC6508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4DAECD9E-AEFA-4513-99D1-0F261671BE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D01FDCAD-2A49-487A-87FB-4C48695323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9EC2D415-53BE-49D7-B89C-3ABC4808A5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97623057-B3E1-4E62-B804-75F3BDD810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E5A3FDF5-12CF-4093-B288-80800D6EE0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C41F7183-37C2-43FE-8489-72C2C726D6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4F548ECE-BF3F-4448-8DE8-B917E30D1EC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D251E93B-F422-45C1-85AD-0737F868A12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FFA736B3-A453-470A-99BE-E700808580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DC01A25C-D2A9-4A13-B6C3-44D93CD889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C370BDC7-F20A-4AC8-A46A-6BB3B028602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594CFB18-06DF-468D-8597-E7D53F194B3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2199CC25-8317-46ED-9F74-7887C574D86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7E47BDB2-6AB3-4643-BA41-4B0A9EBEBB8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2BFBBBCF-E8DA-4F59-AD66-22A03DBF34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D0755874-8928-410D-B044-A76E299509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73D1C86-58D7-48A4-BDFC-64CCF13A71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4545F92A-FAB5-4EBC-A99E-E4B0D11B00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903AB0C1-956A-436C-A057-8F959D2310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B9167824-2DF9-4F12-B1E4-9CD3E29886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CF0810FE-CBB4-48C7-ADC2-70FC4E48224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5192D65A-940A-494A-8E11-8C1C38B7321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DE3C86C6-11D5-4B45-967E-5D07EACD38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EB9A1FD2-26FD-404F-B30E-3BB03B3F40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4111D936-11C6-492C-8551-834BEB8568E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71E42621-8A3E-4CED-9D09-CD5B04AEB6C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937BE4A5-F2F8-4777-9AB7-1D5118BFA03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399733E6-9C66-4F9F-848F-93AFE68C3F4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F0FAB157-DBE9-4663-9671-7A37AB02BB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29FC3B40-3940-40E4-A4B9-C13A3A6334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FFB8C798-5A2E-4B5A-9934-D57A82100B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4975F4C0-CF60-4FBD-B501-0B6D824649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DBA08388-6335-4E74-9BCF-1D25EE0C77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2BC1EAF2-E3F5-4F0D-8E17-77D2D7B04B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AB8DA07-A945-48F0-BCF1-CF19280331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305E798E-8EF3-4A5B-A301-79F256ABBB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1CDB6118-F531-44A7-9559-29739B2AEF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49B8232C-BFD7-45C9-9F58-80C084D176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1B51BFF3-B55F-4E85-926E-5AE47D4E8E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B75DC354-3B62-48FD-973F-F97061FD11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6B9FDD03-1C14-4AA6-9113-57962B5E9B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FD1C4BE-1111-49AB-A647-A61082A0F4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30F0672B-EEDD-40BC-BFD5-E7DF9426DE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90F19160-51AF-4944-9497-C5AB6C2D98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4147E3DF-4C31-400F-837B-12FB5C84F5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74A53880-DBB4-486F-8FF3-8C92C0B362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747DBB05-8D86-4B5B-80DE-9CD4C03240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40A32FDF-7711-41D4-9F1E-826192F2A3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B35D546F-F7B7-44DE-9797-4E61B2DA41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98006C01-ED29-4B37-8AE0-A2093AA199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D076C992-C180-47E3-B879-330C9A2313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793B561D-C52F-4060-82C3-CBA49D2E54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F7FF340-18DF-490F-BC58-583ACC5C42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38A2E7A6-33CE-4A94-A621-BCEC9FB000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94C1B210-EB67-40C1-B99F-115874A8B6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40C85D34-1967-4146-A272-D5C47105F3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111D774E-923A-4D14-919F-21AD3D72D7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9B95A834-EB70-44F2-A5D7-1FFAC1F69C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3F20CBD0-D445-4B58-946E-12C4B551C48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158DA5D1-A5F9-4545-B493-47BE348CBBD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709A2E5F-C14E-4BFF-956E-EF2DE9AE66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9B384AB5-FC06-4E06-90FD-1327C9C856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5122F410-C653-4FB0-8721-DA3796EFB7E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46F4440B-A47C-4A93-8F62-A4A396AAE0E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303D121F-409C-4C5D-8AC2-9ACFC563F0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5ADBBDF3-1205-48DF-95D9-08B87BE86B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32CEE3B8-EA41-48C4-9999-0F2B306D650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988DF965-BA73-4974-B859-6F12A4A9CA7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D0643B84-0977-4E33-BF82-C02BA6A8C6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C06596E3-6A86-4466-BFFF-A4F8123D64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34489250-B192-45B9-9798-DDA7F09082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7F944787-A77E-4105-AA97-38C1A3E330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7B4089F9-CA57-4CAA-8325-5F96ADAB44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5D7936DF-D66A-48DE-B020-7F7E53390E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1E4A349F-449F-40C9-B5CB-5698085C910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26ABF1FB-9E58-401E-A244-A75B61C39D6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CC7455D3-246B-4844-A4CF-9E2DC564EA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D446680E-71B9-49A6-925E-EA5F625D0E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E8825904-DA7B-4436-83BB-A300168B71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B2201DBD-9223-467D-BAB7-1B1D8FA6881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55A5853A-E4AA-4481-ABAC-040027E8081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1D9E7475-2FC1-4E1C-A8C6-E502A2ED2C5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7ED2AB58-E6BE-4D2E-ABA7-3F7F95C362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E3A2F617-6312-4945-8420-FFB9072A01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C888104D-F4E3-49A6-87A6-4E27B440D4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57F1E16A-2B12-4026-BBA7-F326C9425E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8FF22390-6DCA-46DF-8BDC-DE48412D48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68BFDAD3-CFF2-499A-BA82-5DDBAA8E47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EFD298B7-C0CE-4C01-BAA3-BB03AA12A4F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9840342-7587-493C-BCB6-D6CE421FAD8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C75F12E-60F2-4A3E-9CA2-E3043208AD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8D9D5B77-6F78-4401-9F1B-25A244C8D6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908BF7CA-C6D3-4EE7-BB8C-EF92C726079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C41C48DB-AD5F-4A2E-977A-F129EC91941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7CFE0C43-EE4C-419F-A529-33B696E1B15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DC76E7E3-1E5D-49D3-88FE-C141F163FA0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AA8B5C88-E172-4648-BC6F-8A88362BF5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3B431D82-9EF7-4611-A18D-F6247A8B19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7AD3219D-636C-4F60-8E4B-9F2A1D60E7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D3C052F1-BE41-4976-81AF-787E4CADDB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23FFDF8C-1AA0-4DEA-9C5C-CEA32CC8C1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4E508C7D-D103-40D4-BDB6-1F4F40AD06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163193B6-FC8B-4887-91BF-212DB0EF80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E7E7303A-A8B9-4D73-A700-BE115D3CEE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E594D8A8-4672-4BD3-BC94-A757A4F05F8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7ADD8EDF-FC53-4A71-B401-965A4ADFD3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16BA9466-E5C6-4DAB-A2DB-B0FDD42946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4110EC89-D709-417B-83DF-94CFD424E9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64721324-3DC1-4562-89AA-A965E66649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E7F350CD-B0A1-4D64-A341-8170D7381C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8D450A4C-14C0-41F4-894D-732187881F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CFB22693-F4A6-4DC2-A703-BA7E5F0B4A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45169D36-4BF4-4658-ADE3-0F4965D0480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F1B399C2-E107-40F9-A76C-3745BB88484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B01D345D-9890-424F-B822-55504168BB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C65F703-6F55-471E-9C67-29A1E735E2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2F05EB5-6AAD-4164-B6AD-746FB52DF24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A70A4B8B-DCAA-4C28-B9D1-BD53D9578AE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94F4019C-1430-4F75-93F3-0DB8ED873BD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2D7235B-928E-4A66-82BA-6D72B40E223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54C0BA6-4FFF-4BF8-A7AF-D2993006F7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7074023C-371E-42B9-85E1-95259B1C0E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3DB5B8A7-AA39-4731-80E5-F5CA7D9366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A899771D-FAD0-4471-9FEA-34F994DD43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8D181B91-0BF6-4BF3-B061-66F62B3300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BA46D378-B66E-42A3-9A5C-12D3286070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37A51A5-ED1A-4C50-8F43-0F433A1004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B42DB0D1-957C-4FE8-893F-E6E4DA42123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C6A4D56B-51F3-4270-BD9D-88A76710B0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230203DC-074D-45CB-A62D-9249FCC77E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A885E2B3-4AD6-4079-9015-E24E3A5472B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388BBC17-40D2-49B6-8DC9-9A81F15FE60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734AE7C5-F975-490F-A7CD-6180EF8EA26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552C1C60-2AE9-4791-98E5-3FF16BA2D6E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43419AB0-C695-4B3A-876B-6175B6424D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D3A4B17C-F9DD-42E6-B663-58E6B7B56B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CB9CA8F3-DA47-4881-B57C-05C2FCFCFD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5C1F1734-3CCA-4A29-8D0C-C29BC166A4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2A68F989-6B92-44A0-B718-3B32EAA19E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2DE0FB28-0080-46F1-8EB5-EE72AD0418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546260DF-E6D3-4CBA-A51C-0460A133DD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FD38E28D-F194-425C-BAAE-8033F85156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70869214-D167-43EC-8933-33F9A9DEEC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C4E729BC-99D5-4C47-B162-33C5EFC134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89F3D2E2-49A9-492E-AD95-62081960AF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7D556F0A-0DD5-4077-8BD1-E5A381C699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8B094E9B-1804-4736-9B45-1EE36E6362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9E0A451E-9FCC-4EE3-927A-6E04D99BF7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BF7533EB-254D-42D4-8E92-2DCAE6C519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46111E14-4CD9-41FD-8B8C-3748941DB7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3185DEA0-AEA3-4954-A9BD-819336002D2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5EEC3291-740F-4B59-8ACA-C50030E5DB9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44D9798-09B9-4AC5-8D4E-341C12643C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5AA90F1C-DC73-4CC7-8C2F-DBD26F8199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22127FE1-24D5-4BD1-88E0-8BDF6D1D6DE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979B6DE8-57F8-4E97-9DF5-F01D1321BD1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8DE4DCCC-FB75-4468-A82B-79396DBAD30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1C3E4807-176B-47A6-9FC0-DFFF8A7676C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FC8C855D-7442-40D2-AF1B-7031A0EC6B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D3579CF2-F32B-42B1-8030-9A14AA94BE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55302124-CBED-4522-8AB0-34C8876573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CEA43F8F-29F0-4B8A-8211-F05225D4B9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AD5E841E-DF31-4457-9BEE-3132ABAAD2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88BDD6B5-0890-483B-8B8D-153C54A7CA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9E28A8E9-300A-4A33-9B07-84CEA60C46E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8CE19494-89FC-47F5-801E-9EB56436BDB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439099B7-631A-436C-9B64-C2DA8257E1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7FD60BD1-3FA7-436E-A68B-B3CD4804FE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5094D3B1-6434-4048-88B5-6513EAA02CC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6E09E375-5AA5-437B-BE25-71EB80E8B51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EC8FCC64-6849-48E8-A79D-80A98E47F15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D4F2458B-07DF-49A8-A824-A8A65DFB7E5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571DB8C5-640F-4473-ACF8-9100B11E35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DE3AA852-7C8A-498F-BC72-E6321A03E4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3776EF9-3761-4E2D-8B10-B6AC2678BE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6A8A49C4-C6BF-464A-BB33-C28988F9B1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822346EB-DCAA-476C-8395-56F0BD278B7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9913B51C-EB88-4BEA-AA55-F37BCD758B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BBB59E53-951D-4506-9D67-1E624E632A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98B1F80D-CECE-4900-BE77-73C653B45B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7E508CAB-8704-4F19-91E3-D23A2E26BB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5469540E-8473-47A9-83AC-5D448647BA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46693E6A-5654-4767-B56E-9D4CCEE341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934B3946-94DB-42B8-B3C7-C3E86FD998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2D53050B-F6AC-44F4-9F2E-50A6BCDA0D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B17EF869-A1E1-4855-8B6C-BFCD6AB42C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EF55C5F9-4513-4EE1-BF97-F69B217793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4B3FD7C6-079E-47D1-9ABB-8DC706E2BE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43536235-DC25-4A8B-892A-D263C268379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1F7BAAAB-8F02-470C-8780-D0A4EA264AC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5BE2ECB5-6EBD-4015-8F73-47D3C838F0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464B0681-7E41-44A4-9C3D-C4AACC38B1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D96A91D3-B430-4525-9782-B34E4D16C92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108DA242-0CAC-47E5-AABC-CDA591AC55A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C0068DA4-F422-4430-BAAD-B6AB1628505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F2A76F4D-FBFB-410B-83EC-0FF1E8C99C6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AA16CE3B-4427-407F-AF6C-0A08161B25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C56DF66C-A5FC-4FBF-8A55-D54C8EE7E1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D1E8F38A-E258-4F1E-87F5-2F4634E0E4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BDAFD000-3A5D-47C6-8D65-46B9D2DDBB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6E09C0CB-1346-4DAB-90D4-0D22672128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3ABEAA4B-69CD-4EB1-832B-38F5F77359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9CD71531-6CCB-4FCF-A74E-D7BBB2F508F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99D9C502-A3BB-4A1A-BAFE-91B1BF654D9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1EC3BAC5-6010-4B59-B2F4-09C1802C07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FAA2187F-F93C-45C4-A912-A2A9A9F3AC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843A9932-64BF-4A9D-A2EF-A1B14CFC450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13E62DAE-0905-4A63-B6B7-E3C8ABAC0FC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C3C8DB72-B96B-4C73-9336-7051216CF86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A5567BE8-475B-454A-A6FC-DD337E9477E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F00FACE6-1BC7-4985-8E72-A717C687D2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10C961E3-5621-49B8-837B-3A64CFBBAC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C735DF-C4E4-4B9C-9E11-2DBD860C37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180E6D13-F2D8-4283-B92E-874A68CB87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66BFB6C6-68D7-417E-87F0-C40CF5C0B7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57D82065-BCF1-4C77-B1B6-7CA55DB972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EA0D96CF-24DE-48FA-BCCF-09D9659D76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20FD285A-2F9E-459C-9A49-4E427E28C5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912A5A07-01AE-4EA8-BB8C-71D754252B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A734AB05-5877-4164-9855-2211C62579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344DCFB8-A68A-4F1B-8532-8F7381BF93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EF6C3236-BEB3-4B0E-9E71-C1655B9896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F945F8AD-FDD2-4912-9BCA-43556F9B9F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50B9E458-920F-4F9B-A1EC-9A55D809A3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65B13F9A-7B6B-4479-944D-7F018565A6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CEB59EA0-F08F-4AE5-9662-C4D33B93B9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C4A26C35-CC7D-4462-AF65-58610CBB17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DF63AD41-9356-4B0C-8F2D-38E61CCA28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C9E7E4FA-B4F3-43C4-B9BD-18CD7BE47D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1D8BD452-AED6-4156-9179-49A4F8B30F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2D28AF15-23AA-43CC-84E0-B1C1A4720D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EF4ACF8B-E828-489E-ACE0-46D2422111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2BA42EB5-42B5-4018-BFEF-F5A810A793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152E5424-AEA9-45B1-9D65-8EDBF78F51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499DE43-FD58-4416-8A93-320E5DD1EC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1334F934-94B5-4A7B-B5AC-56DED255D2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74769B1E-8D35-4495-AA87-7BE9440011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209EBB34-AB33-4630-A52C-7887E09CBF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7AC51436-9CE9-41D7-93BF-F1273063FA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59801BBC-4153-45A3-8E91-8A13FF9949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F1897C23-3C5A-4BA1-BC32-8442F2808F2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46A8A861-FBB8-462C-8930-B606CCB8319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D97DAC5E-362A-427A-9A63-AD364F7002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CF521807-E951-488A-9EE1-3F38E6F8DC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8A5609A4-9FDC-49B9-8705-CEB0455FF27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4E3D760E-21FB-419E-A75D-50E4884321E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48DFCE51-B368-427A-A9BA-E09655BCE0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F83B76F4-9633-40F8-B862-D45D72642C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87E40BA1-D9B9-4E35-BBC5-9D5CC1C4E0B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BF175249-009C-42A4-8EDA-5AD11A1BBA8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8466F035-CECD-4C9A-A08F-B303BE3F24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8E70681C-6AE7-4570-9EB6-E402712C10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6A78EA6D-2DC2-4621-B79E-5AC2F4EA2E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3ED20FC9-BE38-43F9-B46B-1FDDAAD893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D6AA6751-1CE2-42CE-9003-D6F31EC240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67C93505-F0E1-4280-9795-4183B5C2B6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A61D234D-BE09-4D89-9D8B-1E8977069E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9B5854F0-DF34-48CC-8E42-B03198B5B0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B74F829-4EF4-43BD-9F84-7EBF13A0CE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76766873-EF7D-4673-9C41-5E9E693E68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E18CD1AD-F529-49CD-85B9-982017252ED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4CC6E5A1-34A8-4E6F-A200-52260CC8B99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91EA5289-4693-49A8-859B-A0494496D4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3F03E8A-9C3B-48F3-9EF6-EE8914EFFE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409AA0E6-FE21-497F-BD7F-80D77880049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BD765B08-1561-4445-B4F8-31ED74A7CCA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9C2E937D-72BF-419B-8E95-7732AA8215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EB36BD8-FC28-4604-B793-71E7437F60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C4A78AB3-1CAF-4BCC-95DA-B8153DC95D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BD98B75F-4C74-4D58-AFAB-2640CA3F4BB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80DE5D8F-C2E2-4F9B-AC0C-86C03952BB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4F457AEE-EB28-4239-9953-CD2569F387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29171D5D-415E-4BFE-B827-A7A8EEB64C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52561B52-B1A4-49E3-AADF-A894E7B53A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98EA4680-C09C-4FAF-9126-CC1478B523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858B4117-4FBA-432F-B709-391E131E06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B6976CA3-7D23-4EF4-B9FE-08C3BB49E4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40C22F59-63A0-4EBD-AFF1-5C8B21B5F2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45E50C6-B4EE-4D77-9395-A33458C976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9641B5CA-CC94-4729-93CC-9598514122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E1FB7812-5DD5-412D-AA84-F3E6401BE50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4AA325BF-BD4E-4EDE-AC2E-43E5BA4AF80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AFC594EF-BBE8-4177-9D72-1A42593598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E133CCA2-F686-4E2C-B1B9-1ED221B5D0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191E475C-2551-4661-8739-0CCE549C5BB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34158C26-3F01-4C22-BF97-29EB40226CE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FF2BE449-FD8F-4872-A822-17CA2C8829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15C26861-4EF4-4637-8893-E21E8A7602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BF9EB3F8-AC3E-4275-9F8D-4AB39869EB2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505E1367-A1EB-4E0A-94E5-1254ED8664C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39BCE418-74C4-4777-B689-2F17FD0681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C5E6F0E0-6267-4D1D-9DEE-2C190454C7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B636D24F-6A05-4CFB-B80A-44D2E4EF4F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50CB799C-A7B8-448E-B26D-91191F5518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E70BF905-59B4-4F80-AA25-F246F72DC5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98029682-A030-4801-A22C-0797264DF5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69CD4F2C-E9EC-41B8-B6DD-3FCFAEBAC4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64A1FF-455A-4308-A340-9334382261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A5EE1FAF-8E1C-47C8-9352-38C4095F95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B00B7D1C-7CE1-457F-89A4-6FED645B43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F3721FD-D730-45AE-A22E-4AB39F8286A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C1BFE325-A74B-4AEC-B4A7-498BF681818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C341A54D-2F2E-4E1B-AF5D-A9C901ABD3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823914B9-B641-4BB0-9F06-263538F9DA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8E603F3C-76F1-46D7-95EF-F35B6F30803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C8E773D3-DB19-45D5-B222-05C8C745939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71BC022D-201A-42E8-89C1-690ABC5ECC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C0E36FE5-4E6F-40D2-8C08-435BC22023D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4EBA3416-122B-4DCC-A978-9A094354750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A4538D6D-A0D9-4BFB-BB35-3F691D361E9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AE6E6FF-9F90-41CE-91B2-AAF71E19DB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1C7416C-ED29-4E3A-9A87-9FD07AE378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40DED14C-93B2-4026-BECE-EF1B225F19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2CA2994B-5406-4507-9401-4BE3D4EA31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BF268C64-FE2F-4530-83F2-D8A3CFFE06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8FA2945B-F900-423C-B8DB-D0708E5D4E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AF489A3B-D06A-4F4E-92D9-DAA49B23CB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445BBAC2-D415-41CD-B87C-B6E48A28AE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8E302418-993B-4254-8223-D19B4F3054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7F9CB334-9365-4751-A6C8-95B0150367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3C18AF73-9470-4164-B781-2E63C7D715F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E8ECA2EC-64D5-485E-B2F6-06546DC976E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EACD2F17-E320-4DB8-B81E-E0481B7F6B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89A1CAB7-086C-4358-B9F2-EA3F6308E3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EEF9DEBF-38C5-4008-9318-94D25DBB01E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C13625C4-45D1-48E6-BF71-A454A1BAE45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8D304D88-4C13-4285-B3AB-F24D529D1C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7EC33B1A-3FD0-4DD0-A63C-5A35612C768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C3EBE38-7CF3-4BD7-AD44-E2C6EA19486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E4DF219F-CC85-4BC8-A128-BB742322B7F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59E9E0DC-D63D-49DF-ACD3-851E4AF6F1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53F50245-4D6D-4011-B06B-9E17D9A654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ED13AF8-3DA6-4CB0-86EC-D3D197A87D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DAC952C2-906C-4425-99C7-D8A7310E24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A29CB4C3-17CE-41DF-984C-AAD90E2EDD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5FE227E7-D0B0-4F68-B3AA-2A3B2225E4C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6F9B231E-0B86-40C0-AD3D-DA21F669C7C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D6D710CD-5FC5-41C8-813E-6CD464E329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742E34E1-816D-43AA-8013-2F931B9BC0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221483B6-A76E-4635-B311-D734431A251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F5ED9104-6598-44AB-B75C-EA65D3AA75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A74C2498-2FB6-4A30-8159-77FF9147D5F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B50F13D5-D056-4690-95B8-2CD0EC945CC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FD87772E-171C-4E42-97A0-E512C3DC26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EE8F4E3C-1EAA-4600-82D6-6BB69F64D3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E3279C7E-8EF2-4549-A540-ECA12741B9E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42033AC4-707F-44D5-8B71-CBAEF4BAA0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6E43C643-DB1F-474C-9D1E-5C80FA9CEC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FC91F370-00A4-419F-AC1B-CA5DD72C22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785D0BC2-D8A1-4D13-943D-B97606E965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231FA3C9-A2C2-4499-9761-B66D8607DA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209ECA1A-108B-4B7D-AE47-CEEC2099F8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E4426A8E-09F5-4B13-8B4E-6A455C40F7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298DEED-03DD-4719-A0FE-4F40F5575C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2531401A-B69B-482D-BA48-E8710A8232D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C983AC22-8B62-46F0-BD54-4BC7F5B0E4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69AC1BFD-E8FD-4920-8319-B963D1A6EE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A05732C3-A9AB-44EB-8907-5642B29E61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F19AD77C-F062-429B-8AC2-6B274244A4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1434DD61-48A3-4594-B53C-B79CD0A4D6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74AC73A-DBB7-43A8-BD83-C7185985D8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319CCFD4-EAD7-4B65-952A-1489FBFCFE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9614786F-5263-4CAD-8180-46C83716CF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6ED3B599-DAD5-4A72-A95D-A216E259DF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D0A5C42-A5FD-4C57-B8E8-AB4CCD44D2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D863B2D7-FBEF-486D-B54C-5E16671FFC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67EBD390-9B2B-4A8A-AFB4-B8DE5FA2C2A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AF00A461-D245-4965-A02A-FFDF79C8CF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A0AE0B6-6EA5-4A01-934F-101B58AEA6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864C5B41-7449-4021-95DE-B49ACD5B63D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8DBB6362-6899-4B8A-9D35-A927919B521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C5E89E7-DD55-49AE-84BE-580779D762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E792963A-7E62-4F41-BE7B-9D7F83272E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9E486420-5FC8-48B9-9F4B-D254F15383F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2D945C84-C9B9-4034-9375-00A67F06B7A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604C705C-5BBB-484C-A1B6-B8820B865B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42B3052B-C616-4F6A-BB84-F4172C8109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157EBAA3-34AE-49D0-9882-9F269DE104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20D74FA9-E8EF-4434-ABDB-5C424D11B8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9352088E-6125-4A16-AA56-F4933CAC0E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EB9AA4EE-7025-47F3-B90F-BE2BE1DE9A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95CFDB8F-2159-4DEE-B9BF-2CC0BDBCCD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AEBE8C62-386D-4858-BBC8-3ABBA35E40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26550654-EE91-4F8C-9FF9-397B0DF519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F76E4B50-3105-4F82-9976-636081D2A5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C169341-61A7-46DE-B768-18F9F8F9D33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53D61231-9062-478B-ADA2-63C6C94732B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610B7D26-2E3F-46FC-B8E4-FC4FABD981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FB017C11-D115-48B5-9B07-22F49482E9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F117404E-3BB7-4ABE-8666-2D1AF72A104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58A6F4E5-6EC5-440E-BA44-199187B0CFC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D5C389E9-674A-460B-BA89-AA861449F57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D5DEA503-8100-4B08-BBCC-9EAEBB4475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54B2269F-8692-42EF-AF8E-9A1AF398F90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4293E619-672F-42EE-8B82-B009C26B0C7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CE061D6D-0F0C-4A4D-8262-6D9D3AC69D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FC4AF8DC-8D95-44C0-8AE8-D77B3ED314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8C8F4D67-AD6C-44F2-AAE1-875B6E1285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75A00EA2-0B56-423C-AA69-BA95B08C37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3496C488-5A9E-44A2-8976-3E2BEF54B5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27CD0B8A-C957-4B46-81B5-5C1C314748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79884B82-DEDD-4B24-B2D2-54C366EB3B4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DA8995BC-9A4A-4EB2-A387-0FD72EB6AD0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AAAAF3C4-F1E6-4832-901E-F3CEFA1DE7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AEFACB2F-57BB-463F-9738-348B5F786A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95AE2185-FAA0-484E-932B-D3EEEA3EB98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97F00C65-5A2A-4827-BF1F-DDF0180179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2738262A-AC4B-4D63-BBCC-8C440349BEA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236B5B0A-3913-4456-AC0A-3F84351AA78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6C673B27-36A0-4FEB-B664-C5E60E1F34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4B72C9E1-7EE2-4EE5-B4FD-E5FA050245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819A3ED4-7DCC-4EF2-B422-C97F7C23F3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786A60D3-2DA1-41DE-A4C7-F63E7B4E80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6D05DA54-8411-447C-8031-A475359CB2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13355340-D605-4D94-890B-2AE35ED823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3E19F262-2C94-4988-9939-E2C31C2E054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5B502550-9D86-4179-A8D4-282E28CF72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CE98BC6A-CEBD-4C2D-AF1C-08D97111BA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A9A3A554-43A0-4612-AF1E-3B073DC89D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F77FD255-E642-40F1-919F-80FCBF1E896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AFF23B40-AC02-4A23-83CA-9953F3FDF3E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409A7D8E-0D5D-4BDF-932C-7FC6C15C4F4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B5338BB7-7FA9-4D54-A3A3-0878F86D195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35BBAB9A-2508-4FC0-8C60-CC384865F7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1300A0C6-159F-43EC-A355-A94D6612DC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AF69998F-8887-4B74-87F9-78162A5A67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EA9E9A7D-9683-457E-AA95-86F7A9CF05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DF226A1C-B48D-4404-8EFD-0FFE68BF7A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8B9415D6-9CDF-49CA-89A0-6073172E43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FCC43511-01C8-4F29-A48A-2878A64A54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B9261F34-6EC8-42A7-9FD2-E961EE94CB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79ED0D78-EA14-4EF7-B8A9-6390DDDA62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ABC131E0-594E-44E6-89B2-F755BCAFDF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6A45A29F-22CF-4B0E-8C25-2C4F7D7EBD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678B3111-7589-4BE8-B4EE-B5D9C5E05E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2F47A37A-E6E9-415C-9E22-6412CD8F19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5CCC4CB3-96FF-45FB-95F6-3DE3B127EB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DEEA5838-515D-41DA-838F-204C19441F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59226453-F43A-4C43-8ADF-F543901190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D645CB12-9F57-4593-B009-349FE9310E7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6C9556D3-556B-4B84-B35C-F6F0F410D7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64F391AE-EF80-4E22-99D4-9CD8444BC9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D30F7C1D-BCCA-4C2E-B890-48A2F5B408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E0337A6-842D-49CB-98C9-4DF5FEADC0C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B90E7E5-9E8A-4F1F-AF88-6A07BBB2FB3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CD8F5A83-AFF3-4355-9695-9691ED0FA3E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16378785-8F2D-4F0E-BDA5-3D24ED0486F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8C1998BB-083B-4EE4-93DD-4C2EFC336B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317E05B8-F5A9-4334-B5BC-0B43F677C3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41EC69A2-CE14-49DA-96A7-732D67543F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47D73319-453E-4E0D-96A7-6ED0D994BD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961B9DB9-3859-4883-B5D8-E65F1F4852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C4E95ADF-5574-4A4D-ACF0-2DE6DCBD7E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CE4D0BB5-3A75-4145-B7F2-E0EC5B6328A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199C6F30-3017-4F42-B922-E64E7C2DEA9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630A25F6-7D60-43A3-8D53-CFDE2D4281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8C0D68E-605F-4B63-8B16-26340DCDFB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CDAF803A-D0C7-401E-8FFF-871FD4D522A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BAE90EBC-D368-421E-9A01-C1FCE9ABFAD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AFB4FB5B-A3B6-414C-8E7E-F74B91254FD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9992B198-69F1-45A2-B30F-C550B41D789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61A9E3A-CA2B-4BE2-83D5-53F0150B7C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571A304A-86C1-470E-9D23-C31513BC15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2EC896B9-6888-4BC6-9A4C-B103975D596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58682EC4-8A94-4A02-BEC2-668AC099FB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15D2A67-CB1D-405A-A48C-32600121A6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3721CCB7-9153-42FB-A2B3-17E9297164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37430F4B-707B-4526-9BEA-A7DA9A0A1D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BF12BCE0-78D4-48A6-BC8A-08258266C5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A8756895-DBC4-4626-B221-1952257833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5795BE3E-71D4-4212-B918-1D98098502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F8490922-DC0E-4713-AF6D-2C1AB04D59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9CF497FB-D0F0-42B8-99C1-78916C54C55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40F857DB-7108-4C7A-B196-33A481027A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81AC1EA8-9174-4739-9899-7EA1634E0D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211D7C0B-A68D-4E3D-B7EA-104DF9A80F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D07CAF7E-615D-4B64-81A2-1E2C91EA89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F7CFF897-066F-47D3-A6D7-93E94BFB01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4B993EE6-4E20-4A3D-B2EE-1D5460DD7C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37CE2233-808C-4EE6-A364-98B7906084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7F9A039-F90F-43E6-8E4F-E4D701DB87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7F9E22FD-BF69-4B7A-83E8-5C394E0BE1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462433DC-CD79-4EE8-88D4-508C8E77A0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EB6C9286-274F-4367-AA51-3AABB35A78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ED925299-4035-4943-8C87-6AD9260816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9D2DA283-E711-486F-A756-7F1EE95D3D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9B9F2DBC-F15E-4B38-B5A5-3123CFB9FA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DFC44085-39EC-46EE-A156-9147F4453E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34E5D78B-6168-44D7-BE26-5AB114AC6A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E2DB5FE3-7706-480B-9CED-A8CEB80852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3A70A41E-B8AA-4814-AF96-686EFA0F0F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337F9C39-2AEA-48E8-9E3C-C69F40AE49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BB05FC3D-11E8-4FCE-9E2D-88FBC13C5D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625DBF19-BC4F-4937-B0BE-957F7BC67C8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5A60B72D-435E-46DB-9B9F-80C3D85EC96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B1ACFB75-AB1D-4F5C-BB3F-26AB916FF5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5E1F65CC-2A0C-4381-8B18-8F1F651ADD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E8FC6AF1-8460-4710-BF55-C92FCF239FC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D8E28D75-F14D-4964-8F84-C8D7258BC96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A5A98CEC-73B1-4587-8BCA-AE10F580B3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BFB39DC6-F8A4-4CC6-9B4A-8EF584374F5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43044029-060F-4EEC-B652-3BD422B5394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5A0A79E5-0331-40B4-9338-D06F1560E96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2E02EC7C-B7F4-4332-8EB3-4A92BC78AE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3B0BA90C-E6F5-4D0B-8B93-D82BC7366C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B1CC9DC0-8C93-4F35-A44C-360EC2953A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4A83E9B1-FA0B-40A5-B056-07B67F16E4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4679584-F82E-4FBB-911D-12CDB8143C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36931B8B-03AA-4F63-AE1C-273E4A3E40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3ED0B265-09C6-493B-B39A-F188ECF132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7FD385A-60D4-4469-BF68-C447055E27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974191-B1D3-4270-9761-F190EFE089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9F6FEFC6-DDEA-4D9B-841F-CCC4D1AF9C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385CAC78-6309-473D-9D96-4AF0ED2FEE4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B0103877-ECC9-4F88-8900-6487CF5478F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24216111-AE7A-43F9-9EFD-B53282BA67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7AE6DAD2-0055-48FE-8868-142E9AAD1E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F6698958-777B-492D-B904-114051747F8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264983A7-C1FA-4AF5-A0ED-E3EDA23F196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7AE198A2-193F-4192-83FA-A8EF3E28A2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52D023A9-0268-426D-BAC8-184E0F84F7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77E19484-E1D0-4CC5-816A-CD4CADDA3A9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102D85C3-1E93-4FA6-8309-1687BFC060E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88E5FD4F-5B53-4063-998E-FC0802B4A1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BCF2BB2D-2915-4EA6-9BC6-00788A29D6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7DD466B-D841-42CE-AA94-BC4348C15E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F37DC75C-D108-4BD7-AC51-BFB72A550A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45C3F791-E04B-4C9A-B530-9C2A6B39AD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28E84BB8-CA5E-4585-9287-1BB46E3C70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23731809-416F-4C3C-A8E1-0E6B5076BE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5CB84402-21E8-4537-A54C-C046614A06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9A4677A7-2D69-442A-A288-2268C0AD32D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FE31DCF1-F6BB-4E87-BEA9-02ACBB9B4C4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5F53CA7E-5E1D-4203-9A2F-115D562082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39355F2A-792E-4C78-9AB0-72DC867A0C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5ED6D454-5424-4A0B-A84C-2B9F437FE39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D1855B46-3561-464C-B044-45DB66FA185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2C8775B4-E213-406D-8A2B-9A900DB13BF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388A72EE-4C91-4AC0-8AA6-389EB885D6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87779800-039A-4ADA-A295-A71A7E2E6AE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2E82494-0024-4363-BCA5-F9F0A3D72BA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62F33CF4-6E59-45FD-8C1E-C2EEB27B2E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1E30291E-83D1-4041-9E1F-DB0E6F710B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DB6A4E9C-ADC1-446B-BFA7-E7C9862D30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F6DCC619-76B0-4B45-BB12-FEA4FBE4D4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883F113C-6083-40DE-AD0E-0B22635859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12674507-DD47-44FC-8A30-E77F505D5B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3C8F2FA2-7BDA-4BDB-A21D-4E450F05E6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A7EEE8F0-40F3-40F9-9C37-ED1C2928EE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D010A7FE-84EF-4588-A3BF-77A31CCCA83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4507148A-B43C-49E3-A6CF-4D02402A721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353361CF-50C8-4B19-87FC-0119A3D0C8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437E4330-9D08-458A-8FD0-CE43A5BEBD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1E0BF947-115D-4835-BB56-7D7278B6BA0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9DAFCC48-2388-4E56-A60B-E64AD9E2943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71BDD764-9A3A-4E70-BDD4-6C0FD8986A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585F8855-D301-491D-BA28-E96650EAA8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395B1807-D31F-4D9B-BF77-063139DF5B8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3D66BD74-7E9C-4B72-99D9-AE5F02ED8AC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1BD36C5C-E3AE-4987-84C4-9CEA7B6623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4FAAD058-8072-48B6-970C-C7185A2F3F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F68D594C-A0F9-4F54-8E62-C798EA6835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9A35A376-288A-41D4-B948-56CB760E39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A10C9972-EF50-442E-ACB6-F725D44D48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B57C5D61-8694-4217-89C2-8EF517175C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8D6A16FD-8CE5-4571-AC8A-82CBC462B4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F65147DA-9AC4-4F19-B658-47D4A16E66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E3A385EA-CA7A-4905-8EAC-7785F2E92D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3413E16B-89FF-4AA7-BFB4-B059E0EB6F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D5C65227-4826-4DF9-A367-437F9584CD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CEF77AFB-CEF6-4CB2-99CC-12E35C64FD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69F54AFE-50D4-4672-A624-04651AEC42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4F1ECEE7-B9A4-4FCE-96B2-AA34F05CE0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D68E246-AA0A-48B9-8315-23388E7DF4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EC3B79A4-635F-4E31-8700-04BA20E4CD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DAC2DB01-3FFD-44F1-A0F0-0673B4ED0E6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A02B5DB3-6312-4070-BE0E-1E3E730F2A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D502C252-89C5-46DC-B395-F19F7DC701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B53D8887-D5F9-4AED-8760-032ADFF259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74AD85DC-2945-4D90-9465-21A5D7E766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E0C80094-3EF1-40C2-9706-33CFA07330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ACF389C3-1968-4B1F-832F-7C6FC1FAB2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D18C649E-4875-4C22-AD3E-9E90EF1D11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4A11E03C-5D42-435E-958E-98B8356BCE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A05B8457-04E1-4587-8D32-535BCB47F1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A4BC1CB5-E2B6-4E3B-BBBE-B6A5BD35FB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96373873-3F78-493A-BB14-768AE48A37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4631E8C7-9654-4E27-9776-EDDCE9F205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8DD1E88D-584E-4F1F-A220-40FD1E0D79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FAB02422-7DA5-449B-AF19-BCB9D11A62D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F965F17A-DFC1-476E-9EB0-ADBCF3BB3FD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57CEE15E-016B-475C-A3D0-D70DE4B106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D645F264-5016-4469-B802-441470731B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2E30B0D1-7F2D-4E44-AFFB-54FDA86CB13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526544A-C14F-43DE-885F-6182D23428B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D366BACE-80B8-410D-BD04-379DA4DF63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11FA1B8D-5CFD-4E5F-A601-FC08230426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4EC098FD-38A9-475F-B8BF-39F3514F798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E1A96412-A22E-4DE2-B275-CDF5E02C414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F6B0E9EB-DFD7-44EB-9C68-00E41623D0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6D41AB57-4211-42B3-BC69-269918289F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4759FA01-E7C2-4969-A50C-71F609B114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3957094D-1E70-4082-A8B4-B9B782E38A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AADDEA24-4982-4883-9ADB-08A4499B72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A0B1A656-7176-4FC8-8578-03642027F2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DF17FF81-4D04-466B-862C-6EFB155451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E889C5C4-3942-4061-A088-843888F7DB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6315B6FF-3EEC-4F5B-8B57-12843928298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B20E1171-A0AB-4AA8-AB67-8F0D4BF3F7F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70284492-01D4-4D86-A647-86405A6B4D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ED38B3EA-264A-4A2D-AEEA-D42087BDBC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AB772972-4711-4554-88EE-D881F95405F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43ABB7A0-EA76-4168-8685-E871239290B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7F708DD1-881C-4E46-87FC-CCB649BB32F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45CBD5E2-2B21-4E84-8ADE-1D0B1555C6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94B0475E-08EB-4B8A-8450-326FDE1BCD2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BD3D28D0-8A78-4B76-8947-E1540BE27DB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449FC1B1-9C95-4E57-A5F1-9FD10823C4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8898660A-5CF6-462E-AB7F-AE01D304A3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DA9A3C53-F379-43EA-B487-3586841F4B2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661B3CA7-6ED1-4E7F-BD08-0E9CB6F3E4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2F331237-1A7D-42A5-9A43-945AF36FA7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74428D6A-0A03-4562-A679-73DB42DF4E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20DA48D8-C347-4DF9-8BB3-23944F2F76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70E6A13A-D951-4D66-9BBC-0C594983AB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4FC2C443-76D7-4306-A0F1-B680FCF4E5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8A15E82-2DD3-4B99-B7D4-A13BE153BB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8C4F34C3-BA60-4173-B864-23C376FB2E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DD6D9263-762F-4F68-AF13-BD81D4DFB69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1F5CE2D3-8FA4-42FA-802C-876C1DB27B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E0A18485-5D3B-44FA-BA68-69391D0B29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5530CD3F-3ACB-47DA-BF63-6B2502AFF5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A243F063-A882-4B93-B512-F63D5216F0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D3EBB84D-2A8A-4125-A153-CCB9F52F57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55F9479B-7030-4C23-BEA3-AA63F0B24D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F1F26A1F-61ED-4C39-BE2A-4D136E4AFA0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2F17D85-8CC2-4700-A6F5-E2B5D1CA7B6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3B5056B6-05B5-46E1-B2AD-FA88E56433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AFC5E009-3A86-4DA5-BBF7-EA0A583F74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7386250F-999B-4E21-AC83-48C383A37EB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4799B094-7FF8-4FDC-86F2-59959EC9AF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1F87AC2B-55A3-44CC-8682-29144EE4C18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9B92D371-CFA0-480F-B4F2-3FAB368C033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F1B49EF5-1AA2-446F-9F84-BACBEC9ABB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93CB50F7-07A2-449F-9973-16E0641350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21C459B1-5842-4C02-B781-4AB4829B10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FFFFB5A4-6641-4825-B8FF-88D1242074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AD5739B2-0FAA-40CE-B2D7-4131F0578A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7238043F-037F-4FB5-9AD8-07CB393C8D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EFC0D330-4A48-4EBA-9970-EF155C4ED06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44627EC-4D7B-4011-A534-DD129FB84A8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3094450D-979E-40C1-85D4-3478921AA8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598DEE84-A346-4A9B-B779-AA48544234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39E9C04-8D97-4780-8338-243F51D6618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BA109AEB-D501-4C86-9392-088D61AB30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E75080E8-62CB-4EAE-9BA8-0D340AC6DC8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6EBE4EC7-10CC-4FF5-BE24-6ADEF23EF75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44417F1-8BB8-4241-A652-F5020AD196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80F4BFA2-7842-4277-8526-17F82594D2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F879D1C7-3774-4A9D-9F68-49ED0B63C8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AB946FC1-1554-4A76-940C-0020606A9A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A2BC6C8A-EF10-4DA2-9462-FE41FEFA40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E4D30B7F-5B75-435E-AD7A-AC4B0A47F0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627440C6-C4D6-416C-A847-17E8BD2CE4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F19775C4-F9D3-4E4C-B5FA-69431A4DC96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426695CE-7DF8-41BD-8AC4-2C522F72397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367E6AA6-524A-4E62-8DF3-EA7EC79EF87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A4DBC754-82B1-4370-827C-F9557060F9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7F0CC054-F65E-4B48-8F62-1F806903EF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F3928507-2CC3-4FA2-B9CE-8000D6A3E2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C6C93A5F-F69A-4C25-85D1-D86CF169E4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98910737-0AE5-49F2-A64C-4DB139164A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36FEC7ED-E03B-40A7-B6DF-C7BE584FD8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29AA0A8C-257E-4497-9A52-8B480B6EC1A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1C31FDD2-2A96-4143-A8A0-7DB617D1159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793FA91A-3760-4F6B-A65A-7616713BA3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4355C3A4-A3E0-4993-9E74-7BEF013FDB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EE2E728D-7CE1-4C76-B6A0-BFA13C1BB20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78C7457C-00A6-4925-A12F-B26D1E8C6E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6CCA547A-8261-4F26-BCF8-280418076DF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214AC25-D2B4-4227-A7B0-4B40ABB1DC2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7C0B24BE-1DAD-438A-925A-C82C519E04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4143822A-1566-4CFD-9027-25B7AA98C6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C4CEBED9-2C6F-4BCB-A3C0-14C339F571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A935647-8142-4117-B574-70FA517AB4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56DE580C-EA27-4185-B9FC-95C84288FD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7F1EC351-82D5-4B56-80FA-078C72CDBA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C68BD039-77D4-4EAA-BBBA-0C07B684D19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A7D3201C-79E5-4DA9-B88B-BF1D134F0C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3E8AC97F-6CDE-4D17-9A14-48B94BFC9D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3C785E23-4C21-417B-A920-96CF59DD42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A8817056-DA17-4802-81F4-2C3E57C9C7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1A4A7D68-17D6-49BA-842F-E7800716759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705F3A8E-7508-4EF7-964D-8E074C7E00B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D6F77659-E06C-4A5D-9990-D7E8D5B8E53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B9FC69FB-7CCD-4551-BC79-33C295ED3F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A3004907-A750-47F7-ADB3-23314D21FE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51C00B89-7AB0-48FD-90D0-821F0D994C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F409F064-A6E6-4A18-96D5-8EF1EE4E1F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BF90FA17-1229-4082-AD1C-944A264CA7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5EF7A8B0-79C7-4D2B-A16D-C2406429B4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826A76C4-22A4-412B-ACE2-111EA952BE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77C6BD2E-966C-4474-9DA1-8D6ACFEF28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C8B0C557-4C47-4FFC-BF70-72AFF8289D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C58EC367-081C-494B-8917-A436882A07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7BC1C187-815D-4334-B961-0BB6945BE0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64BA6A0A-938B-4785-8696-E3A1DD981A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8AAABCD4-9C87-443B-BF5B-9CA1814E6D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B059F038-3E93-47C4-9A25-CCD38BEEB8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99EB717D-9A45-413E-B1EB-8CB971F113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C65826BE-0E50-434D-9191-356390B9AE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1537AFC0-5769-433F-BCA0-A023802081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56835B2F-E364-40F5-A0D6-7712BC56FD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4E6FE5F5-4E7B-4FD6-8BF3-DFB1B3EDA9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BEC9FF01-B9AB-422A-A95D-3DCC713462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793C134F-6FAD-4297-9D61-FA79F3111D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FB38339C-13EC-4FC5-A32E-4C2D790A27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2998FFB6-F2D1-4A19-8862-E7FC4A6240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E4FEFAF5-402B-45D6-9CBF-F18C303307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3E803068-05FF-4E4E-978C-CF83F621CF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D57A4053-C844-416A-8FEF-E8BBE317F6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1773435F-2164-4503-9C3E-DD695E380D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62B18FEB-CCF2-40CE-BE63-49D6414FD6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46CB59A9-A75D-4E2B-A3CC-89C0E4B905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59D39DF7-B158-4C6F-BF5B-B56F87DA8F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9D45E054-5FBA-432D-9461-A20A8809320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B42BD9AF-E7E7-4758-97C5-02FB6CA5B12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31362335-E254-45B6-97EB-E0739B67A8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F4DF174B-C33B-4860-BB16-E408920FF7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65743F7F-EF2F-4FFB-B386-36D0840B795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AED96F36-6269-4E7E-909B-9725B0FA01E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35F1186B-3C18-489C-A311-C1B23935A62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86F174D4-E955-41BB-AE73-64AD29EAF6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7AAD76C3-8BED-4B2A-B491-07A4B3B3ACA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EA434FD1-E6CB-41E5-B363-0EC7954793C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75A53162-2488-4B82-9DF1-CDC5504C61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51B48372-1FAD-48AE-A821-3BDEC58599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682C04E5-6520-4CBC-8A01-2B9C1D846B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92395959-B086-4638-82C8-5B68D541A1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56F2292-AD89-46C4-81CA-B40B6CDFC6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C1FC05CE-FD56-4F0D-8E21-109BBF1927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A48DF499-B622-4790-ABA9-50B39A79BD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1EF142F8-6B6E-4269-A5A5-9794059944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46E99358-3D1A-4823-A23D-17687B92EE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4871CB8-68B7-401E-9DFB-02AB1B7C12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82E65721-4CA2-441C-ACA9-D3910EA2D8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88B5DF6F-67F0-495D-9C02-2B6BF5FAB9A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103082B3-9B74-4186-9AAA-7F1BA09F09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FC7722A1-EBD2-41A6-8AC8-73110857C1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F8A36A49-821E-40B2-B2BE-10F169C20C9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4CDB1CA1-6E38-4C59-AC85-4A4E103BFE4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C411B6B5-8A7B-449F-A858-B4A7DDD7FF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6D0574F5-C451-4DF6-A218-60DB93011A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73A8F149-2C80-406E-97A3-3EF0EE0A0CE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5BD91A4B-5CEE-4782-A63B-CC5C3E6D9F1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FA68171E-4DDD-4095-BECF-48C00783E7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CC6FE88D-0D6F-4F7D-8E30-2D1A8B57B7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FA100BAC-24AE-4601-A8DD-E8E6BB6087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63239F8F-C1CB-4DBF-99CE-DFABC7830D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8ADBCEC1-0BC8-42DB-A36C-3107E275B8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BB11EB87-4EA8-440C-BDD5-799EABFBB0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2069BCC5-C333-4177-940B-00B45F1A03B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6569E430-04CE-4AE9-B2A0-D4DCEFC3354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8598F311-FA3E-4F91-A42B-03E903BC8F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2E937E1A-B411-4986-B77A-F894C24A9A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CA99A3AD-9A0C-4F16-AE68-96E4CCCA00D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CEEA93-E37C-4CB4-B8FF-BA0F548E776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D3FFCD4C-34AD-4224-A617-81A222B1EC6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88DB9438-161F-4D8B-B118-5DD26DA9143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ED471BED-893C-4EFD-9522-9414EC112F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A36D20A3-6537-4879-AB1F-C4C765C81F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28FC3B67-27A0-45D7-ACF3-5BDE1335A6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3081BA6C-CD78-4612-B069-FD0AEC1E61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65AA7A51-CB17-454F-AFD1-58B8DAD062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5A9BF332-11A5-41D6-A2A8-07DD7C4334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E81E07CE-2A95-466E-B53B-D4764A22CE9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C825AED3-BFBC-49F4-8BEB-289A89F0FDF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10A45584-4C01-4E16-9725-F24015A38E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C729C404-2253-49A9-A1C7-A1A69A398B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D008B1C-6E35-466B-864E-2189D070753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B21A3537-1ED5-419A-88D9-CB862D2027B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4C14DC90-991B-4584-A35C-37B1EAB6C4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6D90FA13-8C17-420C-848B-67CC8F7C321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52EDE89C-6651-4E4A-AD35-D689126B2C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8C212E54-A861-4E1D-9791-52D062A347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A519DBE8-BDAB-49BE-B873-242E248736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EC5392A8-57A7-4D18-83B3-38C1F8C194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8490CC03-EBE9-4590-9A6E-63F78E469F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F48F54F-DF09-44CB-9525-9512D886792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C16E6D3-AB34-4104-B5A7-FEEC34AE94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9F42704D-122F-40C9-872C-5E5844E6CE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EE4FD7EB-01B6-4644-8913-8C3C1F401EC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5B186C53-3518-48D6-94BE-D9B443B64E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90E50B40-A215-4BA1-9316-419716C52A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1D319E79-FFD3-47DC-9727-7512AD2626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7B555B29-1853-401B-B473-1E3CC85AAC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AA22FF46-ECD2-46E4-B733-62D8936785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26C2757D-4EC8-44D8-A750-A02387144F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E190BD8A-7AE9-4FCE-8A3F-B04B13671F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E9FE2207-4878-4B30-A0F6-8685C07D83E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58F09098-3E3C-4193-82C7-3994128955B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5311045E-9327-4B1C-8FD8-E77957BCFF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BF198569-D01A-41EF-8022-EDE80DC1F5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FD9A9C0C-9BCA-4ABB-AC08-EF1D5F8BA04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5145939B-16AC-4CE3-8A15-AB0519A4075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2BC720E5-0AA8-446F-98CB-DD5F4E52B7B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738C34CA-A496-4D6B-A1D1-98B3F4CFB16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48F44926-ECE4-4B43-BB7A-DD0D4FCE07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BC7D6917-83E6-43EC-A15C-DAB31B3F97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D49EC285-F1AC-4B84-BDE4-6CB3DA2251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1D28A292-D43C-4540-BD86-63CBFD936B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1FEA8955-12B9-4500-BF27-E36AB8B3F6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D26A35EF-DDFB-4530-A954-2504F7901F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D8BDD9EB-56CB-4716-9044-318540E3FB4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BA668870-2057-445A-8828-23FC380E25D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8EC862F8-4E88-4BE0-B060-4866226465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2324FDCB-AD1D-40E3-A932-5F858FB469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4A2ED7B8-EFF5-4012-B616-376B5F38EB0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48628A25-0258-491E-87CB-ECAF4B0C2D3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E9935DB3-EE64-4FA6-BBF2-6B5F7AAE716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950EFBA1-F06B-4500-8A8C-1926A75B24B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5AF4BC59-F1CA-44A7-9797-B37604EBEE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4A816A3D-3975-439F-84C6-D40414E538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657A3EDB-B32A-434F-8F1D-6F7D3D39913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C70FD5F8-0E77-4736-B622-5C73C5FBDE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A1A559E7-FCB2-4159-9BED-4554EFD500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C3CBD7A5-A143-4EDB-86EA-A011316805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417A25DE-0954-40BF-9949-C87617EA65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F47BC5CA-58B9-4B19-BF0D-E49D71C145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B0E82ACB-EF4A-46A9-B5E3-C3BACCDB06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2C0BC02-8CBF-4873-8FB5-07FA223F32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AC1D17DB-973F-4D57-9344-415A5CA58C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CDA45E97-3A3F-4C53-9255-EB45DBAA09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9E343BB5-27E7-45E5-A1DC-2A2092B2C2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E252F5DE-9AE1-4FFF-9C6C-B289080866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366BA0A1-F252-4F2A-8C1E-64B073201E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705E845C-7F5F-464D-8DCB-329BF47916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B8FBB47E-269D-430C-BF4C-65A6D6039F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BB0A5845-7AB5-4655-B323-85081B83422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1DDA1C52-A777-4001-AE31-90A0D58CFB0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1A941287-7E33-499F-A17C-811ACF6A58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C9AC0A68-C9AC-457A-9D76-AB54F25E9D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41CDBEA2-DB80-4101-9394-FFB712FCA60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D4C841CD-D075-448A-A069-F56A7E37471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E6CD1415-E1C5-4502-B233-BA6BDE3526E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7BC5CF4F-3233-485F-9527-DD7BA98E581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DF7BF551-7ED6-4853-BBBF-2BCDDEC044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6EC31A9B-5ACD-4BCA-8FCA-603ECC248B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C465E0DF-1C10-4F26-B4B3-2625B39096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BDFD9B0-2CC9-487E-B762-D739A58432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35ADE434-9BE3-42E2-8AA5-FE77A4D5D6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3E4196A4-21DB-44EF-8C09-5EFED1722F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54DFD362-C151-44E7-8FEA-8877A2F7631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BD4AFE0B-3180-42B1-9AB0-5E3A44D074B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D6770786-2EBA-4196-9699-F84F6648ED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DB9D6EA1-9EE3-456B-ADBD-1E999D132D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85B2DD35-A18D-442A-90E7-8E520614685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8D1AF4A4-A0A9-44CC-9925-4039FF4086B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6711DBE9-2639-4B56-932A-21D329C6C98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533FC4E8-C95E-4245-A37C-A4C3B4B650D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7194B20C-5BCE-4924-AA45-5016269D7C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C09EB303-9533-46A4-B2BC-9CE5148CDF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A0D40A5A-9FC9-4C79-BD6D-59C6A862E2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AC67AFFC-CCCC-4349-90ED-41EDDB3DDA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313BDAF2-E809-44E3-995C-585887B7E98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BD646BD8-893C-40A8-A18C-48E75A2E2F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A5C7F7A6-B086-4060-98F2-3AC5893688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B3857303-420E-4C28-87FE-DFE8FC9AA1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6D8C6CAB-680F-4E10-B454-06AC231DB7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213B1C5F-4964-490C-821A-05C414683A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337DC1C2-1345-47BB-BFCA-7C71B35F07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CDC36771-C9E2-429A-8480-A8BE0EBB12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B23C7893-9168-432F-B059-3768458118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BEC699E5-B0B7-4505-9460-0025490DCD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678BF923-9198-4A60-82C4-C2F2C7FA70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87E7B4B4-131D-4ED6-8086-BB71FD1CB8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6A5756D6-8E71-40DB-B334-5DA825BB1B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FE71CEF4-36AD-40F3-A754-ED893A6405C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9376813D-BAFD-405E-BF93-B19354182D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990ED0B9-BE57-440A-B084-91EBB45B41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CB88D09-FE4C-404E-9A92-42D833B248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9025EBAF-14C1-4408-8170-5E87A3C623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FE3228E0-A45A-4436-A145-C5F72EFB88F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86B6D949-BA3F-40B0-B52E-1CEAB385CB2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EE955E5D-12F5-427E-825F-0F3C2BA68F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1411456-4F43-4454-9D0D-234D19C493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6F416EAC-2488-4E6B-8C31-CD201D8F3A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839F6C52-4828-4CA2-9C98-C3ADEAEE31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15E1C69E-EB38-46B3-BB5A-468CACBDEB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18833671-6AFC-447D-B794-D829E99B9B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CBCE8FE7-A263-472F-9213-C0D244A2C10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623159CC-7254-47B5-A579-F581824FFBE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142FFFA9-666C-4972-9AA3-5FA5C0AAAC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19C14328-19E6-4ECF-B569-EF5326CCBF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8CA877C4-F85A-4827-B56C-B3D815C0B37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B10E1D1D-6327-484B-BD99-1EF6396BF93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C1EC248E-27B2-4FF0-A43B-2EFCFE25F2F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7D692029-16A9-4E40-AEF2-EB0BD5307B6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562EBFC-ED57-4B8D-A605-F9819C4031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85324CE9-0830-4FD2-B887-2992B516EA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9D7267B4-7710-4E65-AFE4-E10B3D90DE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2FE439A6-3986-4A3D-AC1C-B52B21D8D4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4969668A-6E39-4B48-BB82-0E1191FCC0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106287CA-B446-4743-8157-6FE2840582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C5502CD-61F9-4958-B85F-B414611BB0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FCA8DA4E-619A-49EA-9898-FCED27A95C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A8D1386A-7EA9-4F65-8AFC-BF1892E7AF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46D5A629-237F-4C8C-980D-FE37C26BDE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7481A2A1-F34D-4968-9F2E-E037F16A2C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545D167D-57B0-49E1-AE62-752784AB2D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2AAD04BB-E419-4E6D-A776-F9768F8CF5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6B5F1F36-F2B9-48C1-A2E1-7026364CB5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D6B09A8A-E480-46F7-BBF5-57E03F822A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839E72AE-00D3-4C0C-A219-0C6DA9AB3F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AA5DFB6A-B55B-4E56-BEF9-B626B3196C0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C4D10BD0-EA37-4C9A-8E0A-E9DA4F8E279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DE510206-9271-40DA-8DF3-07B013CA2B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1CA4EBB5-498B-471E-BCC6-7463F97BF9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A71F2676-413C-4865-8323-AAD422DACE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65BE5DE7-7489-4A90-BE2F-1C1E53AB3EC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9BB5247F-4055-406B-8760-0BC5028546F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DAA70C40-7C91-4A41-9293-CD02ADA605A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B0D9164D-73F9-408C-B884-7E9B58DAD8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EF9C45C5-850E-491D-AB82-6DF5C52968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125A2D32-5D7E-47A1-AE6A-CECA039463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CCDC4CF5-2E4D-49DB-9B70-CB2C209BDA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716912AE-6C15-4E11-A629-62009363BC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590EDAA9-78EB-4165-9FDB-7CAA327F0C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196578A0-304D-4B60-8E24-D1E6DEE2F71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8F40BE64-B186-4D4A-856B-BE82A16ADD4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183A3D65-7967-4C08-BAE3-50EB5C10B8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4E2E4895-1A41-46DD-A009-382C0ECE0B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B639B327-9B89-4E00-8535-324F340564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668742C8-6597-4515-8806-6005C37ED47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7D556970-6409-42C5-8E48-8E5D670F5F1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1E254CAB-89D1-4025-BDA0-2C5C68B145F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372391B0-DD3E-4151-A836-78F6EB8E8E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E1EFA344-BAA7-4847-AE21-1728118A47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A1145219-6BB0-4047-981D-A65424C445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8D305668-08F2-47A2-9A6C-2D8350EAEA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382B1480-382B-4D7D-881F-269C9B13AD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6CB28B44-4FFD-45D9-8656-DF7FB70635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1DC6FE24-93ED-41FA-8C2B-97BEB8F6D3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BAF490EA-EF95-42CB-A728-B2E1DEF7D1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8D08DFE8-FD03-482A-8CD9-923CEA64732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C64CFADE-ED2C-49F8-938A-E332B50856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D980992F-040E-48C8-9FE9-7CBCA131F3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D53E4F5C-C33D-4D1F-9561-694B172AE7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36EEAD2E-AA9E-4624-897C-6688007939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14604047-0F53-4ED7-8C2E-FE0A46409A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98E864EC-EB5C-428E-A526-FA5B623B58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38A5F94F-53A6-4B26-935A-6DA2000EE8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6870AF7F-0AB9-4FEC-81AF-32558BE7954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EABBC14D-D3C3-4AE4-89B3-3BAA84AB814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FCFF39F1-4B9F-4DA1-AB44-889E739807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E706F78C-700E-4388-92A0-D4D953539E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64054533-DA4D-4D00-8141-A7F9613EA10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73C0D4AC-6012-4256-AA23-00F3CE6A572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3B6664C-5212-4073-B860-3401DAA8854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9A2DE510-23B2-43CD-A1B1-53974B9E6BF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13FED818-D43E-478A-84C4-F49F3B929A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BE830024-6D04-4F0B-A167-575815ABFA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CA68A9B4-CF4A-42A4-978B-AFB51DAD6A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4A798865-0FCE-4D04-B493-C6AD0A22EE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274A9CFF-7A20-418F-9814-FCAFF9C299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57F72992-C68A-40DE-A839-3C63B9A519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42DA842C-C05E-494D-A695-ABB5EF69749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D5664E38-DEF8-4D43-AC54-83FA5A8AC55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678635A5-AB80-40A1-933B-F3B555D086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C16AA4AD-0DE5-4737-A2F3-6F7B14245B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F248B730-E9AC-46EC-B3A5-70462762CA1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FBE99762-3CAA-4730-8B40-EB0FE680BA5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764B06EC-72E5-4601-B997-216F0E5A6F2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9F3EF115-6D0F-4ACF-AF68-DD76F4C157E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3CB91C42-AB70-479C-82E2-7A3F061F5C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2582EAB1-4D52-4531-B4A8-14B14D55AB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8395410E-C41E-49A0-B615-D367CB73CC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4F779A1-C999-433D-86DB-461B3C46FB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ACAB508C-E3EC-402F-A85E-E584E94FAA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489EAC08-B39F-4812-979E-5B71E7A07D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B9E4097B-4A68-4872-A79B-03C6531D97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B96E7906-9337-41E4-AEEC-18D23D37CF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557293E6-8940-4BDF-A378-0C9FBC837B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FD7CC7CD-68EF-4562-A164-96F3B5AFA1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98EFA239-D3F9-4A43-B056-C5FDFE823A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D505D02F-72D8-4486-8298-591D530884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1F33DCC3-6C55-4C54-8FD6-11FDE5A42E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126F48ED-EE06-4DCE-9BD2-DEED4DF5BB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7BA6B4A5-CB3C-4595-8887-A411A9CB80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163CF5FD-8638-4AA6-8771-C54DB225AD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2399BA95-2E29-4D28-B743-D0578B7412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CBC543D9-BB52-4D6F-856B-A97A5A3F8F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B5D9D885-D0D2-4A96-8E6D-7975C1777F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152BA287-6BF1-41EB-9BDF-512438918E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A2666394-969D-4AF3-BEE4-27D1D7E9EB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7951FE9F-4F93-40A5-AB3B-25294551BA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CD7348BC-7F71-494D-9D13-AFABACFABA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CEFC2508-44D2-4DEC-97AC-AE422C982C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708AC365-3E00-4440-9D66-85FBC50F67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8005FDC7-95D2-4D08-A7D5-565F680B1B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34A27279-D25A-4410-8156-A2CA7B0A89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83E8D76F-FF13-4263-ABE2-D79D150CDB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3DC25253-9EE3-4DC8-B1D3-82A0F62C85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8581ED02-A4B4-4A3B-B467-2D378DF144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E6CC30F4-E378-4C5F-8FB5-8352A2AA67E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7EBF3D2A-7D22-4128-90FD-22A18BE8B64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9C5D5398-0700-46B0-A03D-FE186C3046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D4646E1F-BF22-46F7-BBD4-992883D212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7767B803-DE83-47D2-B51C-20A07E62286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2F83DB05-D39F-4676-B911-CF6DD8E5494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468AD6DD-ED38-477E-BED3-C928C45DC65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1780D5FC-7D89-4299-A086-E3EDA44F287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2C41BE02-C552-46CD-A3F7-155414986D1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F63E2FD2-F85B-419E-B198-51E122138A7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FF9746C9-2129-4135-B51C-7352786AD0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2A40D720-BCB0-4441-8F39-3D1FCB9880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A4F272CF-23E9-40FF-961F-5B59C729E3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C196589E-0E1C-4960-94B2-C3E57467FF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B737B718-4FC7-4A30-BEAD-714D6E570F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9B3FA9D3-47FE-4BEC-957C-82DB447C93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C1DA6198-BE55-410B-BF16-5F155DF040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FEA27DD8-538C-4182-85D8-6520628582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F1E13B2A-19CD-4ED0-8EFA-58D538154D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C953466D-0247-4587-BF32-4DB45F52DF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D3DE3C7B-4555-46BB-B66E-20907A92E8C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C4510FE8-3E05-42AB-99EF-3B4C72474E6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E5262F15-E031-461F-889F-AF34210BC1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A6840E00-9827-414A-95AE-3EF95BB3CA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9D77FD35-CCA1-4B50-8C1A-C9CF9D845DC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46F803BD-B1DE-4803-9843-5E188C69D69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DE0BE162-6D3E-42E9-A83A-E07A7A11CA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6BC8775E-1C71-4B93-8CDD-A4B3715BB7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B580D017-17E6-43A1-950B-8A65930AE31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8B96529A-C70A-47F2-AD44-600C0DAB0AA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EA76426C-9D22-4088-B128-4F766778539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4918591E-1CE7-4384-88AF-5B1A9268DB9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61BE5719-8CAA-4EE0-B94E-47F712A1DF1A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966C0885-0BD0-4A6B-B7A0-6DC1081E296B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B1DFE451-CF95-4721-9AF7-2E605A0B6CA7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901C8DEE-F84C-42F7-97E3-7BF98233D313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6CE57B00-F6BC-4752-8C04-6682B5860BC6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17E09BF1-3B95-4C74-9EC5-4749BA253E31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FA88169A-7565-4458-9CF3-E2135222682B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FA9FC995-474D-4C33-A05D-877E95636467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15CF8BBB-F5EA-4F1C-A9A9-2E98AC3CE311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6DB4D15C-E7A7-4453-A272-625325AB34CD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FCC3C34B-1A12-4350-B924-FD2267C0CB4D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CBB0C1E7-8A1C-4678-83C3-5EF1E79A33F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AE47A88A-03EE-49BA-BE9D-23A9ED2135A1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75DE3BFC-5850-429D-B47E-54403363DD3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E277582B-BC58-4FA7-AD01-C899CF76AC8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87EBEF09-BC53-479D-97F4-429D52C3530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4CC02B7E-D9F2-4E3D-A334-FA422AE0D93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82AF331-A786-41CC-AB50-5DA0B0DF179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20C4466-82D2-429E-BAAE-4B55B9DBE2F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2C840066-F4F7-438F-8F2D-158FE48EE89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id="{E4E99AF9-960C-43DD-9EDB-432351BA56F4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8CBA50F3-2796-414B-83F4-AAB5BA7D470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F25AA2A2-293B-49FB-9812-CDD23105C43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527D9011-6F3C-43F9-ABAF-4D0560E39AB4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AF5C7FA5-A2C8-4E57-A3B4-5EE23B778BA3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B7E66AF9-48E0-42BE-8F69-118CAEAAE8D7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1EB8D3ED-D226-4384-A30E-E95C0848843C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3C45DA50-EC55-4D0A-9DDF-EA09B691E0EA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7B7F08EB-FF4E-4BA8-AEB8-607504B5ADC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E93EA7E5-DF2B-45C0-BD8D-E04E3481D64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83391C3E-9CE1-40A5-BD75-C64E616C156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E8200D3D-F4BE-4D1E-8725-F8632F56204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ECC60913-835F-4F53-81A6-1EEF1DE5CA1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D99BE44B-E6F9-41C8-9459-C4E7CE7ABBCC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D9D223E4-5C28-438E-8E70-8512E160B4DE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51CCBAD6-E2F3-4011-93D9-0BB40A3613B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33468D89-1247-4521-BBB2-861085CD1F6B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DB57057E-E935-4F8D-B400-6DE620579A7E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CD66C97F-D0A3-4B39-9F2A-6DE99617AD98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56CE8AE2-91CA-42C5-9EB8-38FB83EA42EA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5946BCAE-E7F5-4C9D-A33B-DF3C19A3A3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E6C869AA-2BF3-4D27-A9AA-E85A07B179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FB9BD2-7C3A-4FF7-A87A-43F001EDED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6901BFC9-0AE5-4C8A-955C-7A3EFEE684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3A4D7C2E-C500-4669-9A20-B6F9ABBF34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896ACEE2-B5B2-4A62-BA75-3C467F3584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8D1CDE95-B6D3-4C31-85B4-9047616235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B9FA20BE-1817-49F8-ABEB-D7355E508F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DE7A5172-D5E9-412C-B1C8-8CADD57E99D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AC317811-9B7F-470A-920A-7CD1EE72740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E9AD361D-28EA-43DF-8D8D-055A17517E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ADC14E0C-7F4B-46AF-9BAF-3AC4D6B756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E24C8B3A-D40A-4CEA-A55D-6F9B3AF7008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DEF90365-2D6C-4B0D-B20F-6BFDDB88ABB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F3FC9D5-0E56-4D14-B5E3-05331BAD4CF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4D698FF-9E20-488E-A67E-7B77FD9BD2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4A7132E9-0AE1-4072-B4C2-3957C78390B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17C09A0F-D455-4E5A-96A4-6677100862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8F85DF35-B68B-4328-9A78-EB71616C1C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1" name="Text Box 6">
          <a:extLst>
            <a:ext uri="{FF2B5EF4-FFF2-40B4-BE49-F238E27FC236}">
              <a16:creationId xmlns:a16="http://schemas.microsoft.com/office/drawing/2014/main" id="{75BCA3DB-F46E-492E-B593-272985142F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BDA0064D-FD20-46CF-BECD-1B4614F1EC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9CF392D6-2BE5-46A1-8A1E-7872A1787C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D2293FAC-E22B-42C9-8BA4-4F0189E23A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9B498AF4-800A-499D-97A2-F0E7ABAB41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4B74F4F1-1AE0-4210-855A-8F103F4DCE0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E3487F65-8189-4B81-89C4-5E9C52FBAF5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EBA4155F-33F2-443C-BCC8-3CE5CC5DE2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BFD42AC2-2DC9-4F7E-AD2A-A9E3EF88E1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3BC1A09D-4501-4A88-9EB7-D96B8C9FBB7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379870E5-6DE3-409E-B597-6A321C69183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EE4F70A9-DFA9-456B-BF65-865FB4C726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3926BFE8-3195-48EC-B3EC-8B584DACE3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B78D2EA6-2487-4AD4-8497-768C84C1307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D40FC1-5264-4148-B889-A4962DCB0C4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6" name="Text Box 6">
          <a:extLst>
            <a:ext uri="{FF2B5EF4-FFF2-40B4-BE49-F238E27FC236}">
              <a16:creationId xmlns:a16="http://schemas.microsoft.com/office/drawing/2014/main" id="{4FAD73D1-22BF-4223-945E-061F19992A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84AE4CAD-BBA1-47FE-A2E0-7111403111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B58BDB51-6BD8-42D8-8DE9-5EC6C8DA49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A725EFBB-4D44-47F9-960D-C17C53461F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C1B4AF95-FA14-4757-BE69-2F0154B9C2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CD8B62BF-8554-46AF-BB4B-481F4D9B2C5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691B1362-BBE7-41D9-A441-87C656D231E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7C5E3A7B-1F0C-462F-8119-DC6A18A4E7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A55AE303-429E-41B9-93A4-192F222A93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360AF247-9271-4228-B6A3-A030C3E36C4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8C0F7468-1C12-4594-A3E8-BED02C5CEDF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3D214B6A-9228-45FD-AE63-5BCE9CD2470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9A19850B-A05D-4693-A053-535D7B390C9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D7C3F717-06DF-4024-BD74-01C58CA1AB1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268FCF02-29AA-40D3-8F73-0C90E05B774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F965318B-1AB9-4C96-85F0-A2E57CFC1F1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82BEC4FF-01DA-4B95-A0B1-8CBAD494CAD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6052C39B-E009-49D3-A99F-23BBC65082C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90B968CF-1076-45A7-9946-A5207158870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F8B8E8B5-61EE-4F04-B876-136A9C36EB0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3CEE0436-9D37-4D36-8F2F-50336197319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877F70EA-457D-465C-B92F-EBF002B1EB7D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4349B04D-F89A-4638-A862-3106EC7ABF92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B7A588CD-8FA5-426D-9762-2515D93FA5B0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4FEF6CB7-4C0C-41EB-B936-9FD7FC4EFF97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F9A7A18B-8523-4454-855B-BAEC2E1AE1E4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C7478A31-E6F8-4E10-9505-26983C145C9C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6082EA69-CE22-4DF9-8D54-969CB59C19C5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3BDE92C8-30B7-4C48-9269-C5A97E40B66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EB1EEC8A-AE51-47B2-94FD-5F2518F8851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649E98A1-69EF-4059-B654-DB01BD59572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B04AD328-D038-4140-A5AF-BC098511559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86B01111-800F-468F-8A9C-AF80B3EB9B0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701EC054-B373-4529-9A38-F13AA506BBC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6660BBDB-6F46-4BCF-BB29-EB3511937057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142F0D1F-5E3E-44AC-BDF8-901F80A4DEF5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A899C8C0-1BFC-4B23-BF5B-C200F8D5C53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110B628B-FFD2-4DB2-BACB-DD078DAA378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B3CFEF25-6326-48F4-BB86-B14B9D62519B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43398ECF-AB2C-4958-BC2A-9125EDEA6AF1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72C60BD8-742E-403B-8011-03B2D7949A1D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C51DAF18-1CED-492B-A23E-7981E7457192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4B82C147-CEF0-4C0E-A90C-A682FF36F702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6F2CD981-A3C5-4565-B80E-C1E7A2E9D6F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2788505B-B43F-4E92-87B9-73B30C0CA54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C0A53532-9E89-4303-ABB3-4A35723D526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A91833D7-7816-41D5-992D-5457C067CBC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77C450D0-F700-4039-838D-3BFBCDB63EB0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5F6100D6-FE08-4806-B4E9-EFCDA821BAE2}"/>
            </a:ext>
          </a:extLst>
        </xdr:cNvPr>
        <xdr:cNvSpPr txBox="1">
          <a:spLocks noChangeArrowheads="1"/>
        </xdr:cNvSpPr>
      </xdr:nvSpPr>
      <xdr:spPr bwMode="auto">
        <a:xfrm>
          <a:off x="265002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784BB930-F605-49C2-8313-4AED47D79544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5BDEA7A0-B488-4A9F-B904-BE144D0DD31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2689BBBC-939A-49D2-9BB6-28D85D595BD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5602F0D2-49FB-4109-ABCE-032152D92460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ECAD69A5-1CA3-4ED6-87B0-28C3909730A3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EE28C42C-E7B5-49CE-9D14-CF1DF37BAD4A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8E069369-7181-4A54-9CAE-0E2294C0ED76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0C110A76-6AF1-4370-B8D6-AB12E19C09E3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97E259C-1411-45A0-AE77-2A5703075160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1EE6B5A4-32DE-499F-A3E3-FBA6A199750C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1EB90FB6-162F-4138-81E3-A2274A220945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9C1F428C-A1DD-4716-B99F-7C4032134B12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FE9FC09C-8B55-40DD-9EE2-FBB6FBA213A0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68F43A16-9173-4E55-80A6-A5D6765CF15D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4B9174A5-93F9-4E34-9407-B1A0057C1C84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9F6015B3-0CB2-4075-BB23-88AEB0E72380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F5E9A7B0-011E-469C-95BC-7FB1F0E8EA52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D1AEE09E-DE43-4185-89A3-E2FAC822D862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C6F52940-5142-4182-BD6F-30933DF33D42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B50A66B-5B69-42C6-BD26-3330772D969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E017EE87-EC66-4122-B79A-ADAD97CE365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F1102115-43D9-4781-9EC7-AF2E8F3E6AB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3D3CE5AB-E749-4271-A473-2315CCF3EAA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64F2A138-8D0E-4411-B891-AD055E99CCE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3DD54445-E791-40C0-B04D-E7DFD9078FC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C77337B-7118-48B4-A9CB-652A5FE0C80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C6C52AB7-F394-44FD-B85A-2791B29301B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6C05866E-2A12-495C-A406-B9F07A6DEB0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2DAC3632-3B41-404A-B337-F0CB32D44A98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2A98AD9D-5E3A-4663-9119-E76B74976A6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39953922-E285-47C1-AFDA-59E6358E4AC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4AE8941E-1529-4060-B318-7C31AAC7F20E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F2EA3EC8-D31C-410D-934E-AF2BC39EE84B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32CA71F3-A9DD-4BD6-BA61-20F39A190988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9F19058D-C138-4EA0-B17D-A7EEE042763D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C3A7E04E-739F-49A2-AC92-2AA5A39E6059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6E2C0317-F09C-4835-BFD0-DE31E169229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1ED4BA75-526B-4CF7-BF21-BCCBCEEC79F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DE6EE091-F80E-4BCC-BF0C-115194AD2A2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B65B3666-1A24-4659-88DE-59BC4C2D062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6ACC63C0-470C-47A7-85CC-1CDD856F1F1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D6367B0E-255B-4730-A352-564EC4A64F2C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59A3D267-4AE7-40C2-89F5-FD669B35A20F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86C6637D-E2FE-422F-BA17-4F953D8BA5E3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149E6CA3-29DA-4F35-993E-F94A4AAC2EC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8AAA22C9-96C5-4F01-B926-163EDA08BFAD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26D54BCF-80A2-4A21-AD8B-D7F9EA10A953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FE64B17D-D3BA-4D91-97AA-A14BD361F45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376D27FB-EBEC-4238-BFA8-CC1189E3DBCE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A2442BC2-3C62-4D6A-A44B-462C8E03ADED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44BB5AE1-1E45-4E6C-B1F5-9F59064356CE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CB49C6B5-3543-44E4-A75D-11B386FEAE4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C7967CBF-31AB-40A6-9001-FCA1A61E41E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E8ACF2F6-73E1-423C-90A3-AFD08E244D1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FD9B013B-FC5C-47C1-8F89-0DF05BBA41F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EE9E455D-88AC-466E-B157-DF22E9D5A8F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495283A8-7F74-491C-A19C-1873E04D08D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8FDBA9D3-D7A0-430C-BFA4-FC399AA3C52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A81046CD-4A29-4041-98AD-1BB455DE7A28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2A6068C5-F2B5-4BE1-B728-E766D22EC1D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03C1C250-E694-45B3-AC10-7D3255CD1AA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5DEF8EAA-3336-41EE-B8AE-E6E864DF1C6B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2EEC86EA-EBE7-4823-B8BC-CD903EFB608D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EBD54238-0A43-42E8-AA53-50D04D533254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604BDBD3-5E9D-4ACE-AFF0-53817845F61D}"/>
            </a:ext>
          </a:extLst>
        </xdr:cNvPr>
        <xdr:cNvSpPr txBox="1">
          <a:spLocks noChangeArrowheads="1"/>
        </xdr:cNvSpPr>
      </xdr:nvSpPr>
      <xdr:spPr bwMode="auto">
        <a:xfrm>
          <a:off x="4505325" y="18602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95DB239D-7895-4376-8FAC-85DFF91186EC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6C0B2E5D-E272-42CB-8983-8757DB6C8FF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2" name="Text Box 4">
          <a:extLst>
            <a:ext uri="{FF2B5EF4-FFF2-40B4-BE49-F238E27FC236}">
              <a16:creationId xmlns:a16="http://schemas.microsoft.com/office/drawing/2014/main" id="{16FE8BC3-2768-4C20-A5FC-BD3F49DA843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1D58D6D6-56A5-4894-84E8-6F8D814C4F8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642E8211-95D6-4717-8F84-F7E5EA65D89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3E7E343E-354E-4793-B417-3E9528903A3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9E3D9A1-34ED-4F6A-A518-8F184E266E06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B47EBDBD-A2E0-48A5-8E56-D74DA8223ED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D8789A03-6849-4A51-96EE-1DA4839EB79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15333403-7945-451B-8923-C4C8C91B61B5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395AAED3-F1BC-4C8D-9DEB-9C69D2C37D31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8C6266B1-8D92-4CF3-9DA8-64FA367B36A9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F7B913A6-5C0C-4BB8-A2D1-6AFC94E4135C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CA7085F-06DE-443B-A716-CC30C0D7E54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E48E78F3-A332-417D-94B7-91D417C9ACE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B5A75535-AA92-4A5B-ADB6-9049D7EF80C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FB3F6401-0841-4A79-80D9-1820ED84720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9F936B3E-EC3A-4987-B8A9-774C8CADBE7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8" name="Text Box 4">
          <a:extLst>
            <a:ext uri="{FF2B5EF4-FFF2-40B4-BE49-F238E27FC236}">
              <a16:creationId xmlns:a16="http://schemas.microsoft.com/office/drawing/2014/main" id="{7E2E4A9B-59D2-4DE9-B12F-164DD7DCB5F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C541310F-7115-40D8-9312-C777840CF19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6A3F0814-6F87-4275-8CD3-152CD38E83D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690BA72E-0CA9-400F-B0F2-A4F4ABEE1DD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2D43A2DF-1566-4AF7-A11F-DEF02511383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B977767C-31D9-445F-B817-86A2F644B0C6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8863E273-75DB-46DB-A226-CD1BBFFB7E0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E6CB6AFF-558F-421C-8896-FCEA4F238FB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7501161F-E4F8-4F8B-ADB0-AF632AFC2ACF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3E5EB913-1A28-4081-8A46-26C81B81FFFB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B7072A68-E5D9-4ED1-8C60-0455E3CC8945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2D03F149-7AAF-483B-92B2-F20BF5FDC69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5E6775C9-4FCE-415B-85F7-B05C42E2DFBF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14C5BAB5-7BA5-4D36-AEAB-4A9146C491BD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6499CCEA-0649-4A6E-8E5B-E9FCBE64542A}"/>
            </a:ext>
          </a:extLst>
        </xdr:cNvPr>
        <xdr:cNvSpPr txBox="1">
          <a:spLocks noChangeArrowheads="1"/>
        </xdr:cNvSpPr>
      </xdr:nvSpPr>
      <xdr:spPr bwMode="auto">
        <a:xfrm>
          <a:off x="314325" y="19707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0269BB10-1357-47B1-B81F-978951D221B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6">
          <a:extLst>
            <a:ext uri="{FF2B5EF4-FFF2-40B4-BE49-F238E27FC236}">
              <a16:creationId xmlns:a16="http://schemas.microsoft.com/office/drawing/2014/main" id="{2AA3AF09-D7BF-433A-AB38-51C9D5E23D4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6B57B3D3-4601-413A-90DC-9F6C0F1D17F9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73056425-4ADF-4D1D-9D4D-03D863978469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AD2E94B4-C133-4901-84DB-E2A939F14ECE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91002CFA-907B-4238-B018-E0B8AAA7A32F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267DB505-3C6D-4245-84EC-FAC67B30C9C9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C53A100-B946-4CA7-9981-31EBDB9C0B82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6A711448-8639-4E82-9277-FB3B4D968BAF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27EF5CFC-600C-4FF1-99CC-B54B20CDF2E0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B8AF4C41-5256-459D-8965-8C73E86BBA6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76AAE48A-B228-4737-AE5A-9DDF28B21668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D57CBC6C-9985-40D8-B22B-BE1E0D5CD88F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2250C3D0-4570-45D8-A6B9-274002449B8F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3FDD7A67-C5DC-49C6-A935-E6DF866D5802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3E3D374F-B751-4ED7-B2A9-50AD53CA2E0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9A02F676-7289-48CA-AC2F-DDB547D96AA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45725CB9-632F-494C-8AF1-AE680514977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EA629DBC-EFA3-427E-9DDC-FDD39F91681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C2CED61D-1DFD-4D14-8BAF-5B93A3650B2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5E61E81D-E4F4-4C1F-98C9-04D4381179E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C1096057-3372-45FC-ABD6-D28EF455643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BB44B3D0-F18E-48EF-A5AD-F488ED6C060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B9E0DCA3-1D51-4CF8-94A1-51C5A8E5629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1D5E37CF-57A9-4407-BD7E-A36C916EDEBF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73C733A9-6520-465D-8C78-9D8AC65E9351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578CACD6-1BC0-446F-AF6A-1D0A27E96EFD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B2BFE277-01C9-44DE-A574-FD0C89ECDBD7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6ADF5C76-2498-4D56-B07F-224FBBCDBB1C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6BE453A8-1D54-47A8-A584-FE19D5080BC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5C35C678-E054-41B7-9ACC-67924972035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36327CFC-27FC-4ED3-A479-6E665E01755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A938F990-A1C0-40A1-9245-64B8F147910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4ABC2150-830A-4133-8F7C-F2EB594961C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5B4C2062-CF82-4105-B36A-B375F158B02E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2AE21643-90A9-467A-87CB-50198E256397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F970D47B-E542-44A7-AE4B-BFA2148D324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56E873FE-D908-464D-B97C-C71C4A0EF11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A042B80B-9D45-4AED-84FF-77D82D315EA3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AF20F5EA-661E-4C98-BB77-E612D2A62EBA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FD162B64-6F75-4225-A5A4-CA6E29AB6511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3652066A-2541-48A1-860F-D4A7BD038266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18E01737-4589-4B6C-989D-892DE146AB5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8AE3800D-24A6-4806-BA85-368B319FB8C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48553C09-EF21-490B-BF76-A64A6972654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A07D9A3E-6ABA-488B-B5F3-BFCEA655A25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D7534326-9AC1-491C-98B7-DB5654A48EE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61782FAA-4522-42D3-B7E9-0EFFBE11C67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7BDB06B5-1DED-4455-9793-F2C1C302EA2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4">
          <a:extLst>
            <a:ext uri="{FF2B5EF4-FFF2-40B4-BE49-F238E27FC236}">
              <a16:creationId xmlns:a16="http://schemas.microsoft.com/office/drawing/2014/main" id="{78E99918-DE40-4C46-B3EE-836C393AEB8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40BCB698-476B-43FE-88E1-383668D83FE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B4FB1ACC-BB4A-4D22-8379-A3CFD8810184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id="{001A109E-3D42-4A2B-A5FE-048D6B45E978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80CDC8D6-4876-40D2-964D-0B6D36023FA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7793AFB6-A3A9-48AD-A988-495A547E3A3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AA373B70-CF0D-405E-AF29-3B9227921092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22761451-2386-48C2-A84F-D25E0430B4A4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EF8326E2-1942-4AFE-AB02-A036519439F0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ED203307-87DD-4E59-83CA-A61F11A836D9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B7E20DAC-5606-4F62-B09B-875CE86CDE10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7A2CBA0C-DD68-4E0C-91AF-9EC65BD60FBD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B4CD3527-2CFF-4F32-9624-B2DF39F0E6AE}"/>
            </a:ext>
          </a:extLst>
        </xdr:cNvPr>
        <xdr:cNvSpPr txBox="1">
          <a:spLocks noChangeArrowheads="1"/>
        </xdr:cNvSpPr>
      </xdr:nvSpPr>
      <xdr:spPr bwMode="auto">
        <a:xfrm>
          <a:off x="314325" y="26279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CFBED8E1-EF88-47D2-AC4C-5CFC70A0986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6" name="Text Box 6">
          <a:extLst>
            <a:ext uri="{FF2B5EF4-FFF2-40B4-BE49-F238E27FC236}">
              <a16:creationId xmlns:a16="http://schemas.microsoft.com/office/drawing/2014/main" id="{B09DE182-CFEF-4EF6-AE8F-E13EB9864B5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8D5BF23B-6585-444F-B169-E3C8BE5760B5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48" name="Text Box 6">
          <a:extLst>
            <a:ext uri="{FF2B5EF4-FFF2-40B4-BE49-F238E27FC236}">
              <a16:creationId xmlns:a16="http://schemas.microsoft.com/office/drawing/2014/main" id="{10D0FE73-3C74-4703-A615-4D6B3F93D74C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E1DB37A5-4F54-4C8D-9FC7-CE06377B7BF4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B83315C1-EEC1-441D-BAD7-0AFB3AD19F1A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CDAB017F-581F-492B-96B2-A53F326016AB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A697593C-5880-4247-938F-154531727E9C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CCA0532A-12ED-4C12-801D-503239E3A9C6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E3413DD0-A02E-4391-A090-5AC22CE21AE7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3D7A234E-E946-44BD-A8D0-1147EC54B79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C5F73808-B694-40DF-896C-61015087EC6A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4E0AC7BA-4481-45B2-8474-FC48B7FE7004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DAB46835-3288-4118-8B5C-98DEB91EE740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9D8C21DA-6A6F-4269-9A8F-3C7DCC2BEDFB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C3374F9E-70A3-42F4-AF44-8E4BC8624C3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F2681B93-B4D6-44D6-A6C2-9DD60853C79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B9D9D5AB-B806-43C9-B645-B1AE5F827E1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28F272DC-420E-4BA8-A9E5-AEBA1878A06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85DD0990-949F-4B4F-8DA2-72E56E6F70C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1E4BC9C3-5F7F-4184-B1FF-DB378674DCF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A528E18A-8D05-446F-8852-7BFD249A488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2D7D1F57-F4D2-4B1E-B795-1E0BA3E5C658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811C4540-1151-4840-A586-454DBA3CCFCE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117F3376-D95E-4D78-8287-E5502CCCC23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F1A98624-5E22-463E-91BA-E241F4F9E47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F3FBFA05-149C-472A-AD76-41F15D2667CA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1E7DCCC7-0204-4F67-BFC4-763309D6E7DF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37B00339-CFB8-47D1-906C-39FB7C3C5982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AF2CB79A-0CEC-481E-8516-27DB7B3E4555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69699775-D478-4711-B0B0-2396EE68B40D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5EFB7896-0632-409C-B23B-6A78DCD993A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4E50E8E2-A259-4726-8451-16CA05CE484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85D53622-67BE-4D9C-ACF2-BCC14DD4F03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F13978F6-742A-4163-89C3-B5774C9061D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AA665211-61A1-4B67-96F8-C61C7C528D9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C06B1126-BBC8-468D-A89C-8083661039EF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A5FB8E33-B8D9-4042-91A7-EFB63510E26D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8F507862-533F-4F8A-A78A-3B5D142544F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D81DC81D-7651-4A1A-A92A-A0F5A44AFC2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5CFC46C-3347-4870-98FC-110ABDEF914E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AB4049CB-5611-478A-8266-B4BDE8C2E232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867CC55D-43D6-40AC-B145-AA1D37CB005C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E914F4FE-499F-482C-A8DD-F6FB50F6ACC0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C04412C4-169E-4375-9704-F1837B3F2C4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8F52DE21-6449-41ED-91CD-8469A9410B7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FE73904-9F10-4447-B6EB-4D3B0E93877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10A0487A-6A54-475C-9CB0-FAC58F55139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FAA4B6F4-8B7C-4A23-9ED1-311C1905A9F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B177A8E5-358E-4576-95A1-92195D50DFA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69239AAB-AA69-4EFC-84A2-74C0871D8B9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B3C2AA8B-EAEF-42DD-AC40-1EC9847A415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56A98483-B5D3-4A3B-A4F8-F3795E8F01E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742AA0F4-472C-4B97-BE82-6EC84E637C5A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96333BF5-111A-4F0A-9256-0A5F893723CD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ADF12928-A23A-40DC-8C7A-8BEC25D2BD7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F5BDA040-FC96-45D5-9788-107F636DB38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F3DE2981-AD8B-45F2-89BC-123083BAB37B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C31483ED-221B-492D-BA9C-F3A5E1E10C3D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54042773-5B08-4CA2-BFBE-600B86E46D99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27265340-D82E-4A0D-98C8-C2119012FE3B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257C622A-176F-4581-9C6A-02AC70AEC435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844118B1-5A01-4F10-8ADC-F23C496F5C36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183E306F-0B6B-4CDF-B4AC-F8BF3BDC3D62}"/>
            </a:ext>
          </a:extLst>
        </xdr:cNvPr>
        <xdr:cNvSpPr txBox="1">
          <a:spLocks noChangeArrowheads="1"/>
        </xdr:cNvSpPr>
      </xdr:nvSpPr>
      <xdr:spPr bwMode="auto">
        <a:xfrm>
          <a:off x="314325" y="32880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07F87D68-0A6D-4B63-9209-607E2D39B70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0" name="Text Box 6">
          <a:extLst>
            <a:ext uri="{FF2B5EF4-FFF2-40B4-BE49-F238E27FC236}">
              <a16:creationId xmlns:a16="http://schemas.microsoft.com/office/drawing/2014/main" id="{F69CE8C3-7194-4660-889B-F57D2CE0B99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B9DBADE0-C60A-490B-A02D-4035CF45A23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2" name="Text Box 6">
          <a:extLst>
            <a:ext uri="{FF2B5EF4-FFF2-40B4-BE49-F238E27FC236}">
              <a16:creationId xmlns:a16="http://schemas.microsoft.com/office/drawing/2014/main" id="{54540174-7074-4106-B341-381462674E87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09CD4B38-A7CC-417F-95ED-4AEBE2CD6036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6523E14A-9480-4A94-B087-B6001B5B5CB1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542565E0-3CA0-4525-A33D-8C3A65B449F4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A13EEB3A-494B-4DD5-9F3C-46C080D4BC39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F8389589-DB5A-4213-8B4E-B71155FEFCB6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F117E126-6ACA-4E94-BF40-5AB6E13ADB01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9E655316-2E07-4EB2-B4FB-5732D8D7EB5A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D2609EA9-EF15-4768-9AF7-86BB06E139F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CCB0118C-DBDB-440F-A44B-874C9DA5D875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ED7C924C-867C-4356-9596-2044EC434740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91033642-9FE1-48D4-886D-93ADAC5280E9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7DC063E3-48B3-4B18-BADB-A81BAFDA634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941C047B-699A-4EE4-A746-5C0E7DA7D69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AC47A0EF-F15A-4F62-886F-B29C091D94A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A2F55B62-3E96-45D0-B59F-22F177B0821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650018A1-B2EE-44BA-AF79-76FF2329F45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1E5F7ADC-B1B8-436C-BD25-573A0FDE558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5D2A7C5D-2128-4002-BD83-1F3DAE5E549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A5965876-E5FB-4F31-9F98-82A0D3E89630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6FCCFB56-50A8-4597-A74F-45C64BBE596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ABE584D3-2AA5-418A-BE93-AB3B8D8EAA3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4" name="Text Box 4">
          <a:extLst>
            <a:ext uri="{FF2B5EF4-FFF2-40B4-BE49-F238E27FC236}">
              <a16:creationId xmlns:a16="http://schemas.microsoft.com/office/drawing/2014/main" id="{775501E1-B943-41A4-85B3-E47D6DDBF7B3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CADC0D03-8FCC-4ABA-8D76-6EDF04DC9100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ACB5830A-136A-4B8A-B8D4-72B932BFBEC9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223757DA-542D-4698-8E9C-C1E30F481246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7C22052E-4880-44A5-9AF8-B72FDD9EF439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3ED66D5E-8C3D-4B69-836C-5737EE99A78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54617B1B-E383-419A-A23B-81D9F1F1513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9F4DBEAD-BBC4-4B58-90A8-B06AC42D6C8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4">
          <a:extLst>
            <a:ext uri="{FF2B5EF4-FFF2-40B4-BE49-F238E27FC236}">
              <a16:creationId xmlns:a16="http://schemas.microsoft.com/office/drawing/2014/main" id="{667459C3-6E96-40AE-BF54-4D20CD5036B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89AC3FFB-C5C2-4C51-878C-5748C0D140F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B4BB12B4-0614-4EB9-9D1E-99D3803A89D2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91E0779F-A56F-4845-A7AD-97ED367BFB50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B7F3FC0B-765A-46BE-9E3B-2BAEB663EB1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E8C985A7-2E9C-4331-AACF-58225E99FA2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C2A39E32-F929-4341-BEF0-D2E5BD946B7A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id="{F665853B-F5A9-447A-A5B7-63852542FD69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175691FA-6187-4564-844E-284DA870122E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02C633BB-FF2A-4E07-8F19-2301607A8D1E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4A184BAF-7A3D-4119-B771-0C974EA713C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0B886475-691E-4407-BCB3-83FDFA4FEBB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E9A13002-5568-45C9-8D5F-7D683BD1DDE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F9FFFA85-1CF1-45D6-AAF2-A0634B34C0E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B1414FC0-B4EA-4666-817B-F3C8F567136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C1CB45BD-2476-4712-BDE0-5E34B678002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BA7B2791-8B6B-46D3-9057-AE06B9AF026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A3864ED-C783-4982-B69A-93299F8D16C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55C2078-6C48-47F5-B8F1-B69EA832F72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5218F117-CE00-48A0-9096-777124A2BA21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7E7FF02-3F31-4428-9377-BF225447FCBC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17117A94-11CC-4E20-A085-C901A708430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B0BD634E-99F5-491B-8B5F-CF8E6F8362A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DBA32A03-4CCE-4AF8-9D72-97583046EAFF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B7E55AF8-E617-4B66-8CD0-12B1A100682A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28D55737-E848-4BE7-BEEF-6AADA85F44C7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67AD8B54-F444-49A8-B10B-6247948724A7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7943C38D-3611-4A7E-BABD-34439E498501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8F0035B0-4F66-43FC-A5B1-7D4191A099A0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B45F6052-84FF-4D61-A535-B502438BE23D}"/>
            </a:ext>
          </a:extLst>
        </xdr:cNvPr>
        <xdr:cNvSpPr txBox="1">
          <a:spLocks noChangeArrowheads="1"/>
        </xdr:cNvSpPr>
      </xdr:nvSpPr>
      <xdr:spPr bwMode="auto">
        <a:xfrm>
          <a:off x="314325" y="394811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DF3038A5-E3CE-45F2-8F26-941FBCA3AD0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7BC178DD-B54A-483E-A51F-BB6D58AE995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6DC5A2D5-5047-45D4-80E3-880110311252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A02C27AD-6D80-4322-AC85-8C92D6D9A2E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1914CF99-5B5C-4852-9678-F8E549471B8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2A5BC557-4A2D-4C2E-BED1-6EEF7521513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41ECE89F-D37A-485E-95F6-F62C68B1CC6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7288390E-72C5-4AC6-9848-67E1AEF6A71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5AA8B23B-D228-440E-A761-AA448A1E5379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16439163-123C-4E63-B7E9-CF1C344F3DC5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BBC46C20-B6E6-45E0-85F6-D86F4FB148DF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1F4B93BC-3907-4E9C-8661-8D4E28DA08E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4" name="Text Box 4">
          <a:extLst>
            <a:ext uri="{FF2B5EF4-FFF2-40B4-BE49-F238E27FC236}">
              <a16:creationId xmlns:a16="http://schemas.microsoft.com/office/drawing/2014/main" id="{EB114872-FF59-45F5-AA02-914950953B3F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5" name="Text Box 6">
          <a:extLst>
            <a:ext uri="{FF2B5EF4-FFF2-40B4-BE49-F238E27FC236}">
              <a16:creationId xmlns:a16="http://schemas.microsoft.com/office/drawing/2014/main" id="{E8600D58-1049-495A-BEBB-5A454D2D0C33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86C01BFA-1373-444D-B384-59BF0BC75724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E396E8BF-0469-4373-862D-55017CE3722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AFBF6765-A5F8-41BA-8904-DFFDBAAF3E0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FC55B203-0398-408C-B61D-853A59AF7DB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81731C7B-7185-45D3-BA84-7A39225B073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5E8C8399-0A81-473B-B009-1D257D4F762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id="{76924024-3E2E-427D-906D-CDFF21237AB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548F0E6A-68F3-422D-8ACF-6583D12F805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6909E69B-93A4-43E6-9B05-0962A0C05024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6D201243-93D5-498E-AACC-531F723C9DD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CA21E18F-32C0-4491-8FFF-643693C1791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797" name="Text Box 4">
          <a:extLst>
            <a:ext uri="{FF2B5EF4-FFF2-40B4-BE49-F238E27FC236}">
              <a16:creationId xmlns:a16="http://schemas.microsoft.com/office/drawing/2014/main" id="{FFBFACF5-1635-4FFB-ACA6-20803352E826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385D56A9-A3EA-4A2D-AB6F-0DCA5B061374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5EF2FD6D-4BA1-42BE-A5C4-FD70E3DA75F2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C837598C-6BD0-43C8-AB0B-3F5077F5A22F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9C2C5BBF-0D6A-4AE0-9005-26F4662988C5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225873E0-3CDC-456E-BC10-65524B7FD4B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F801A884-1349-4948-97F2-E7FAA11217F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878147A4-DE95-4D18-8CC2-079F3B209EC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7A9B740D-0D10-453A-8959-2E4669B8E28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13E1A355-E058-4985-8379-2F88430FA89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E112511-B2BB-42BA-8FB1-0EEB122213B1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74999C4A-6650-4CF0-8FFF-742FE9A52831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51E62DB2-94DF-429C-896C-DFB4176A484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F527F688-9957-43C9-85DA-65CF89D9D1C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7FCE4F19-8865-4C2F-8CDE-7351AD02AA2E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38A1FE75-C250-4D60-AD57-267D6A0CD3EB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B83337E1-3738-4D7D-9863-8997CB567958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DD05F214-ADA1-4B30-A040-86FAF73B9CDD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958FCD7A-41CF-4DEE-9B71-8B028A26CBB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B3A4C0EE-3EEE-4E22-80C9-8D2A0C2C31B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54D87D12-0520-4BE3-BED8-8D6538B8499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109D5569-6C58-4779-8FAC-9208A71DC32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ECA3D844-8CC2-4131-B4CE-75F88BD7DBF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9DEC3318-BF56-488D-9F88-331DE481DE9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AB755117-C238-4BBC-A18F-61BE9943638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4">
          <a:extLst>
            <a:ext uri="{FF2B5EF4-FFF2-40B4-BE49-F238E27FC236}">
              <a16:creationId xmlns:a16="http://schemas.microsoft.com/office/drawing/2014/main" id="{05A1B938-D7B3-4138-AA4D-52E627230BD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0FEF3138-B4B6-40C3-830C-ABF55F30BE0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E6A09829-CFEF-4864-8AD9-F973B133127C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5" name="Text Box 6">
          <a:extLst>
            <a:ext uri="{FF2B5EF4-FFF2-40B4-BE49-F238E27FC236}">
              <a16:creationId xmlns:a16="http://schemas.microsoft.com/office/drawing/2014/main" id="{71CE770E-EBB0-4974-B562-AE5B51167DE1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32836C1F-FD15-4F3E-843E-54CC94202CB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1F5B3E81-ABAA-4DFA-BFD3-88EC8119ECC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4EAE82CD-EF21-402E-BB4E-B2D9D6462707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41F8807C-7CF2-4AD5-A6FA-F1B9123CB063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B4D3EEDC-CF78-4A50-ADAB-DA708BD251B1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A3419C80-C24A-4F9A-B164-D74B323BC577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BE388BFB-6EF7-48F5-AE79-B8C5731CEFA0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C7638BBC-433D-4DC0-B600-32C5EC5C6E3D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BBA5FBC3-29F6-4A06-B9D8-B98D82EDB4A1}"/>
            </a:ext>
          </a:extLst>
        </xdr:cNvPr>
        <xdr:cNvSpPr txBox="1">
          <a:spLocks noChangeArrowheads="1"/>
        </xdr:cNvSpPr>
      </xdr:nvSpPr>
      <xdr:spPr bwMode="auto">
        <a:xfrm>
          <a:off x="314325" y="4605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D59D97F3-3143-4676-AF9F-F84D5F2333B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6" name="Text Box 6">
          <a:extLst>
            <a:ext uri="{FF2B5EF4-FFF2-40B4-BE49-F238E27FC236}">
              <a16:creationId xmlns:a16="http://schemas.microsoft.com/office/drawing/2014/main" id="{DCDA31E8-1639-4DA6-91D4-F85B0336E47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4A13129B-ABC6-4446-A15E-B6300E6909A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38" name="Text Box 6">
          <a:extLst>
            <a:ext uri="{FF2B5EF4-FFF2-40B4-BE49-F238E27FC236}">
              <a16:creationId xmlns:a16="http://schemas.microsoft.com/office/drawing/2014/main" id="{9AEE29A6-A606-4EBB-AEC8-1F13AB8B0099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8E8891AB-5B9C-4CF9-9415-00D08BC14F2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205E64B2-70C7-488B-B628-017E9865C217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5236E2F7-439F-43C9-9281-6D2DEC883826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B0B045DC-E1A7-4B44-8BA5-7FAFDA004DF6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DB995FE6-727B-4414-8803-15E06F4BE8DD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17CF6608-C517-4E38-91AA-96FFC249A67C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DACF5DDA-3220-41EB-B8CF-E6C7D6786472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7CEC6AC0-8267-4B80-A126-592999D0F1F1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241370A6-691A-416F-9159-60711F3ECC03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3281DE85-2B69-4FC3-8572-F642A07DF1D5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D9F8E3D8-739F-42DA-830E-4B51FA69D47B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135121D1-C9E3-4B27-8435-51E1C680ACF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1C307FDC-A41C-4814-9F72-630AE5EA9FA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36604E95-0F15-4363-8049-E7BEB6D8BE3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26940EB9-34B4-4EA5-BBA2-6EF4BB67E80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9F861B02-AAC5-4490-AD19-EBC77AB9B0A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3645E4D1-4E7A-417E-8F91-BEE7A9B0C84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C6A18FC1-D180-41C3-A477-C9546068A17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256B1E96-7F4F-4F06-B330-0CE58E73A2AE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6B67F7DD-9DEF-401A-B08A-CFDD2D1737C9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982D3EB1-0D8B-4A37-89F8-1E454C87840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89D275B9-A2A1-4271-96B8-DA10A43A6F5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1BA33ABE-B668-4288-A4D6-5F509FE62B09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AFCF5DE8-D925-40C4-ADA2-5104A4C32143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9128BCDA-CEE7-4488-BDC1-CB8750F0245C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2DF7C1BD-7D36-4794-A6AF-4D57A3312F9F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C3624E99-3D7C-4BDE-A13E-4B2EB441288F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7F5900D5-2722-4FAC-9BEF-BB8E8EEE1D3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F905A4C7-E9A2-49AA-B011-3B2CF3DABD2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47F17BC1-F2B2-43EF-A5BB-C51A96B93AB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C75CFFBD-0F10-4F03-9B06-0B6EF4962EB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5F8F577A-2F69-48B6-B68D-0FFEFFB33C9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A096159A-F8C9-4DFC-818B-824D21E79460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B6D68193-5DAD-4924-B52B-56CBA809E379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FC0119AA-5822-4A22-9043-B997005077A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8641074E-FB2F-4903-99FC-63C53B4783B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04EBDFC3-316C-4B3D-82F4-B18A880892FB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FFDA0E76-033A-4C47-9289-194AE153F4C9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53BB63D4-F38F-4064-8B21-9BB27012BDBC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58CDBEF5-8BB1-4B94-B778-AE05AC4B5039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BADE0028-66A9-408C-8975-07F09ADF766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BD5105F1-1EDC-41B8-B200-AB87854D397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F9388A58-C89C-49EC-A695-C1BBC9338E9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1BD8FD0D-772F-4473-9B7F-75365BC2374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952A28A1-D0BF-4DD6-A04A-E8D06FA35A9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C8DD4A77-6BE8-48C7-BEAD-F55C6922E8A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2BB5132F-6F5E-4A5E-A584-9F685423ACF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4">
          <a:extLst>
            <a:ext uri="{FF2B5EF4-FFF2-40B4-BE49-F238E27FC236}">
              <a16:creationId xmlns:a16="http://schemas.microsoft.com/office/drawing/2014/main" id="{F985F497-5729-437C-A465-1C0E43E0022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14FAAB8E-C3DF-463C-92F4-BD83EF6DE1A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4C578178-04E3-4509-91A7-3B06D1AC968E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1BFBC348-9931-45A9-8E1E-CD205BB7F618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C280E242-0288-42EA-9CF0-2461A0EB86D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C8FE5AE7-6C86-4867-B7D1-6AEEF04FFF6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89AA2294-9AA4-4EF1-AD81-3FEB478C6AD6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3842F3E8-9F54-49B2-B377-615F530E7864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B0666B59-614F-4CF9-BAF1-4693B4D4E9C0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932BFE3E-6A03-43F1-BA20-25F78FA95E57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3C8B1283-50DA-451D-9888-9B30BF3DF932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60CF62BD-E2ED-43DC-9F26-76EE792F227B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8" name="Text Box 8">
          <a:extLst>
            <a:ext uri="{FF2B5EF4-FFF2-40B4-BE49-F238E27FC236}">
              <a16:creationId xmlns:a16="http://schemas.microsoft.com/office/drawing/2014/main" id="{B60A96E7-B356-4D88-88D4-A868FA6F6FAC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EC40748D-2144-4DE7-B2EB-22A532C93742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30DFCB91-2E11-44AC-9735-62E740A58CA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3B269390-B800-4A7C-9B07-57B83471274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A616EB4E-5AC0-49B2-B700-AAB726864DE3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1B355994-3685-4855-8E8D-3A7232CD143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F8969864-7086-48E7-8685-05504D5FE8FF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418B6406-B429-4C3A-AAAE-4F0F8EA6F71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085192ED-D4C6-45F5-B5FB-CD5C1C93AC1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4">
          <a:extLst>
            <a:ext uri="{FF2B5EF4-FFF2-40B4-BE49-F238E27FC236}">
              <a16:creationId xmlns:a16="http://schemas.microsoft.com/office/drawing/2014/main" id="{C38291F3-CCB9-4317-97E4-962A3141595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8" name="Text Box 6">
          <a:extLst>
            <a:ext uri="{FF2B5EF4-FFF2-40B4-BE49-F238E27FC236}">
              <a16:creationId xmlns:a16="http://schemas.microsoft.com/office/drawing/2014/main" id="{A38AF3B6-D8F8-4B97-81C4-27015E15957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43004BD-66CF-4DB9-93E0-A3D4B73799EE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2EB70225-934F-4BFF-A451-4097CFC3BCA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62635F99-F1D6-4D53-834A-05868490F537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1FC3BD44-280E-4119-AB0F-154EB6EE64B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50F832B5-3321-4A64-A86E-7F23F3AD270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7F9B59D8-C78A-4BDE-B99D-C2AEF8DB600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CC4F44D7-E9D9-46EF-9896-612EA7A9ED4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4DFC8896-1F33-41FF-8CA4-8C3EFD35252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BD90D640-F8F9-4878-8910-8D83950F2BB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4">
          <a:extLst>
            <a:ext uri="{FF2B5EF4-FFF2-40B4-BE49-F238E27FC236}">
              <a16:creationId xmlns:a16="http://schemas.microsoft.com/office/drawing/2014/main" id="{FADE0C50-9D31-4E92-A97B-DF5F5F826FE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19877467-9A59-409F-807D-333E8254927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39F785EA-1BF6-4636-8E04-B8682C43CF7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69A44AD1-452A-4330-995A-00B3C1DE4B5D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74856B7D-512A-4077-A1BF-D7CD549D1D8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1B0DDAFC-367F-447D-BF02-0730778D46E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702E8C1F-DC0B-4A64-82BC-796070FA47F5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33773ECB-8AB3-4B00-A348-1DF50013ECF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7449A7A2-673A-417C-9449-7A67CEBC12DB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A622AE10-46CF-4E54-9A7A-781418B77BAB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D385A2FA-7F70-4056-A6CA-414DD8E52B4B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AB2D23DE-E437-4650-8F73-A69D392360CB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278FD73A-9C68-4081-B0B2-428B210EA33E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B56DA35D-1137-4CB0-ABAD-F3AE893CC96D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2304A67B-6DE3-4B9C-96E3-7EFEC6218531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A5318754-3A9E-4FA6-9F4B-D98E7C4BDC3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D3E4BCC3-D1E4-47B0-9D8F-6AC231179753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EEF75F9D-2D0C-4CC5-AF56-D019AFA80FAA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35832861-5E41-4FC7-8894-D790714BDF4F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BE932004-6C4D-4690-9B35-50A24C0A8C3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0F99A7C7-D4CE-4C45-8581-628812A92DD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35AFC839-4974-403C-8699-513E0EB3B7A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7035C2C1-7580-4FA7-8B39-7833204B2CA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CFE42D75-8A51-40A5-8217-4D485435EC1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B99B7291-F7FA-461C-8B51-DCBB2BDAE9D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71505FF2-5EA1-4E52-BC59-B0210575B0F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487958D6-EA76-426B-A458-CD29FA76FCC6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21D0B73B-3D1C-466B-9F30-14D313339169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8FB8F961-1717-4C55-B3BD-F42A1FE76AA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C7D32BB7-7BD4-4B63-B159-975274D2C03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79863EBD-EC09-4669-AADD-9719DEB4D4C6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7014601C-DF4E-4DC9-85A5-0842C7259FC8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1B5F9F0D-DA0A-4AFD-90F0-EDA1512C80C2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C6BFD450-48A9-40FD-907E-DB0AFDBCAE4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7EC86005-B3AA-468F-B9A8-BE41C6DFA734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E42041C6-85DA-4C70-86FD-2F9F120B1BE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E12715AA-7EDD-44CD-9FC1-ECDA598C3A3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DF6B76EA-24EB-4906-927F-3789F9216F8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C16184B4-266E-4E66-A530-022D0844426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B022259D-4C70-436D-B627-57225860286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6B638E82-4939-487E-9CCB-B190A4EA628F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B1B43D90-7058-41C7-AB71-D9A50AE89EEB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FCF7764F-F3A9-4573-956B-B03A3738847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AD758532-EA7D-4E96-BBF4-0D9D6FA77FF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E0FB8905-712A-4744-BB5D-E5E2341702AB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33D5A667-E794-40D6-A45F-19046619888D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DAC49437-503B-4887-AFFF-7E764687B9E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84667B84-25D1-4473-BE84-D99F2DE5B9D8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A44B8ACA-BD62-4036-892A-5FA0F28AEAC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EB7E164C-C8DF-4951-AFF8-6A6A4D7B7F2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7992F537-5CBF-4F5F-B689-88CD1AFAF06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EB6C3409-00D4-4C5E-AE9C-1BF5A154F1E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48FF4125-7743-4928-BE20-0F5A71DBD89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4B70C5F7-5011-4674-B646-EF29AFFD50A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D7B7FD9E-FE9A-42EB-A305-027DE9DCE2B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4">
          <a:extLst>
            <a:ext uri="{FF2B5EF4-FFF2-40B4-BE49-F238E27FC236}">
              <a16:creationId xmlns:a16="http://schemas.microsoft.com/office/drawing/2014/main" id="{4643B129-ADAC-4F13-B95C-C9680297830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D3370C1E-E38E-42FB-AC71-8C1B7F741EB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CCED65A3-38B4-45BA-9044-28028B5B719C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95EBEBD9-92BB-4877-956F-936DC3544FBF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2B0322BE-3E01-4682-89F6-A06AB5DC324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FD949567-0322-4C3B-91B2-D614E1AE582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CDD1C13E-D20F-4CD3-B226-3701AC57A65A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5AB50509-9AAA-47F6-92D8-2F0B8D896B56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8F0AC883-E9F0-4217-941E-D3AAEFD91CDC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5F2E706C-4DC0-4215-B7FD-F90E2BFA5A74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35B72B48-5E43-40E2-8393-0FF0E362A635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530D50F4-A3B7-48D5-A3EF-2A2B9FD6060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3B4D5313-65CF-4D5F-8B1B-728A4D6C58C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C104F403-8800-4AFE-B903-35B1FF773719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87" name="Text Box 6">
          <a:extLst>
            <a:ext uri="{FF2B5EF4-FFF2-40B4-BE49-F238E27FC236}">
              <a16:creationId xmlns:a16="http://schemas.microsoft.com/office/drawing/2014/main" id="{CB422308-1A9F-4245-A594-4E45CFBBB18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861D8497-7E52-4BED-8B5D-1E3A10159C3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19ED2A0D-9AA8-4478-AEEA-8C56E118A6E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F60045A7-1A58-494A-B1E9-68A25412734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F578C735-B875-40AC-B625-33542ED0B3A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28EE70B-AC43-47A2-B4C8-0AB89144209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436C352A-3CFE-4C7D-A026-BBF112B6E8C4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A8906147-59ED-42EA-9197-6395758D89F6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BDA26984-08F8-49F6-8AA2-76233D8A89B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545C6A2B-E034-4433-A139-45D11AD9C791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3D64D7F2-17F7-4D3A-AC69-85E79B50D55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B5875537-23A8-45F9-A567-E411F41AD68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FE908352-99C1-4F3D-8182-AD146923FD8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99D44125-3CBB-4350-AF70-A78A7027258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27C62D6C-1E3B-4777-BAB4-44944072624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30D6A107-1860-4190-98FF-AFE28A54A60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6CAE1330-55F2-4F7F-8DEB-20FA708E066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F922DF2C-475C-40FB-9134-F2E5FF8FC6C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A668B8C7-FB4B-4AC2-9963-49189081F86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E04DF5C9-84D3-4DD5-AE40-B0D6F320ED96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FBC8EC26-7D0A-404F-8865-5EEC1A919A0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928C7686-540C-4DAD-A6D1-72009694D63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D817C558-BB2E-4EB4-BB34-1FC3725AB938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EC67C9D2-CD39-4C0F-9A4C-32D26D56BB43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8BEC324F-6365-4B34-BEEF-257001D4FC22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F16009E2-66C9-4BCE-B91E-EDC618EF32CC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B96989FB-3CBF-4F01-AA39-F8A30E8155FE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6A06A3DF-FC44-4D59-BC42-A3BAA71897F1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5F49A4C0-C056-4A67-BA37-B161554BEC9E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8F150A0B-3900-4BE6-8340-D0D72A17842F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16D0C83C-F0E3-4F1A-B10E-FFA50630761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CF49DCD9-0F60-480C-8C98-5B7217D3C0E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688FEF00-F07A-410A-A3E8-4CBF50ECC546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6139073A-000D-47A0-BA0B-ADFBE27A1282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ACB98F7A-69BC-4DA9-B868-A66BB144ED2A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87E83E36-C130-43B7-AD7D-D69A820D0DC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805C626-BBF0-4B4B-B971-62F9798DAC4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89DA690C-1D6C-4325-98C0-AE55E86EC52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90E5AB72-90A7-47C3-B8D5-17ED726949C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1B9DF0E3-9DD2-4912-95FA-202BDE00FFA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4">
          <a:extLst>
            <a:ext uri="{FF2B5EF4-FFF2-40B4-BE49-F238E27FC236}">
              <a16:creationId xmlns:a16="http://schemas.microsoft.com/office/drawing/2014/main" id="{8A74252F-C7A0-4D80-BF01-0C0152C01D6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8" name="Text Box 6">
          <a:extLst>
            <a:ext uri="{FF2B5EF4-FFF2-40B4-BE49-F238E27FC236}">
              <a16:creationId xmlns:a16="http://schemas.microsoft.com/office/drawing/2014/main" id="{34058750-12A2-456F-AF05-AB23B9006C4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C8AB91EF-8D02-4887-8445-865E9DC6B0FA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F30056ED-3A17-4806-A216-6242703E735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DEA8F9FE-A0C0-4FE4-BF7A-D82C916404B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64110174-9D13-4B3C-AE80-A061B346B4E7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9E228492-C2E1-40A1-B31F-E4C0D5DA7338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A78B3C92-8C26-4E86-8C8D-9F33F1818562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29FB727F-76E3-4C95-8FCF-3916CA76CC5E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id="{1121D602-088F-4B8E-818E-4E22D387A7FC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B097C7E6-B22D-4FC9-B8FA-D2CCC5E8B72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6AA04E9D-07D1-493B-93B5-AFAB7FD49FB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EF417BD4-937E-4086-A431-6BE2F3C304D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CD25FA6F-E8E3-4260-878F-A62EC5C4AD3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9EB97542-8319-4A65-B920-E097A4F5301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CAD493A3-8F9A-4DC5-A1D3-91C8CE72FBBC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5E9BBAF9-C86F-4F80-947E-74AB3119E79F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98B0A06A-D49C-4D65-A35E-25E2610EC76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A2514B13-8DEC-4D30-8EA7-CDD6893BA4E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6F31BA8B-E3EB-44E9-A872-AC78EBC9D243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CC1CCBF5-C8EE-4B71-84E5-167B20CE2702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58A5FE78-3EEF-4925-B88E-9076CB33F467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1C83A9C6-6D67-4CDB-8A45-A4A2D86B2443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E5F09C6C-98B6-4407-AB6D-CF7C586FEB9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991B9848-AD22-42F1-9FD5-A197129157A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6B7AB013-163E-45E1-A896-D6A00D327D0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8DB7D112-53F3-4DC0-A602-0545B6BA253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3CD349E7-6F7E-425F-86FF-54D0DB677BC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5" name="Text Box 4">
          <a:extLst>
            <a:ext uri="{FF2B5EF4-FFF2-40B4-BE49-F238E27FC236}">
              <a16:creationId xmlns:a16="http://schemas.microsoft.com/office/drawing/2014/main" id="{1954ABAA-C0D9-4C08-964A-784618856B1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id="{CDBE0DBA-DCAF-4106-857F-FB269951C85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F1017393-E11F-4C18-965B-D823578F10F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6413F1B7-2037-4568-97EF-DDDA22F52B7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C42E692F-1680-420F-AA48-55E22471A909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F326AF3B-7EA9-4BDA-A17E-BD95AA8C8520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FF8212CB-E1DE-4E00-804B-F31D0E36616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8E8A588E-8C7E-4A8F-ABDF-6BAB10CDE95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3C46AE31-9D84-4320-AFD1-7FF094E5B98D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57CB00E8-A0BD-4233-888C-F43A178F14DE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DB4071AF-5547-4E55-ABD7-22B398FF36EE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5F262920-2BA6-46D6-86BE-755388F8147E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B2A3157F-DA34-48AA-90DB-4E3DE1F660CD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7A4657E4-3BAD-4E75-9049-2C6D107F46C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C53639AB-0ECC-41D0-84A1-1E209078039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707812B6-7FC8-4D54-8026-87B07779C3C6}"/>
            </a:ext>
          </a:extLst>
        </xdr:cNvPr>
        <xdr:cNvSpPr txBox="1">
          <a:spLocks noChangeArrowheads="1"/>
        </xdr:cNvSpPr>
      </xdr:nvSpPr>
      <xdr:spPr bwMode="auto">
        <a:xfrm>
          <a:off x="1800225" y="22450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836B1858-02B3-4C8B-9D87-881ED2EE266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F2E3929A-D558-490E-8C22-C6AF52B24D7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8FAEB385-07CC-4FB0-8629-EE0972973F0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9E35DBAF-F4D1-49DC-9C31-36A7547858D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223F459A-E5E3-4E68-996B-C6296859FC4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1F8FF726-83D5-433C-8A5D-28F069AF254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F2098676-AAC1-4614-B393-94A5150C79B6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90F5EC5D-4FCA-4F9E-BB6D-C14A3AEDB0C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41C3ECCC-4F3C-43FC-ABB9-D2507E70402A}"/>
            </a:ext>
          </a:extLst>
        </xdr:cNvPr>
        <xdr:cNvSpPr txBox="1">
          <a:spLocks noChangeArrowheads="1"/>
        </xdr:cNvSpPr>
      </xdr:nvSpPr>
      <xdr:spPr bwMode="auto">
        <a:xfrm>
          <a:off x="21240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727F88E6-35DE-4D2D-A7D8-1BFF0D3E562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EE9CD256-01E6-4B17-923D-87337EDE5F6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6E071140-AF7A-4811-9184-25C3613E8352}"/>
            </a:ext>
          </a:extLst>
        </xdr:cNvPr>
        <xdr:cNvSpPr txBox="1">
          <a:spLocks noChangeArrowheads="1"/>
        </xdr:cNvSpPr>
      </xdr:nvSpPr>
      <xdr:spPr bwMode="auto">
        <a:xfrm>
          <a:off x="1800225" y="23860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6171DDA3-7DD4-4176-847E-ACB37CFB5B4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84980050-A77F-4EAC-B433-6C82638D5C6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D111BBED-1977-4D6D-B6D2-FD9BBD2CF2B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3507B46B-C8DE-4F27-8B0E-BBD6DF3B8D4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71B996AB-8B10-4D2E-B0D8-361580CC254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0C95BC10-5AB6-475F-9BB2-08C2C99EFF7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89" name="Text Box 4">
          <a:extLst>
            <a:ext uri="{FF2B5EF4-FFF2-40B4-BE49-F238E27FC236}">
              <a16:creationId xmlns:a16="http://schemas.microsoft.com/office/drawing/2014/main" id="{AC39C76E-B962-46B9-AE48-AF5EA39AAF54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B07C616E-0303-4E90-B9AD-39EC66163E1A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6361BEE0-A110-4507-8130-4B69C2D5D12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6282C88E-403D-447E-BE9D-534E1512356B}"/>
            </a:ext>
          </a:extLst>
        </xdr:cNvPr>
        <xdr:cNvSpPr txBox="1">
          <a:spLocks noChangeArrowheads="1"/>
        </xdr:cNvSpPr>
      </xdr:nvSpPr>
      <xdr:spPr bwMode="auto">
        <a:xfrm>
          <a:off x="21240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C1BBA67D-FA6B-459F-92EA-165304B0015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795BF447-A01D-4848-846A-EA8999B4706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50EDF946-C1D6-4C75-AFEB-6B16DB67423B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FCFDF88E-4F2F-4EC2-85E6-3476A635AAC8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69288761-C44F-44C5-8A74-5A5AA7E2ADA1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ECEE9E46-BEAB-4D2E-942D-4F6260EFD758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7AF8D908-5B36-4E86-94EA-FB15B2D18FA4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C54EA30E-C72D-4004-8476-6ADD9360239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18C3CC05-087E-4F7D-8623-0FDFBB0B159E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E2AA95ED-2077-410E-A574-AFCB0F98A402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4">
          <a:extLst>
            <a:ext uri="{FF2B5EF4-FFF2-40B4-BE49-F238E27FC236}">
              <a16:creationId xmlns:a16="http://schemas.microsoft.com/office/drawing/2014/main" id="{C895D7BD-FE21-47E1-AABD-520B4BB7B77B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6">
          <a:extLst>
            <a:ext uri="{FF2B5EF4-FFF2-40B4-BE49-F238E27FC236}">
              <a16:creationId xmlns:a16="http://schemas.microsoft.com/office/drawing/2014/main" id="{CE05C6A2-32C9-4CA6-965F-D6275296EED9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495231F4-06A5-4D17-8D5A-755626AEC1B6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21663E8C-A9A3-4684-93E2-E5192DA4F149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3939C900-7C39-4F3C-A330-EB8E3950C976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9A1A8F7D-7EA5-4CBF-8BC1-B562F9CD4F6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41F77009-4853-4521-BCC0-96D0754588F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77022D30-8DDD-445D-9D2C-3E42D7D7419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1" name="Text Box 4">
          <a:extLst>
            <a:ext uri="{FF2B5EF4-FFF2-40B4-BE49-F238E27FC236}">
              <a16:creationId xmlns:a16="http://schemas.microsoft.com/office/drawing/2014/main" id="{39A9B3A1-BB2E-44B7-9C18-FD997501232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97345CAD-8030-43DB-A85A-C9B64BF71DC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FFAE43F2-BDC4-4398-8EF2-517DB80816F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9AA3C5B3-EFD3-44A9-AD91-A7302DC7EF8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id="{DF0E6421-656E-4F00-AD36-5DCDAEBC8ADC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37CC4A81-0D0D-40D6-96BA-7C94E8599F2E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EBC488A2-28A9-4596-BC90-C160D932959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B98D9DB3-C7F3-49E1-A37E-0A51FA65876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011A79EA-4D0A-4CA4-953E-C55D30FD5F22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64182574-248C-4DE3-9E34-0530BF36AB67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82D19AD4-5556-40EC-AB85-A2589A6AF018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14FFC819-96E0-4BD1-9314-C9F20C3EB129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B9A992DF-3C66-406C-B4B7-7A89EE826081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EA4C0ECF-06B6-415A-8C93-0CCBB3F576B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47F0EE28-686C-4FD8-B658-97F4F25569A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68814569-37E6-49FB-9822-047317106D1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4AADAA94-90D7-4AA6-BC52-8CF89F9E948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EDCBA553-0984-47AB-ACD1-6503CB8CB65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C780AC81-3A41-4A2C-BF53-1FD00C0A1859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236909F4-1077-4DDE-AA5C-9E17F599C223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E2FCA211-879B-4D81-BEF0-4E28A602D0B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6">
          <a:extLst>
            <a:ext uri="{FF2B5EF4-FFF2-40B4-BE49-F238E27FC236}">
              <a16:creationId xmlns:a16="http://schemas.microsoft.com/office/drawing/2014/main" id="{B8C6188C-AF8A-4E25-A063-C5BFBEA04AB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id="{58D22785-32C7-4BAC-BB38-1622C374EC56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4" name="Text Box 6">
          <a:extLst>
            <a:ext uri="{FF2B5EF4-FFF2-40B4-BE49-F238E27FC236}">
              <a16:creationId xmlns:a16="http://schemas.microsoft.com/office/drawing/2014/main" id="{01C4DBA1-37E8-435E-8645-637A245435B8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id="{DD531D57-349D-4421-9115-52624C47C09A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296D87B7-E199-431A-B664-80FD293F5C85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CDCC0205-05C8-4DC2-B640-05B0B93DEB5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C79C28C9-7E21-48AC-AE19-F6AAD2FFD67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id="{62438DE8-8E45-4082-9529-D1E144DA92E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D6340C5B-47EB-4CC2-9FD5-C45C5AA596C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B814CE63-0470-48B9-B1E1-497A3AB5C77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960BF4D3-109A-4574-9030-39B307F809D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3432A8F2-BAC1-496D-94BC-E44D7F23B71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D25673D3-81B1-4C67-89FC-43179444314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61E22D78-FAD5-4F1F-B4BA-5AEB5BD61B7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100843D3-566B-4FB8-A97A-508655D77D1B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3801DAB6-EB4A-4F22-A4B5-0EFB4C5D18FE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141C10AA-DB5B-44A6-B43C-719D710CAB6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1382CE36-08E3-40F1-8ACB-D6EC528E7FB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700FABB2-D5C9-4909-A868-DE9D57BF7CD3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54467719-9E5F-4E4E-9B2F-268993EE4361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84BFA0CD-140B-45ED-9703-B4D5AEB74857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D00FB9D1-C28B-4BC3-AEC7-6B7BDF12A074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4A8D720-C7C7-490B-8633-820373CCF054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422A6E4B-9A19-4CE9-A79B-F7E6A7C42F2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F6A619C5-DD93-43DC-9D40-11246FAD4B6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CCE1DC2F-AE1A-46CC-BDB6-0B5C186DE06D}"/>
            </a:ext>
          </a:extLst>
        </xdr:cNvPr>
        <xdr:cNvSpPr txBox="1">
          <a:spLocks noChangeArrowheads="1"/>
        </xdr:cNvSpPr>
      </xdr:nvSpPr>
      <xdr:spPr bwMode="auto">
        <a:xfrm>
          <a:off x="1800225" y="29022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460EEE46-5A3C-4A5A-8C36-45C335D4CB6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30CD1DDB-B812-4444-9A08-630182EAEC6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92A4BF1F-BEEC-45E2-8FC7-5BB0294B32C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2B1C4A6F-DE6C-4CF8-8586-62331ADA1C1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5C274FD6-B84B-475C-918E-6F33D3560BD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FB754673-DDAC-46F9-A7AB-67D603FB4F0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E44A48B4-E7B2-4759-858A-CD3A151A0C29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A5A620BD-1D48-4773-8F98-C785F3756A3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C5BB27B9-5F2B-4269-874D-D0F06B0A9F2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B653489F-9E4C-4D7D-9A2C-4654C9F3892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6DC6C9DB-08B3-4122-A351-0784257C8CCF}"/>
            </a:ext>
          </a:extLst>
        </xdr:cNvPr>
        <xdr:cNvSpPr txBox="1">
          <a:spLocks noChangeArrowheads="1"/>
        </xdr:cNvSpPr>
      </xdr:nvSpPr>
      <xdr:spPr bwMode="auto">
        <a:xfrm>
          <a:off x="1800225" y="30432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69" name="Text Box 6">
          <a:extLst>
            <a:ext uri="{FF2B5EF4-FFF2-40B4-BE49-F238E27FC236}">
              <a16:creationId xmlns:a16="http://schemas.microsoft.com/office/drawing/2014/main" id="{A0768B82-9080-464C-91D8-D0681231DDA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23D9E316-1BA3-4B7D-BE0F-725E9524B9A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60B2DE83-27FC-4720-8E7E-CA3FE8CF2C9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5CAC7292-FF08-463F-A46E-7E486A672D8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F94B82B7-2376-4AEC-A999-C227B8D0225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59084E14-ABA9-43B9-BFA7-B838C652396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75" name="Text Box 4">
          <a:extLst>
            <a:ext uri="{FF2B5EF4-FFF2-40B4-BE49-F238E27FC236}">
              <a16:creationId xmlns:a16="http://schemas.microsoft.com/office/drawing/2014/main" id="{5520006F-4F00-4A11-A53D-C557F7508C1A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D867D79E-B727-4C22-A317-D0C8CB108C21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998455B8-C385-47E4-A9F0-E7F952D7FFC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143267F8-4F35-4549-98C9-4D0E429B9B17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E26D02FC-3DBA-49CA-B066-CB143712372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2497D819-89BB-493D-9BD9-99C4F6E58C5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777DC2F6-9B14-4669-9D29-1DB2532F4F6F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5D2811DE-4A41-45A1-AF05-FBCA9BEDFE4C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4EF246E0-E50B-4F20-ADC8-6A1C071B0DD3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54BCC7FD-5103-44E8-8DEE-B39B3D5EAE11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62ECBEF8-4151-4F07-B78E-336333DC801C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092DC6F3-817F-44B9-AB9E-EA7520753115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C227C86D-7624-47B3-BA0F-B0478CB8D4B1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F385EF08-9189-4AA0-A32B-0816D817B075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E41D6554-688C-4F6A-ABC2-08BB3066DAF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5AEF7497-FD58-4FDD-9904-E6D7BD221694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E70DFD69-9B9E-4ADF-A73D-D6DED46DC3BD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D254E72A-5091-498E-89FC-FA3C897C1BAC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999A43D9-A760-4117-933B-580DAFA98B7A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2DE08277-7C4A-4754-9B6C-BA5EB8D0E03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AD975459-8C5A-4501-929D-EA40CA92F3B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D1B9F7FD-2D3D-4814-AE25-B6D2A438D3D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75CB0247-A2EE-4AE1-8A88-979D0C21506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DE76F065-B23E-4401-9087-D24E9A63EE7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199" name="Text Box 4">
          <a:extLst>
            <a:ext uri="{FF2B5EF4-FFF2-40B4-BE49-F238E27FC236}">
              <a16:creationId xmlns:a16="http://schemas.microsoft.com/office/drawing/2014/main" id="{93989D9F-F978-465C-923D-84A81B26FB7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id="{501539BD-3CA7-4330-B0E7-3BA074B5AED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3CEBC213-DC83-4AE0-8B50-9CE04EE30A06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FB9BE9B8-6221-4D6F-AB01-6B5472FB6D9B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7B94380D-6937-464B-9BA3-01CE3E35D29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91ED2A14-CF8D-4DB1-AC6C-0A2F65CAE55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743A1CF5-482C-4F37-A18A-2C2BF708CA1E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D9056313-CF0E-4B4B-868E-E142957B7405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DC50B530-7AE0-4F86-B605-EDEBFCF605AF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5E2A4A92-071E-4DF3-B9F2-8B98903834F2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5673A900-4B19-42F5-B559-ECDE44E2E027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8BBA0F35-18A0-4F4B-9C25-B68D9C86A5A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01C1F4AE-EF4F-429F-894E-05FE82146F6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FC0C7BE2-CCDF-4FAE-B341-019E456CF6E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D751591F-FACF-4D6F-A3C3-D68C3EF6635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684A39DA-A8D8-41F6-BA5D-1FCF0DA7600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70F6FE1C-D2BB-4EA5-AAAA-52ED0C635A4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58A09C5E-8439-4707-ADF4-11593832D74F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F59DD361-2245-4D81-89F9-4EC26582A9F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6918B9AB-F182-467F-9FD1-CFC8A518D5F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FC544300-3669-4CFE-89CC-5622D31A2D73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71A21FEC-9A3C-458F-9795-570A6AE3AC41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C6AEA5B8-986A-4161-AC5B-778F1F0E4D55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E031179B-E009-4941-8A6A-157F3D45525B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50B57857-7A13-4207-BFE6-C97B7E647CB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077074DC-63B3-4577-B966-271B5AD875E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7ED5D1F8-D4DB-4E30-86A8-4638BDE37D3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3AE04479-1BA1-40CF-9DE0-3AC29B32E92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581F6E5C-0E7B-45BA-B2E8-A540C0A4339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90D73289-20CB-4852-941F-8442211D75A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63E21DC6-939B-4D69-BDC7-30043316C21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96374C1C-54DB-4E89-8C7A-B19318D9DDC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B20E37AF-3145-443E-98EB-31BCC5DF518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F7C0A3D1-5917-4F98-8F36-B1BE6034FE18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95E54009-070A-4495-AF05-216C37BB0F52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B07D03A5-7B0E-4213-9C01-F23439AFE31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D6F25854-45C4-4B2A-BF74-522C13B3605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290CAC8B-4ACD-4D23-8151-14D4F5A66DAF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294C6CEF-F886-47D7-B49E-44948ED2905D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8038C07D-F57F-4EF5-A3AC-79450120572D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E2195C4F-1BEA-4EC5-8771-E57FD8AF3FBC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305DF1FF-CCA4-4084-80A4-BF46578A56BE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89477640-6AA5-4D9F-B8EE-FDC631C4987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2" name="Text Box 6">
          <a:extLst>
            <a:ext uri="{FF2B5EF4-FFF2-40B4-BE49-F238E27FC236}">
              <a16:creationId xmlns:a16="http://schemas.microsoft.com/office/drawing/2014/main" id="{D4EBB937-034F-4AAB-B1AE-F4E49723A1E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6C239195-48EF-4C24-AF74-09E8C9D9BE59}"/>
            </a:ext>
          </a:extLst>
        </xdr:cNvPr>
        <xdr:cNvSpPr txBox="1">
          <a:spLocks noChangeArrowheads="1"/>
        </xdr:cNvSpPr>
      </xdr:nvSpPr>
      <xdr:spPr bwMode="auto">
        <a:xfrm>
          <a:off x="1800225" y="35623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E35A04F2-7411-46D4-9663-71848E55D87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E03E2A95-9842-49F3-BFB4-8B1FD6CD8CC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2FAED02E-F88B-46C2-B201-C8045BD96F7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C545C26C-4DE6-492C-BD0B-C4C63315FB3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50774A84-95AA-43D7-8804-3D55BD4DB9B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49" name="Text Box 6">
          <a:extLst>
            <a:ext uri="{FF2B5EF4-FFF2-40B4-BE49-F238E27FC236}">
              <a16:creationId xmlns:a16="http://schemas.microsoft.com/office/drawing/2014/main" id="{47820256-4FD9-4189-91C6-8CA809C474B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70C7DBA4-51AA-4118-AEE2-A9EDBCD27DA3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F365855D-6D95-4B87-B66A-2F8AF7B724D7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8448E77A-352D-4635-A4A7-BD8B37494D0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B300884A-CA1B-429B-B082-89826ED23A62}"/>
            </a:ext>
          </a:extLst>
        </xdr:cNvPr>
        <xdr:cNvSpPr txBox="1">
          <a:spLocks noChangeArrowheads="1"/>
        </xdr:cNvSpPr>
      </xdr:nvSpPr>
      <xdr:spPr bwMode="auto">
        <a:xfrm>
          <a:off x="21240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98C1DEFC-BA53-4AA4-A7B7-5BF8AB79332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79F853A9-32DA-4457-A050-12AB19F9D94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702440FE-D4DE-464B-AD8F-91342FD2A8B8}"/>
            </a:ext>
          </a:extLst>
        </xdr:cNvPr>
        <xdr:cNvSpPr txBox="1">
          <a:spLocks noChangeArrowheads="1"/>
        </xdr:cNvSpPr>
      </xdr:nvSpPr>
      <xdr:spPr bwMode="auto">
        <a:xfrm>
          <a:off x="1800225" y="37033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2DC3EFAE-B50A-43A5-8781-F15907BE75E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79120F20-7B09-4BCD-A9A0-E0FEE1E80FB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5B0BF810-D7F3-4057-B2C8-101913232C1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32487F64-4235-4A4F-ACB8-449A5443669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5332BC5A-3979-4410-A224-A7387C174C9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ECBD37AD-4AF6-46CF-9502-83CE35011F1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70F5E369-3A4E-46A6-AAE4-ECA2C70EB0AB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21C67D16-DEF4-46A0-8BEF-66DA41F3A344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0BC3E020-0B8C-440B-8827-704397CF3F3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645CE33B-FAE3-4CF8-93F6-84DBD51DEC59}"/>
            </a:ext>
          </a:extLst>
        </xdr:cNvPr>
        <xdr:cNvSpPr txBox="1">
          <a:spLocks noChangeArrowheads="1"/>
        </xdr:cNvSpPr>
      </xdr:nvSpPr>
      <xdr:spPr bwMode="auto">
        <a:xfrm>
          <a:off x="21240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2C346375-DDC6-40B7-91DB-A02924D2F51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19528961-4AD2-4041-BC33-CBB5C3207D8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898E2ED5-0E18-4426-ADA1-F0ECE56017D3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3D1D1255-5D61-4080-B23A-231C1D9AFA3F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5ADE1D12-3E6E-4355-A94D-F1A338C834F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73D3F066-EDA9-4490-862E-F3DE0A21BAB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7798349C-29A4-44BF-BB80-5123C72F8071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3CC1277A-A92D-4071-9B02-9B6687105512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D1355837-0A81-484A-8735-993C6923FD4E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10F050B4-4F86-44BB-A0EB-029954A29918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25598A69-880F-4017-B396-1F361E524EB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D73692B6-4908-4BC7-A810-E26E0366DE8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CD673C19-0C33-4224-A540-73648160D1DD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A76FF5DE-E998-4E22-BBD5-A5325EAC832C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540D788E-C9E4-4ECC-9117-E498F511F43E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12DC34F9-AD29-4B02-8E19-EEC4E876F89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B122229B-3F70-45A5-925E-89CAF56CDC6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9B662406-9C10-4FE4-9030-5DD80D60B68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8B6C9F6E-50E1-43CB-BD9F-853A54D7406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0623C7F9-CE7A-4A0B-9477-40970E7809C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87" name="Text Box 4">
          <a:extLst>
            <a:ext uri="{FF2B5EF4-FFF2-40B4-BE49-F238E27FC236}">
              <a16:creationId xmlns:a16="http://schemas.microsoft.com/office/drawing/2014/main" id="{15737E5D-9D2F-4CB2-A819-2E92861DF0F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942981D7-47AB-4C4D-929F-70DC4C9C810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FCB6B8CF-EAA0-4A37-BD89-1DF5E66EA098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7505089D-2ADE-48FD-B4A9-E182786219E3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4D635B44-6356-4551-B0F1-D207EF11CE2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BF3E8DFE-8300-40FD-B09F-E2241C3279E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C0C8097F-D358-400F-A4DC-F5DDCB01DFE4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10AE315E-D48F-4D84-A5A8-16F88BCE1B8E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73907512-E6D1-42B6-BC2F-2294FABD21BF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C0590EF6-FE06-44B8-BDD9-0737521DBF13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EFBBC62A-5E36-481A-9901-D6468BFA3B6A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C266309D-31DD-4B38-BD73-6D020133EB9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D182AB78-0136-46C7-8E74-0BD6992D58A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DB1A3D1D-D8E8-4315-90F2-E692C38CFFE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9E8B6F1E-D0B2-4146-B457-5112E292D89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E8BA9967-D2D9-45D2-9781-C71548D4B5E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2F05136C-EA5D-48A4-ACE3-4F4A93EFB082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CCC30C4F-3406-4BAD-834D-7DD7E136E3D8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73F87059-7E96-4FFD-A610-769925114E9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D7EE200F-851A-415F-A57C-9C75950E82B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CAD3CAAE-79E6-43EB-BFAE-09271E1ABCEE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51645FDD-EE1B-4548-AB4F-0A0D167FEB99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B0A86E70-7BF2-4A86-A9DA-F777541BFFFE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BC168BB2-701F-4C05-95E7-6084A4584D7C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A9A879A2-8729-4631-9F50-ECB1DC04793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F2A00CFF-62E3-4D47-9180-5C4BF1DAB18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1E934EB0-1BA8-4B11-86E6-9CA755EDC37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1A79D617-6F01-47CC-BA14-16530BA0BF2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DE20C4EF-CB15-41F4-BC6A-12F0A59926F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29E2399E-713B-43FE-BD0E-4BD5FE130BB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id="{7713AED1-C188-4F80-9C88-87DA4A917F8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03496B8A-351D-482D-91DE-94833A8995E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C9015825-5446-4CD2-8A32-4E023C1426A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FF682D27-5E96-482C-AA53-911222A3512D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958C4BE3-2530-471E-8D54-8F2537DA9BD6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84155F06-C482-4716-93B5-C43D38D31FA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C4BBD5E5-393D-4700-A1C3-B996DD2366C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44306404-AE0A-472D-96A3-B4606D87FE79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BF869274-D2E3-4280-9895-25EEFCFEF371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19BD2726-0A7D-4246-B1BA-5C77B0742EC6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7C76376-5E33-4DAF-87B6-85BB86874813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CA73DCBB-84CE-468E-9794-23A9622453B1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765FB767-7A0B-45D2-BB28-7F0D8CB4261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0" name="Text Box 6">
          <a:extLst>
            <a:ext uri="{FF2B5EF4-FFF2-40B4-BE49-F238E27FC236}">
              <a16:creationId xmlns:a16="http://schemas.microsoft.com/office/drawing/2014/main" id="{F9A07104-60B0-46A3-B46F-98B2CF69209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5B9455E9-F956-4C4E-BD6B-43070F7E302F}"/>
            </a:ext>
          </a:extLst>
        </xdr:cNvPr>
        <xdr:cNvSpPr txBox="1">
          <a:spLocks noChangeArrowheads="1"/>
        </xdr:cNvSpPr>
      </xdr:nvSpPr>
      <xdr:spPr bwMode="auto">
        <a:xfrm>
          <a:off x="1800225" y="42224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2" name="Text Box 6">
          <a:extLst>
            <a:ext uri="{FF2B5EF4-FFF2-40B4-BE49-F238E27FC236}">
              <a16:creationId xmlns:a16="http://schemas.microsoft.com/office/drawing/2014/main" id="{2161501E-3B32-48BE-A566-5667A473B6A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6BC9DFD9-A55B-4DC9-A1C8-DB8C0211B17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CBE1F376-D4E0-450D-9488-CA8D0402A88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F21E1BB2-C403-4FB3-BD09-88C4E140DB3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C5785EFF-2EB7-4C07-A789-2DDF3B84A4A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BCAF276F-288B-4319-8207-712826CFB16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D4B77E9E-6592-43A9-A553-54A2C7B67184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FAF5DF38-C90B-4462-9985-84FFA94F09A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685E22AE-D9E9-4DF1-BCC1-35FEF6DAB5C8}"/>
            </a:ext>
          </a:extLst>
        </xdr:cNvPr>
        <xdr:cNvSpPr txBox="1">
          <a:spLocks noChangeArrowheads="1"/>
        </xdr:cNvSpPr>
      </xdr:nvSpPr>
      <xdr:spPr bwMode="auto">
        <a:xfrm>
          <a:off x="21240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7EC15032-0180-4374-BD97-A8C2E2D1B31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B9C49DF9-5E6C-4BE1-B375-3EA6864BDFF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6DC9190-9DC7-4D00-9E2E-D3FF1D84C827}"/>
            </a:ext>
          </a:extLst>
        </xdr:cNvPr>
        <xdr:cNvSpPr txBox="1">
          <a:spLocks noChangeArrowheads="1"/>
        </xdr:cNvSpPr>
      </xdr:nvSpPr>
      <xdr:spPr bwMode="auto">
        <a:xfrm>
          <a:off x="1800225" y="43634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E68E6603-E7F1-4804-B723-8D265B5DCAB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45" name="Text Box 6">
          <a:extLst>
            <a:ext uri="{FF2B5EF4-FFF2-40B4-BE49-F238E27FC236}">
              <a16:creationId xmlns:a16="http://schemas.microsoft.com/office/drawing/2014/main" id="{6E122F85-4C68-4456-9506-03F19326C10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93837923-540A-488A-89B2-2F75B642CFE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251193AB-8352-4B16-9776-1D322760374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ACD63250-597A-43DA-A23B-9B0FB9F2E3E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E9C54E38-7069-4DF6-9CEC-5DECD061458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1260FB37-5DC7-47A9-ABA8-6CD363D59CEF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4">
          <a:extLst>
            <a:ext uri="{FF2B5EF4-FFF2-40B4-BE49-F238E27FC236}">
              <a16:creationId xmlns:a16="http://schemas.microsoft.com/office/drawing/2014/main" id="{5507AC78-CAC8-47BC-8B2E-F1B6997C867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93AE27D8-CB5D-40BC-8730-9075BE0A6E7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4EC2882C-7C55-4510-B197-626C91930A9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B5E57E05-97A9-4681-804C-13D494B3336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CC1FE7CE-0E76-40AF-916B-C00FA283B0E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4048F1A2-C640-4BB9-A194-3D95C888E97D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0AA14E60-95EC-433A-A7E0-5BA20897D743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7589A2DE-846D-4954-9DBE-10DBA20BFE7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9" name="Text Box 6">
          <a:extLst>
            <a:ext uri="{FF2B5EF4-FFF2-40B4-BE49-F238E27FC236}">
              <a16:creationId xmlns:a16="http://schemas.microsoft.com/office/drawing/2014/main" id="{23E7EF81-8EA5-4658-8BD1-B0C1612957AA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19D4DCFC-3A3F-49A1-9B49-75D79285162F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1" name="Text Box 6">
          <a:extLst>
            <a:ext uri="{FF2B5EF4-FFF2-40B4-BE49-F238E27FC236}">
              <a16:creationId xmlns:a16="http://schemas.microsoft.com/office/drawing/2014/main" id="{64D4F355-4C45-41BB-AAF8-18779AC151A1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A0973374-81A3-4DD3-91AA-274172021369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D0A456D6-C997-4004-B110-3C81D5CC77C9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5A463CB2-49C3-4FA8-B0C9-8E845D3DA971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65" name="Text Box 6">
          <a:extLst>
            <a:ext uri="{FF2B5EF4-FFF2-40B4-BE49-F238E27FC236}">
              <a16:creationId xmlns:a16="http://schemas.microsoft.com/office/drawing/2014/main" id="{8905AFFB-C4B3-4DCA-B226-AADB3BF11713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1CA62382-4A00-4D40-B041-B4C5973D4586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537C5F76-A595-4780-AB26-F4BC5CB14BE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B29E9E36-C958-4ADA-BD8C-5C84797AE28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678E14DE-08D7-41C5-BFDF-0FC38714C19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D01C43CE-870E-432C-97E3-38840E6ED50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3CE4BB3-C539-4364-ACBD-A0110019371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DDB2824F-6AA7-4C87-BA27-B2E78001E95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936222DE-F099-4C3F-8D43-EAF767DDBA3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3AD9CC1A-BF4A-4B93-BCDE-EB0DC58E0B55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CABC6790-C944-44B9-BEFA-2FD9FD0771C8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A447EC7E-AE55-4BD5-AA49-48EFC0E5D76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D76EDAFC-697C-4BD0-8DF3-BD741975293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F05FA7FB-98DE-4C2A-B53E-565CF716C029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E3C5C7A5-748E-4FC1-B802-0B78666C16C3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16062AE6-0E60-4AC1-8E09-27235EAC9C52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48342F67-71F6-4A15-83E9-A9655C635B0A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CAA1B22A-7C4D-42E9-9AEB-6BC37612FC77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639892F0-61AA-4BF5-A421-A5A3CE83564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76D69D55-A1A9-4FF5-A955-9EBBF903A18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E2C3E216-524C-4DF7-A700-1AAAE64B4D0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66795E9E-82F7-4BAF-8D37-01727B0E9BA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549403FE-98AC-4713-9B1F-5CC87E54AC7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4D95337C-2C15-45BD-95B8-18001BDFBABC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460A0FC7-FB97-477A-8BA6-D714A1039E92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4">
          <a:extLst>
            <a:ext uri="{FF2B5EF4-FFF2-40B4-BE49-F238E27FC236}">
              <a16:creationId xmlns:a16="http://schemas.microsoft.com/office/drawing/2014/main" id="{CB93BBF9-BD32-4C91-9CF7-9E83FD49D29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25F2CFCF-3D8C-48CD-8512-87C36070F27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FABBCF9F-F196-462F-A066-AC9630D396F5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F8804988-D1D7-4823-B60C-5C9EC07DA01C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21B516A6-5CDD-4B85-96EE-E363E5C7B65B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27F5B1AB-0FA7-4417-8257-86FFAA48401A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470FDF14-B049-4F01-BF07-4C047560042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47F4D989-8EC6-40BB-A51C-752E547E806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B9576AF7-53CF-4B7D-B7D1-928FEDBF35F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484B6750-586D-4AB8-A2AB-15B03FF9B0F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AEF311C6-8627-4142-89A8-617D9BA1B7A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D00BE085-7EF1-4D4E-9B46-1261C349BF4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FC5D2390-D895-4669-9DAA-7BF1487A012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2182908F-0963-4FC2-B6DD-C91FBD09B31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DE08CB02-4FEB-44BE-A2B8-C0A09AAE7E0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BE5624A6-1839-41A5-BCD9-251CE00B41DC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2FB75477-1BC5-4AE1-BFC8-7E8D2F087850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4">
          <a:extLst>
            <a:ext uri="{FF2B5EF4-FFF2-40B4-BE49-F238E27FC236}">
              <a16:creationId xmlns:a16="http://schemas.microsoft.com/office/drawing/2014/main" id="{3BB3C222-EC78-4C6A-B54C-A8674022043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8" name="Text Box 6">
          <a:extLst>
            <a:ext uri="{FF2B5EF4-FFF2-40B4-BE49-F238E27FC236}">
              <a16:creationId xmlns:a16="http://schemas.microsoft.com/office/drawing/2014/main" id="{BB881185-3877-4807-AA57-0E680F0C6A8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774571EF-E065-4215-A662-CEFF66C2EEF5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A4243F73-8DE1-48E9-96A7-D7F0F6D70D68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1" name="Text Box 4">
          <a:extLst>
            <a:ext uri="{FF2B5EF4-FFF2-40B4-BE49-F238E27FC236}">
              <a16:creationId xmlns:a16="http://schemas.microsoft.com/office/drawing/2014/main" id="{5DBDE57E-7EED-40B6-AF19-B4FD9400E99F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2" name="Text Box 6">
          <a:extLst>
            <a:ext uri="{FF2B5EF4-FFF2-40B4-BE49-F238E27FC236}">
              <a16:creationId xmlns:a16="http://schemas.microsoft.com/office/drawing/2014/main" id="{EE334470-D8B0-48FD-A973-3F8F6EECC22A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F4B7D42C-FC2C-44AC-8A87-13666191077C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7F8B81CD-EDBF-40AF-B622-3EA7DE998B3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622ADCDF-7B6C-46D2-9A53-8F4C5919543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C3F93247-988E-4E7A-A46F-9C2058A64A4D}"/>
            </a:ext>
          </a:extLst>
        </xdr:cNvPr>
        <xdr:cNvSpPr txBox="1">
          <a:spLocks noChangeArrowheads="1"/>
        </xdr:cNvSpPr>
      </xdr:nvSpPr>
      <xdr:spPr bwMode="auto">
        <a:xfrm>
          <a:off x="1800225" y="48796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8A3E2D08-4F38-42C0-A768-4AAA699A4C8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A0B20698-24ED-4E06-984A-7D2483C87E3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D8934FE7-E4EA-4B38-9053-1DA54C93E71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EECADE7F-A9FD-4C29-BF59-BCEA535AE98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729FFAAD-368A-4FBB-B424-E553B794829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2131F5BF-9F74-4E4C-A144-9E376607FD4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2622174E-D612-4F18-B861-AB9D8804F2F1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66F0375D-B1FD-4C79-A387-FA7790D23233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6102973A-1299-4670-9406-778B2491ED6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C95491A5-6C13-43FD-A1BC-B9DE58FD2600}"/>
            </a:ext>
          </a:extLst>
        </xdr:cNvPr>
        <xdr:cNvSpPr txBox="1">
          <a:spLocks noChangeArrowheads="1"/>
        </xdr:cNvSpPr>
      </xdr:nvSpPr>
      <xdr:spPr bwMode="auto">
        <a:xfrm>
          <a:off x="21240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C0533D17-7590-4293-B1EF-33B1B44C93D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664497E-790D-44CA-9384-1AE3DC4B66E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F9688CB0-5E36-44F2-AD15-29D9E5E2FCD5}"/>
            </a:ext>
          </a:extLst>
        </xdr:cNvPr>
        <xdr:cNvSpPr txBox="1">
          <a:spLocks noChangeArrowheads="1"/>
        </xdr:cNvSpPr>
      </xdr:nvSpPr>
      <xdr:spPr bwMode="auto">
        <a:xfrm>
          <a:off x="1800225" y="50206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FF886ACB-7E46-4982-BA20-F396C13EB53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142F5963-C516-404A-ABAB-C597498F0FD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CA0C8C8A-75AB-4ED2-B588-64E1C73298B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157A0FBB-59A2-46C1-877E-D648CDB16B1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DD4825A5-1ECE-4E5D-BF9E-0B1AB826A88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49EDEE51-CF58-4963-B954-F850837714E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6354BF46-B246-401A-B19F-A619E43335A5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1FCC7C03-D863-4B16-BEDE-8B55D77C042C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8D66B185-EECB-46EB-8726-EBB88F6EDDC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C967023-30E5-4A9B-B406-4DEBD91399CD}"/>
            </a:ext>
          </a:extLst>
        </xdr:cNvPr>
        <xdr:cNvSpPr txBox="1">
          <a:spLocks noChangeArrowheads="1"/>
        </xdr:cNvSpPr>
      </xdr:nvSpPr>
      <xdr:spPr bwMode="auto">
        <a:xfrm>
          <a:off x="21240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37ED7ACB-13A4-4E15-A066-FDC5712135B4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ABF40DDA-2D02-472B-82D3-8CFA5FB4C357}"/>
            </a:ext>
          </a:extLst>
        </xdr:cNvPr>
        <xdr:cNvSpPr txBox="1">
          <a:spLocks noChangeArrowheads="1"/>
        </xdr:cNvSpPr>
      </xdr:nvSpPr>
      <xdr:spPr bwMode="auto">
        <a:xfrm>
          <a:off x="2190750" y="240982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882D20C9-7621-46D7-AFCA-FAFA6ECAC4AF}"/>
            </a:ext>
          </a:extLst>
        </xdr:cNvPr>
        <xdr:cNvSpPr txBox="1">
          <a:spLocks noChangeArrowheads="1"/>
        </xdr:cNvSpPr>
      </xdr:nvSpPr>
      <xdr:spPr bwMode="auto">
        <a:xfrm>
          <a:off x="2190750" y="30670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id="{7ED474E4-FC96-45D2-8904-C18EAFBAA55C}"/>
            </a:ext>
          </a:extLst>
        </xdr:cNvPr>
        <xdr:cNvSpPr txBox="1">
          <a:spLocks noChangeArrowheads="1"/>
        </xdr:cNvSpPr>
      </xdr:nvSpPr>
      <xdr:spPr bwMode="auto">
        <a:xfrm>
          <a:off x="2190750" y="37271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B9E78ACB-7818-43FD-AF1F-75E5EB5E938F}"/>
            </a:ext>
          </a:extLst>
        </xdr:cNvPr>
        <xdr:cNvSpPr txBox="1">
          <a:spLocks noChangeArrowheads="1"/>
        </xdr:cNvSpPr>
      </xdr:nvSpPr>
      <xdr:spPr bwMode="auto">
        <a:xfrm>
          <a:off x="2190750" y="43872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ACCB22CB-1D6D-4E8D-B75D-695267922CB8}"/>
            </a:ext>
          </a:extLst>
        </xdr:cNvPr>
        <xdr:cNvSpPr txBox="1">
          <a:spLocks noChangeArrowheads="1"/>
        </xdr:cNvSpPr>
      </xdr:nvSpPr>
      <xdr:spPr bwMode="auto">
        <a:xfrm>
          <a:off x="2190750" y="5044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358636</xdr:colOff>
      <xdr:row>0</xdr:row>
      <xdr:rowOff>157370</xdr:rowOff>
    </xdr:from>
    <xdr:to>
      <xdr:col>2</xdr:col>
      <xdr:colOff>215760</xdr:colOff>
      <xdr:row>4</xdr:row>
      <xdr:rowOff>28575</xdr:rowOff>
    </xdr:to>
    <xdr:pic>
      <xdr:nvPicPr>
        <xdr:cNvPr id="3446" name="3453 Imagen">
          <a:extLst>
            <a:ext uri="{FF2B5EF4-FFF2-40B4-BE49-F238E27FC236}">
              <a16:creationId xmlns:a16="http://schemas.microsoft.com/office/drawing/2014/main" id="{E723E4C5-A3C9-4C1F-AD6C-1F52917625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36" y="157370"/>
          <a:ext cx="1066799" cy="737980"/>
        </a:xfrm>
        <a:prstGeom prst="rect">
          <a:avLst/>
        </a:prstGeom>
        <a:noFill/>
      </xdr:spPr>
    </xdr:pic>
    <xdr:clientData/>
  </xdr:twoCellAnchor>
  <xdr:oneCellAnchor>
    <xdr:from>
      <xdr:col>2</xdr:col>
      <xdr:colOff>981075</xdr:colOff>
      <xdr:row>76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97B3009B-3B30-4EA9-8AFB-7F841C864846}"/>
            </a:ext>
          </a:extLst>
        </xdr:cNvPr>
        <xdr:cNvSpPr txBox="1">
          <a:spLocks noChangeArrowheads="1"/>
        </xdr:cNvSpPr>
      </xdr:nvSpPr>
      <xdr:spPr bwMode="auto">
        <a:xfrm>
          <a:off x="2190750" y="16116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EMP~1\AppData\Local\Temp\Rar$DIa10272.36351\Copia%20de%20Pp%202016%20-%20Cumplimiento%20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Programa 12"/>
      <sheetName val="Programa 13"/>
      <sheetName val="programa 14"/>
      <sheetName val="Programa 16"/>
    </sheetNames>
    <sheetDataSet>
      <sheetData sheetId="0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3B4C-4C49-41C7-9D07-5F7C0C17266C}">
  <dimension ref="A1:AG689"/>
  <sheetViews>
    <sheetView tabSelected="1" workbookViewId="0">
      <selection activeCell="X15" sqref="X15"/>
    </sheetView>
  </sheetViews>
  <sheetFormatPr baseColWidth="10" defaultColWidth="11.42578125" defaultRowHeight="12.75" x14ac:dyDescent="0.2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/>
    <col min="30" max="30" width="62.28515625" style="1" customWidth="1"/>
    <col min="31" max="31" width="44.7109375" style="1" customWidth="1"/>
    <col min="32" max="16384" width="11.42578125" style="1"/>
  </cols>
  <sheetData>
    <row r="1" spans="1:23" x14ac:dyDescent="0.2">
      <c r="V1" s="2"/>
      <c r="W1" s="2"/>
    </row>
    <row r="2" spans="1:23" ht="18.75" customHeight="1" thickBot="1" x14ac:dyDescent="0.25">
      <c r="A2" s="4"/>
      <c r="B2" s="4"/>
      <c r="C2" s="5" t="s">
        <v>0</v>
      </c>
      <c r="D2" s="5"/>
      <c r="E2" s="5"/>
      <c r="F2" s="6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8"/>
      <c r="W2" s="8"/>
    </row>
    <row r="3" spans="1:23" ht="18.75" customHeight="1" thickBot="1" x14ac:dyDescent="0.25">
      <c r="A3" s="4"/>
      <c r="B3" s="4"/>
      <c r="C3" s="5" t="s">
        <v>2</v>
      </c>
      <c r="D3" s="5"/>
      <c r="E3" s="5"/>
      <c r="F3" s="9" t="str">
        <f>IF(ISERROR(VLOOKUP(F2,[1]general!$B:$C,2,FALSE))=TRUE,"",(VLOOKUP(F2,[1]general!$B:$C,2,FALSE)))</f>
        <v>Cuautlancingo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  <c r="V3" s="8"/>
      <c r="W3" s="8"/>
    </row>
    <row r="4" spans="1:23" ht="15.75" customHeight="1" thickBot="1" x14ac:dyDescent="0.25">
      <c r="A4" s="4"/>
      <c r="B4" s="4"/>
      <c r="C4" s="4"/>
      <c r="D4" s="5" t="s">
        <v>3</v>
      </c>
      <c r="E4" s="5"/>
      <c r="F4" s="10">
        <v>2016</v>
      </c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 x14ac:dyDescent="0.2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</row>
    <row r="7" spans="1:23" ht="3.75" customHeight="1" x14ac:dyDescent="0.2"/>
    <row r="8" spans="1:23" ht="18" customHeight="1" x14ac:dyDescent="0.2">
      <c r="A8" s="14" t="s">
        <v>5</v>
      </c>
      <c r="B8" s="14"/>
      <c r="C8" s="14"/>
      <c r="D8" s="15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7.25" customHeight="1" x14ac:dyDescent="0.2">
      <c r="A9" s="14" t="s">
        <v>7</v>
      </c>
      <c r="B9" s="14"/>
      <c r="C9" s="14"/>
      <c r="D9" s="16" t="s">
        <v>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7.25" customHeight="1" x14ac:dyDescent="0.2">
      <c r="A10" s="14" t="s">
        <v>9</v>
      </c>
      <c r="B10" s="14"/>
      <c r="C10" s="14"/>
      <c r="D10" s="17">
        <v>7850000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5.25" customHeight="1" x14ac:dyDescent="0.2">
      <c r="A11" s="18"/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8.7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.75" customHeight="1" x14ac:dyDescent="0.2">
      <c r="A13" s="21" t="s">
        <v>11</v>
      </c>
      <c r="B13" s="21"/>
      <c r="C13" s="21"/>
      <c r="D13" s="22" t="s">
        <v>12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6.5" customHeight="1" x14ac:dyDescent="0.2">
      <c r="A14" s="23" t="s">
        <v>13</v>
      </c>
      <c r="B14" s="23"/>
      <c r="C14" s="23"/>
      <c r="D14" s="24" t="s">
        <v>14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7.25" customHeight="1" x14ac:dyDescent="0.2">
      <c r="A15" s="23" t="s">
        <v>15</v>
      </c>
      <c r="B15" s="25"/>
      <c r="C15" s="25"/>
      <c r="D15" s="26" t="s">
        <v>16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</row>
    <row r="16" spans="1:23" ht="22.5" customHeight="1" x14ac:dyDescent="0.2">
      <c r="A16" s="23" t="s">
        <v>17</v>
      </c>
      <c r="B16" s="25"/>
      <c r="C16" s="25"/>
      <c r="D16" s="26" t="s">
        <v>18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33" ht="21.75" customHeight="1" x14ac:dyDescent="0.2">
      <c r="A17" s="23" t="s">
        <v>19</v>
      </c>
      <c r="B17" s="25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33" ht="6" customHeight="1" x14ac:dyDescent="0.2">
      <c r="A18" s="18"/>
      <c r="B18" s="18"/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33" ht="18.75" customHeight="1" x14ac:dyDescent="0.2">
      <c r="A19" s="20" t="s">
        <v>20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33" ht="20.25" customHeight="1" x14ac:dyDescent="0.2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33" ht="22.5" customHeight="1" x14ac:dyDescent="0.2">
      <c r="A21" s="20" t="s">
        <v>22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33" ht="24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33" ht="20.25" customHeight="1" x14ac:dyDescent="0.2">
      <c r="A23" s="20" t="s">
        <v>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33" s="3" customFormat="1" ht="25.5" customHeight="1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3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3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3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3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3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24.75" customHeight="1" x14ac:dyDescent="0.2">
      <c r="A40" s="36"/>
      <c r="B40" s="36"/>
      <c r="C40" s="55">
        <v>336</v>
      </c>
      <c r="D40" s="36"/>
      <c r="E40" s="56">
        <v>2015</v>
      </c>
      <c r="F40" s="56"/>
      <c r="H40" s="36"/>
      <c r="I40" s="36"/>
      <c r="J40" s="36"/>
      <c r="O40" s="57">
        <v>93.5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3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3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</row>
    <row r="46" spans="1:33" ht="29.25" customHeight="1" x14ac:dyDescent="0.2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374</v>
      </c>
      <c r="U46" s="88"/>
      <c r="V46" s="89">
        <f>IF(SUM(I46:T46)=0,"",SUM(I46:T46))</f>
        <v>374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93.50%</v>
      </c>
      <c r="Y46" s="1"/>
    </row>
    <row r="47" spans="1:33" ht="30" customHeight="1" x14ac:dyDescent="0.2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400</v>
      </c>
      <c r="U47" s="87">
        <f>SUM(I47:T47)</f>
        <v>400</v>
      </c>
      <c r="V47" s="89">
        <f>IF(SUM(I47:T47)=0,"",SUM(I47:T47))</f>
        <v>400</v>
      </c>
      <c r="W47" s="90"/>
      <c r="Y47" s="1"/>
      <c r="AA47" s="3"/>
    </row>
    <row r="48" spans="1:33" ht="17.25" customHeight="1" x14ac:dyDescent="0.2">
      <c r="A48" s="91" t="s">
        <v>74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33" s="3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</row>
    <row r="51" spans="1:33" ht="29.25" customHeight="1" x14ac:dyDescent="0.2">
      <c r="A51" s="80" t="s">
        <v>67</v>
      </c>
      <c r="B51" s="80"/>
      <c r="C51" s="92" t="str">
        <f>IF(C46=0,"",C46)</f>
        <v>No. De Llamadas de emergencia atendidas</v>
      </c>
      <c r="D51" s="93"/>
      <c r="E51" s="94" t="str">
        <f>IF(E46=0,"",E46)</f>
        <v xml:space="preserve">Llamadas 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95">
        <v>4665</v>
      </c>
      <c r="U51" s="88"/>
      <c r="V51" s="89">
        <f t="shared" ref="V51:V52" si="0">IF(SUM(I51:T51)=0,"",SUM(I51:T51))</f>
        <v>4665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100.00%</v>
      </c>
      <c r="Y51" s="1"/>
    </row>
    <row r="52" spans="1:33" ht="30" customHeight="1" x14ac:dyDescent="0.2">
      <c r="A52" s="80" t="s">
        <v>71</v>
      </c>
      <c r="B52" s="80"/>
      <c r="C52" s="92" t="str">
        <f>IF(C47=0,"",C47)</f>
        <v>Total de llamadas de emergencia presentadas</v>
      </c>
      <c r="D52" s="93"/>
      <c r="E52" s="94" t="str">
        <f>IF(E47=0,"",E47)</f>
        <v xml:space="preserve">Llamadas 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95">
        <v>4665</v>
      </c>
      <c r="U52" s="87">
        <f>SUM(I52:T52)</f>
        <v>4665</v>
      </c>
      <c r="V52" s="89">
        <f t="shared" si="0"/>
        <v>4665</v>
      </c>
      <c r="W52" s="90"/>
      <c r="Y52" s="1"/>
      <c r="AA52" s="3"/>
    </row>
    <row r="53" spans="1:33" ht="5.25" customHeight="1" x14ac:dyDescent="0.2">
      <c r="A53" s="96"/>
      <c r="B53" s="96"/>
      <c r="C53" s="96"/>
      <c r="D53" s="97"/>
      <c r="E53" s="97"/>
      <c r="F53" s="98"/>
      <c r="G53" s="98"/>
      <c r="H53" s="98"/>
      <c r="I53" s="97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100"/>
      <c r="V53" s="101"/>
      <c r="W53" s="102"/>
    </row>
    <row r="54" spans="1:33" ht="16.5" customHeight="1" x14ac:dyDescent="0.2">
      <c r="A54" s="103" t="s">
        <v>78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4">
        <v>1.0694999999999999</v>
      </c>
    </row>
    <row r="55" spans="1:33" ht="6.75" customHeight="1" x14ac:dyDescent="0.2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6"/>
    </row>
    <row r="56" spans="1:33" s="3" customFormat="1" ht="33" customHeight="1" x14ac:dyDescent="0.2">
      <c r="A56" s="107" t="s">
        <v>79</v>
      </c>
      <c r="B56" s="108"/>
      <c r="C56" s="108"/>
      <c r="D56" s="108"/>
      <c r="E56" s="108"/>
      <c r="F56" s="109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1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 x14ac:dyDescent="0.2">
      <c r="A57" s="112"/>
      <c r="B57" s="113"/>
      <c r="C57" s="113"/>
      <c r="D57" s="113"/>
      <c r="E57" s="113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5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 x14ac:dyDescent="0.2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 x14ac:dyDescent="0.2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3" customFormat="1" ht="6" customHeight="1" x14ac:dyDescent="0.2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"/>
      <c r="Z61" s="1"/>
      <c r="AA61" s="1"/>
      <c r="AB61" s="1"/>
      <c r="AC61" s="1"/>
      <c r="AD61" s="1"/>
      <c r="AE61" s="1"/>
      <c r="AF61" s="1"/>
      <c r="AG61" s="1"/>
    </row>
    <row r="62" spans="1:33" s="3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30" customHeight="1" x14ac:dyDescent="0.2">
      <c r="A64" s="38" t="s">
        <v>30</v>
      </c>
      <c r="B64" s="38"/>
      <c r="C64" s="47" t="s">
        <v>31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82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24.75" customHeight="1" x14ac:dyDescent="0.2">
      <c r="A71" s="36"/>
      <c r="B71" s="36"/>
      <c r="C71" s="55">
        <v>336</v>
      </c>
      <c r="D71" s="36"/>
      <c r="E71" s="56">
        <v>2015</v>
      </c>
      <c r="F71" s="56"/>
      <c r="H71" s="36"/>
      <c r="I71" s="36"/>
      <c r="J71" s="36"/>
      <c r="O71" s="57">
        <v>94</v>
      </c>
      <c r="P71" s="57"/>
      <c r="Q71" s="57"/>
      <c r="R71" s="57"/>
      <c r="S71" s="57"/>
      <c r="T71" s="57"/>
      <c r="U71" s="57"/>
      <c r="V71" s="57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3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3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</row>
    <row r="77" spans="1:33" ht="29.25" customHeight="1" x14ac:dyDescent="0.2">
      <c r="A77" s="80" t="s">
        <v>67</v>
      </c>
      <c r="B77" s="80"/>
      <c r="C77" s="81" t="s">
        <v>68</v>
      </c>
      <c r="D77" s="81"/>
      <c r="E77" s="82" t="s">
        <v>69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374</v>
      </c>
      <c r="U77" s="88"/>
      <c r="V77" s="89">
        <f>IF(SUM(I77:T77)=0,"",SUM(I77:T77))</f>
        <v>374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93.50%</v>
      </c>
      <c r="Y77" s="1"/>
    </row>
    <row r="78" spans="1:33" ht="30" customHeight="1" x14ac:dyDescent="0.2">
      <c r="A78" s="80" t="s">
        <v>71</v>
      </c>
      <c r="B78" s="80"/>
      <c r="C78" s="81" t="s">
        <v>72</v>
      </c>
      <c r="D78" s="81"/>
      <c r="E78" s="82" t="s">
        <v>69</v>
      </c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400</v>
      </c>
      <c r="U78" s="87">
        <f>SUM(I78:T78)</f>
        <v>400</v>
      </c>
      <c r="V78" s="89">
        <f>IF(SUM(I78:T78)=0,"",SUM(I78:T78))</f>
        <v>400</v>
      </c>
      <c r="W78" s="90"/>
      <c r="Y78" s="1"/>
      <c r="AA78" s="3"/>
    </row>
    <row r="79" spans="1:33" ht="17.25" customHeight="1" x14ac:dyDescent="0.2">
      <c r="A79" s="91" t="s">
        <v>74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33" s="3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</row>
    <row r="82" spans="1:33" ht="28.5" customHeight="1" x14ac:dyDescent="0.2">
      <c r="A82" s="119" t="s">
        <v>67</v>
      </c>
      <c r="B82" s="120"/>
      <c r="C82" s="92" t="str">
        <f>IF(C77=0,"",C77)</f>
        <v>No. De Llamadas de emergencia atendidas</v>
      </c>
      <c r="D82" s="93"/>
      <c r="E82" s="94" t="str">
        <f>IF(E77=0,"",E77)</f>
        <v xml:space="preserve">Llamadas </v>
      </c>
      <c r="F82" s="83" t="s">
        <v>76</v>
      </c>
      <c r="G82" s="84"/>
      <c r="H82" s="85"/>
      <c r="I82" s="86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95">
        <v>4665</v>
      </c>
      <c r="U82" s="88"/>
      <c r="V82" s="89">
        <f>IF(SUM(I82:T82)=0,"",SUM(I82:T82))</f>
        <v>4665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100.00%</v>
      </c>
      <c r="Y82" s="1"/>
    </row>
    <row r="83" spans="1:33" ht="28.5" customHeight="1" x14ac:dyDescent="0.2">
      <c r="A83" s="119" t="s">
        <v>71</v>
      </c>
      <c r="B83" s="120"/>
      <c r="C83" s="92" t="str">
        <f>IF(C78=0,"",C78)</f>
        <v>Total de llamadas de emergencia presentadas</v>
      </c>
      <c r="D83" s="93"/>
      <c r="E83" s="94" t="str">
        <f>IF(E78=0,"",E78)</f>
        <v xml:space="preserve">Llamadas </v>
      </c>
      <c r="F83" s="83" t="s">
        <v>77</v>
      </c>
      <c r="G83" s="84"/>
      <c r="H83" s="85"/>
      <c r="I83" s="86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95">
        <v>4665</v>
      </c>
      <c r="U83" s="87">
        <f>SUM(I83:T83)</f>
        <v>4665</v>
      </c>
      <c r="V83" s="89">
        <f>IF(SUM(I83:T83)=0,"",SUM(I83:T83))</f>
        <v>4665</v>
      </c>
      <c r="W83" s="90"/>
      <c r="Y83" s="1"/>
      <c r="AA83" s="3"/>
    </row>
    <row r="84" spans="1:33" ht="5.25" customHeight="1" x14ac:dyDescent="0.2">
      <c r="A84" s="96"/>
      <c r="B84" s="96"/>
      <c r="C84" s="96"/>
      <c r="D84" s="97"/>
      <c r="E84" s="97"/>
      <c r="F84" s="98"/>
      <c r="G84" s="98"/>
      <c r="H84" s="98"/>
      <c r="I84" s="97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100"/>
      <c r="V84" s="101"/>
      <c r="W84" s="102"/>
    </row>
    <row r="85" spans="1:33" ht="16.5" customHeight="1" x14ac:dyDescent="0.2">
      <c r="A85" s="103" t="s">
        <v>78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4">
        <v>1.0694999999999999</v>
      </c>
    </row>
    <row r="86" spans="1:33" ht="6.75" customHeight="1" x14ac:dyDescent="0.2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6"/>
    </row>
    <row r="87" spans="1:33" s="3" customFormat="1" ht="33" customHeight="1" x14ac:dyDescent="0.2">
      <c r="A87" s="107" t="s">
        <v>79</v>
      </c>
      <c r="B87" s="108"/>
      <c r="C87" s="108"/>
      <c r="D87" s="108"/>
      <c r="E87" s="108"/>
      <c r="F87" s="109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1"/>
      <c r="X87" s="1"/>
      <c r="Z87" s="1"/>
      <c r="AA87" s="1"/>
      <c r="AB87" s="1"/>
      <c r="AC87" s="1"/>
      <c r="AD87" s="1"/>
      <c r="AE87" s="1"/>
      <c r="AF87" s="1"/>
      <c r="AG87" s="1"/>
    </row>
    <row r="88" spans="1:33" s="3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3" customFormat="1" ht="15" customHeight="1" x14ac:dyDescent="0.2">
      <c r="A89" s="33" t="s">
        <v>83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84</v>
      </c>
      <c r="B91" s="38"/>
      <c r="C91" s="39" t="s">
        <v>85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3" customFormat="1" ht="6" customHeight="1" x14ac:dyDescent="0.2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"/>
      <c r="Z92" s="1"/>
      <c r="AA92" s="1"/>
      <c r="AB92" s="1"/>
      <c r="AC92" s="1"/>
      <c r="AD92" s="1"/>
      <c r="AE92" s="1"/>
      <c r="AF92" s="1"/>
      <c r="AG92" s="1"/>
    </row>
    <row r="93" spans="1:33" s="3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3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30" customHeight="1" x14ac:dyDescent="0.2">
      <c r="A95" s="38" t="s">
        <v>30</v>
      </c>
      <c r="B95" s="38"/>
      <c r="C95" s="47" t="s">
        <v>86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 x14ac:dyDescent="0.2">
      <c r="A97" s="49" t="s">
        <v>32</v>
      </c>
      <c r="B97" s="50"/>
      <c r="C97" s="51" t="s">
        <v>33</v>
      </c>
      <c r="D97" s="36"/>
      <c r="E97" s="38" t="s">
        <v>34</v>
      </c>
      <c r="F97" s="38"/>
      <c r="G97" s="52" t="s">
        <v>87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88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 x14ac:dyDescent="0.2">
      <c r="A99" s="49" t="s">
        <v>38</v>
      </c>
      <c r="B99" s="50"/>
      <c r="C99" s="53" t="s">
        <v>89</v>
      </c>
      <c r="D99" s="36"/>
      <c r="E99" s="49" t="s">
        <v>40</v>
      </c>
      <c r="F99" s="50"/>
      <c r="G99" s="52" t="s">
        <v>90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91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24.75" customHeight="1" x14ac:dyDescent="0.2">
      <c r="A102" s="36"/>
      <c r="B102" s="36"/>
      <c r="C102" s="55">
        <v>122</v>
      </c>
      <c r="D102" s="36"/>
      <c r="E102" s="56">
        <v>2015</v>
      </c>
      <c r="F102" s="56"/>
      <c r="H102" s="36"/>
      <c r="I102" s="36"/>
      <c r="J102" s="36"/>
      <c r="O102" s="124">
        <v>122</v>
      </c>
      <c r="P102" s="124"/>
      <c r="Q102" s="124"/>
      <c r="R102" s="124"/>
      <c r="S102" s="124"/>
      <c r="T102" s="124"/>
      <c r="U102" s="124"/>
      <c r="V102" s="124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3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3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</row>
    <row r="108" spans="1:33" ht="29.25" customHeight="1" x14ac:dyDescent="0.2">
      <c r="A108" s="80" t="s">
        <v>67</v>
      </c>
      <c r="B108" s="80"/>
      <c r="C108" s="81" t="s">
        <v>92</v>
      </c>
      <c r="D108" s="81"/>
      <c r="E108" s="82" t="s">
        <v>93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122</v>
      </c>
      <c r="U108" s="88"/>
      <c r="V108" s="89">
        <v>122</v>
      </c>
      <c r="W108" s="90">
        <v>122</v>
      </c>
      <c r="Y108" s="125"/>
    </row>
    <row r="109" spans="1:33" ht="30" customHeight="1" x14ac:dyDescent="0.2">
      <c r="A109" s="80" t="s">
        <v>71</v>
      </c>
      <c r="B109" s="80"/>
      <c r="C109" s="81"/>
      <c r="D109" s="81"/>
      <c r="E109" s="82"/>
      <c r="F109" s="83" t="s">
        <v>73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>
        <f>SUM(I109:T109)</f>
        <v>0</v>
      </c>
      <c r="V109" s="89" t="str">
        <f>IF(SUM(I109:T109)=0,"",SUM(I109:T109))</f>
        <v/>
      </c>
      <c r="W109" s="90"/>
      <c r="Y109" s="1"/>
      <c r="AA109" s="3"/>
    </row>
    <row r="110" spans="1:33" ht="17.25" customHeight="1" x14ac:dyDescent="0.2">
      <c r="A110" s="91" t="s">
        <v>74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</row>
    <row r="111" spans="1:33" s="3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</row>
    <row r="113" spans="1:33" ht="29.25" customHeight="1" x14ac:dyDescent="0.2">
      <c r="A113" s="80" t="s">
        <v>67</v>
      </c>
      <c r="B113" s="80"/>
      <c r="C113" s="92" t="str">
        <f>IF(C108=0,"",C108)</f>
        <v>Total de equipos entregados</v>
      </c>
      <c r="D113" s="93"/>
      <c r="E113" s="94" t="str">
        <f>IF(E108=0,"",E108)</f>
        <v>Equipos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>
        <v>32</v>
      </c>
      <c r="O113" s="87"/>
      <c r="P113" s="87"/>
      <c r="Q113" s="87"/>
      <c r="R113" s="87"/>
      <c r="S113" s="87"/>
      <c r="T113" s="87">
        <v>57</v>
      </c>
      <c r="U113" s="88"/>
      <c r="V113" s="89">
        <f>IF(SUM(I113:T113)=0,"",SUM(I113:T113))</f>
        <v>89</v>
      </c>
      <c r="W113" s="90">
        <v>89</v>
      </c>
      <c r="Y113" s="1"/>
    </row>
    <row r="114" spans="1:33" ht="30" customHeight="1" x14ac:dyDescent="0.2">
      <c r="A114" s="80" t="s">
        <v>71</v>
      </c>
      <c r="B114" s="80"/>
      <c r="C114" s="92" t="str">
        <f>IF(C109=0,"",C109)</f>
        <v/>
      </c>
      <c r="D114" s="93"/>
      <c r="E114" s="94" t="str">
        <f>IF(E109=0,"",E109)</f>
        <v/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>
        <f>SUM(I114:T114)</f>
        <v>0</v>
      </c>
      <c r="V114" s="89" t="str">
        <f>IF(SUM(I114:T114)=0,"",SUM(I114:T114))</f>
        <v/>
      </c>
      <c r="W114" s="90"/>
      <c r="Y114" s="1"/>
      <c r="AA114" s="3"/>
    </row>
    <row r="115" spans="1:33" ht="5.25" customHeight="1" x14ac:dyDescent="0.2">
      <c r="A115" s="96"/>
      <c r="B115" s="96"/>
      <c r="C115" s="96"/>
      <c r="D115" s="97"/>
      <c r="E115" s="97"/>
      <c r="F115" s="98"/>
      <c r="G115" s="98"/>
      <c r="H115" s="98"/>
      <c r="I115" s="97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100"/>
      <c r="V115" s="101"/>
      <c r="W115" s="102"/>
    </row>
    <row r="116" spans="1:33" ht="16.5" customHeight="1" x14ac:dyDescent="0.2">
      <c r="A116" s="103" t="s">
        <v>78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4">
        <f>IF(ISERROR(W113/W108)=TRUE,"",(W113/W108))</f>
        <v>0.72950819672131151</v>
      </c>
    </row>
    <row r="117" spans="1:33" ht="6.75" customHeight="1" x14ac:dyDescent="0.2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6"/>
    </row>
    <row r="118" spans="1:33" s="3" customFormat="1" ht="33" customHeight="1" x14ac:dyDescent="0.2">
      <c r="A118" s="107" t="s">
        <v>79</v>
      </c>
      <c r="B118" s="108"/>
      <c r="C118" s="108"/>
      <c r="D118" s="108"/>
      <c r="E118" s="108"/>
      <c r="F118" s="109" t="s">
        <v>94</v>
      </c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1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95</v>
      </c>
      <c r="B120" s="38"/>
      <c r="C120" s="39" t="s">
        <v>96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3" customFormat="1" ht="6" customHeight="1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3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3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30" customHeight="1" x14ac:dyDescent="0.2">
      <c r="A124" s="38" t="s">
        <v>30</v>
      </c>
      <c r="B124" s="38"/>
      <c r="C124" s="47" t="s">
        <v>97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 x14ac:dyDescent="0.2">
      <c r="A126" s="49" t="s">
        <v>32</v>
      </c>
      <c r="B126" s="50"/>
      <c r="C126" s="51" t="s">
        <v>33</v>
      </c>
      <c r="D126" s="36"/>
      <c r="E126" s="38" t="s">
        <v>34</v>
      </c>
      <c r="F126" s="38"/>
      <c r="G126" s="52" t="s">
        <v>87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37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 x14ac:dyDescent="0.2">
      <c r="A128" s="49" t="s">
        <v>38</v>
      </c>
      <c r="B128" s="50"/>
      <c r="C128" s="53" t="s">
        <v>89</v>
      </c>
      <c r="D128" s="36"/>
      <c r="E128" s="49" t="s">
        <v>40</v>
      </c>
      <c r="F128" s="50"/>
      <c r="G128" s="52" t="s">
        <v>41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98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24.75" customHeight="1" x14ac:dyDescent="0.2">
      <c r="A131" s="36"/>
      <c r="B131" s="36"/>
      <c r="C131" s="55">
        <v>122</v>
      </c>
      <c r="D131" s="36"/>
      <c r="E131" s="56">
        <v>2015</v>
      </c>
      <c r="F131" s="56"/>
      <c r="H131" s="36"/>
      <c r="I131" s="36"/>
      <c r="J131" s="36"/>
      <c r="O131" s="57">
        <v>122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3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3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</row>
    <row r="137" spans="1:33" ht="29.25" customHeight="1" x14ac:dyDescent="0.2">
      <c r="A137" s="80" t="s">
        <v>67</v>
      </c>
      <c r="B137" s="80"/>
      <c r="C137" s="81" t="s">
        <v>99</v>
      </c>
      <c r="D137" s="81"/>
      <c r="E137" s="82" t="s">
        <v>100</v>
      </c>
      <c r="F137" s="83" t="s">
        <v>70</v>
      </c>
      <c r="G137" s="84"/>
      <c r="H137" s="85"/>
      <c r="I137" s="86"/>
      <c r="J137" s="87"/>
      <c r="K137" s="87"/>
      <c r="L137" s="87"/>
      <c r="M137" s="87"/>
      <c r="N137" s="87">
        <v>61</v>
      </c>
      <c r="O137" s="87"/>
      <c r="P137" s="87"/>
      <c r="Q137" s="87"/>
      <c r="R137" s="87"/>
      <c r="S137" s="87"/>
      <c r="T137" s="87">
        <v>61</v>
      </c>
      <c r="U137" s="88"/>
      <c r="V137" s="89">
        <f>IF(SUM(I137:T137)=0,"",SUM(I137:T137))</f>
        <v>122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100.00%</v>
      </c>
      <c r="Y137" s="1"/>
    </row>
    <row r="138" spans="1:33" ht="30" customHeight="1" x14ac:dyDescent="0.2">
      <c r="A138" s="80" t="s">
        <v>71</v>
      </c>
      <c r="B138" s="80"/>
      <c r="C138" s="81" t="s">
        <v>101</v>
      </c>
      <c r="D138" s="81"/>
      <c r="E138" s="82" t="s">
        <v>100</v>
      </c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122</v>
      </c>
      <c r="U138" s="87">
        <f>SUM(I138:T138)</f>
        <v>122</v>
      </c>
      <c r="V138" s="89">
        <f>IF(SUM(I138:T138)=0,"",SUM(I138:T138))</f>
        <v>122</v>
      </c>
      <c r="W138" s="90"/>
      <c r="Y138" s="1"/>
      <c r="AA138" s="3"/>
    </row>
    <row r="139" spans="1:33" ht="17.25" customHeight="1" x14ac:dyDescent="0.2">
      <c r="A139" s="91" t="s">
        <v>74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</row>
    <row r="140" spans="1:33" s="3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</row>
    <row r="142" spans="1:33" ht="29.25" customHeight="1" x14ac:dyDescent="0.2">
      <c r="A142" s="80" t="s">
        <v>67</v>
      </c>
      <c r="B142" s="80"/>
      <c r="C142" s="92" t="str">
        <f>IF(C137=0,"",C137)</f>
        <v xml:space="preserve">No. de elementos policiacos profesionalizados
</v>
      </c>
      <c r="D142" s="93"/>
      <c r="E142" s="94" t="str">
        <f>IF(E137=0,"",E137)</f>
        <v xml:space="preserve">Elementos </v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>
        <v>61</v>
      </c>
      <c r="O142" s="87"/>
      <c r="P142" s="87"/>
      <c r="Q142" s="87"/>
      <c r="R142" s="87"/>
      <c r="S142" s="87"/>
      <c r="T142" s="87">
        <v>28</v>
      </c>
      <c r="U142" s="88"/>
      <c r="V142" s="89">
        <f>IF(SUM(I142:T142)=0,"",SUM(I142:T142))</f>
        <v>89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100.00%</v>
      </c>
      <c r="Y142" s="1"/>
    </row>
    <row r="143" spans="1:33" ht="30" customHeight="1" x14ac:dyDescent="0.2">
      <c r="A143" s="80" t="s">
        <v>71</v>
      </c>
      <c r="B143" s="80"/>
      <c r="C143" s="92" t="str">
        <f>IF(C138=0,"",C138)</f>
        <v>Total de elementos policiaco</v>
      </c>
      <c r="D143" s="93"/>
      <c r="E143" s="94" t="str">
        <f>IF(E138=0,"",E138)</f>
        <v xml:space="preserve">Elementos </v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>
        <v>89</v>
      </c>
      <c r="U143" s="87">
        <f>SUM(I143:T143)</f>
        <v>89</v>
      </c>
      <c r="V143" s="89">
        <f>IF(SUM(I143:T143)=0,"",SUM(I143:T143))</f>
        <v>89</v>
      </c>
      <c r="W143" s="90"/>
      <c r="Y143" s="1"/>
      <c r="AA143" s="3"/>
    </row>
    <row r="144" spans="1:33" ht="5.25" customHeight="1" x14ac:dyDescent="0.2">
      <c r="A144" s="96"/>
      <c r="B144" s="96"/>
      <c r="C144" s="96"/>
      <c r="D144" s="97"/>
      <c r="E144" s="97"/>
      <c r="F144" s="98"/>
      <c r="G144" s="98"/>
      <c r="H144" s="98"/>
      <c r="I144" s="97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100"/>
      <c r="V144" s="101"/>
      <c r="W144" s="102"/>
    </row>
    <row r="145" spans="1:33" ht="16.5" customHeight="1" x14ac:dyDescent="0.2">
      <c r="A145" s="103" t="s">
        <v>78</v>
      </c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4">
        <v>1</v>
      </c>
    </row>
    <row r="146" spans="1:33" ht="6.75" customHeight="1" x14ac:dyDescent="0.2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6"/>
    </row>
    <row r="147" spans="1:33" s="3" customFormat="1" ht="33" customHeight="1" x14ac:dyDescent="0.2">
      <c r="A147" s="107" t="s">
        <v>79</v>
      </c>
      <c r="B147" s="108"/>
      <c r="C147" s="108"/>
      <c r="D147" s="108"/>
      <c r="E147" s="108"/>
      <c r="F147" s="109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1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102</v>
      </c>
      <c r="B149" s="38"/>
      <c r="C149" s="39" t="s">
        <v>103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3" customFormat="1" ht="6" customHeight="1" x14ac:dyDescent="0.2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3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3" customFormat="1" ht="30" customHeight="1" x14ac:dyDescent="0.2">
      <c r="A153" s="38" t="s">
        <v>30</v>
      </c>
      <c r="B153" s="38"/>
      <c r="C153" s="47" t="s">
        <v>104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 x14ac:dyDescent="0.2">
      <c r="A155" s="49" t="s">
        <v>32</v>
      </c>
      <c r="B155" s="50"/>
      <c r="C155" s="51" t="s">
        <v>33</v>
      </c>
      <c r="D155" s="36"/>
      <c r="E155" s="38" t="s">
        <v>34</v>
      </c>
      <c r="F155" s="38"/>
      <c r="G155" s="52" t="s">
        <v>87</v>
      </c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 t="s">
        <v>37</v>
      </c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 x14ac:dyDescent="0.2">
      <c r="A157" s="49" t="s">
        <v>38</v>
      </c>
      <c r="B157" s="50"/>
      <c r="C157" s="53" t="s">
        <v>89</v>
      </c>
      <c r="D157" s="36"/>
      <c r="E157" s="49" t="s">
        <v>40</v>
      </c>
      <c r="F157" s="50"/>
      <c r="G157" s="52" t="s">
        <v>41</v>
      </c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 t="s">
        <v>98</v>
      </c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4.75" customHeight="1" x14ac:dyDescent="0.2">
      <c r="A160" s="36"/>
      <c r="B160" s="36"/>
      <c r="C160" s="36">
        <v>127</v>
      </c>
      <c r="D160" s="36"/>
      <c r="E160" s="56">
        <v>2015</v>
      </c>
      <c r="F160" s="56"/>
      <c r="H160" s="36"/>
      <c r="I160" s="36"/>
      <c r="J160" s="36"/>
      <c r="O160" s="126">
        <v>140</v>
      </c>
      <c r="P160" s="126"/>
      <c r="Q160" s="126"/>
      <c r="R160" s="126"/>
      <c r="S160" s="126"/>
      <c r="T160" s="126"/>
      <c r="U160" s="126"/>
      <c r="V160" s="126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3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3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</row>
    <row r="166" spans="1:33" ht="29.25" customHeight="1" x14ac:dyDescent="0.2">
      <c r="A166" s="80" t="s">
        <v>67</v>
      </c>
      <c r="B166" s="80"/>
      <c r="C166" s="81" t="s">
        <v>105</v>
      </c>
      <c r="D166" s="81"/>
      <c r="E166" s="82" t="s">
        <v>106</v>
      </c>
      <c r="F166" s="83" t="s">
        <v>70</v>
      </c>
      <c r="G166" s="84"/>
      <c r="H166" s="85"/>
      <c r="I166" s="86"/>
      <c r="J166" s="87"/>
      <c r="K166" s="87"/>
      <c r="L166" s="87"/>
      <c r="M166" s="87"/>
      <c r="N166" s="87">
        <v>70</v>
      </c>
      <c r="O166" s="87"/>
      <c r="P166" s="87"/>
      <c r="Q166" s="87"/>
      <c r="R166" s="87"/>
      <c r="S166" s="87"/>
      <c r="T166" s="87">
        <v>70</v>
      </c>
      <c r="U166" s="88"/>
      <c r="V166" s="89">
        <f>IF(SUM(I166:T166)=0,"",SUM(I166:T166))</f>
        <v>140</v>
      </c>
      <c r="W166" s="90" t="str">
        <f>IF($G$157="porcentaje",FIXED(V166/V167*100,2)&amp;"%",IF($G$157="Promedio",V166/V167,IF($G$157="variación porcentual",FIXED(((V166/V167)-1)*100,2)&amp;"%",IF($G$157="OTRAS","CAPTURAR EL RESULTADO DEL INDICADOR"))))</f>
        <v>100.00%</v>
      </c>
      <c r="Y166" s="1"/>
    </row>
    <row r="167" spans="1:33" ht="30" customHeight="1" x14ac:dyDescent="0.2">
      <c r="A167" s="80" t="s">
        <v>71</v>
      </c>
      <c r="B167" s="80"/>
      <c r="C167" s="81" t="s">
        <v>107</v>
      </c>
      <c r="D167" s="81"/>
      <c r="E167" s="82" t="s">
        <v>106</v>
      </c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>
        <v>140</v>
      </c>
      <c r="U167" s="87">
        <f>SUM(I167:T167)</f>
        <v>140</v>
      </c>
      <c r="V167" s="89">
        <f>IF(SUM(I167:T167)=0,"",SUM(I167:T167))</f>
        <v>140</v>
      </c>
      <c r="W167" s="90"/>
      <c r="Y167" s="1"/>
      <c r="AA167" s="3"/>
    </row>
    <row r="168" spans="1:33" ht="17.25" customHeight="1" x14ac:dyDescent="0.2">
      <c r="A168" s="91" t="s">
        <v>74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</row>
    <row r="169" spans="1:33" s="3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</row>
    <row r="171" spans="1:33" ht="29.25" customHeight="1" x14ac:dyDescent="0.2">
      <c r="A171" s="80" t="s">
        <v>67</v>
      </c>
      <c r="B171" s="80"/>
      <c r="C171" s="92" t="str">
        <f>IF(C166=0,"",C166)</f>
        <v>No. de operativos realizados</v>
      </c>
      <c r="D171" s="93"/>
      <c r="E171" s="94" t="str">
        <f>IF(E166=0,"",E166)</f>
        <v xml:space="preserve">Operativos </v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>
        <v>96</v>
      </c>
      <c r="U171" s="88"/>
      <c r="V171" s="89">
        <f>IF(SUM(I171:T171)=0,"",SUM(I171:T171))</f>
        <v>96</v>
      </c>
      <c r="W171" s="90" t="str">
        <f>IF($G$157="porcentaje",FIXED(V171/V172*100,2)&amp;"%",IF($G$157="Promedio",V171/V172,IF($G$157="variación porcentual",FIXED(((V171/V172)-1)*100,2)&amp;"%",IF($G$157="OTRAS","CAPTURAR EL RESULTADO DEL INDICADOR"))))</f>
        <v>68.57%</v>
      </c>
      <c r="Y171" s="1"/>
    </row>
    <row r="172" spans="1:33" ht="30" customHeight="1" x14ac:dyDescent="0.2">
      <c r="A172" s="80" t="s">
        <v>71</v>
      </c>
      <c r="B172" s="80"/>
      <c r="C172" s="92" t="str">
        <f>IF(C167=0,"",C167)</f>
        <v>total de operativos programados</v>
      </c>
      <c r="D172" s="93"/>
      <c r="E172" s="94" t="str">
        <f>IF(E167=0,"",E167)</f>
        <v xml:space="preserve">Operativos </v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>
        <v>140</v>
      </c>
      <c r="U172" s="87">
        <f>SUM(I172:T172)</f>
        <v>140</v>
      </c>
      <c r="V172" s="89">
        <f>IF(SUM(I172:T172)=0,"",SUM(I172:T172))</f>
        <v>140</v>
      </c>
      <c r="W172" s="90"/>
      <c r="Y172" s="1"/>
      <c r="AA172" s="3"/>
    </row>
    <row r="173" spans="1:33" ht="5.25" customHeight="1" x14ac:dyDescent="0.2">
      <c r="A173" s="96"/>
      <c r="B173" s="96"/>
      <c r="C173" s="96"/>
      <c r="D173" s="97"/>
      <c r="E173" s="97"/>
      <c r="F173" s="98"/>
      <c r="G173" s="98"/>
      <c r="H173" s="98"/>
      <c r="I173" s="97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100"/>
      <c r="V173" s="101"/>
      <c r="W173" s="102"/>
    </row>
    <row r="174" spans="1:33" ht="16.5" customHeight="1" x14ac:dyDescent="0.2">
      <c r="A174" s="103" t="s">
        <v>78</v>
      </c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4">
        <v>0.68569999999999998</v>
      </c>
    </row>
    <row r="175" spans="1:33" ht="6.75" customHeight="1" x14ac:dyDescent="0.2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6"/>
    </row>
    <row r="176" spans="1:33" s="3" customFormat="1" ht="33" customHeight="1" x14ac:dyDescent="0.2">
      <c r="A176" s="107" t="s">
        <v>79</v>
      </c>
      <c r="B176" s="108"/>
      <c r="C176" s="108"/>
      <c r="D176" s="108"/>
      <c r="E176" s="108"/>
      <c r="F176" s="109" t="s">
        <v>108</v>
      </c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1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109</v>
      </c>
      <c r="B178" s="38"/>
      <c r="C178" s="39" t="s">
        <v>110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3" customFormat="1" ht="6" customHeight="1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30" customHeight="1" x14ac:dyDescent="0.2">
      <c r="A182" s="38" t="s">
        <v>30</v>
      </c>
      <c r="B182" s="38"/>
      <c r="C182" s="47" t="s">
        <v>111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27" customHeight="1" x14ac:dyDescent="0.2">
      <c r="A184" s="49" t="s">
        <v>32</v>
      </c>
      <c r="B184" s="50"/>
      <c r="C184" s="51" t="s">
        <v>33</v>
      </c>
      <c r="D184" s="36"/>
      <c r="E184" s="38" t="s">
        <v>34</v>
      </c>
      <c r="F184" s="38"/>
      <c r="G184" s="52" t="s">
        <v>87</v>
      </c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 t="s">
        <v>37</v>
      </c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 x14ac:dyDescent="0.2">
      <c r="A186" s="49" t="s">
        <v>38</v>
      </c>
      <c r="B186" s="50"/>
      <c r="C186" s="53" t="s">
        <v>89</v>
      </c>
      <c r="D186" s="36"/>
      <c r="E186" s="49" t="s">
        <v>40</v>
      </c>
      <c r="F186" s="50"/>
      <c r="G186" s="52" t="s">
        <v>41</v>
      </c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 t="s">
        <v>98</v>
      </c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4.75" customHeight="1" x14ac:dyDescent="0.2">
      <c r="A189" s="36"/>
      <c r="B189" s="36"/>
      <c r="C189" s="36">
        <v>122</v>
      </c>
      <c r="D189" s="36"/>
      <c r="E189" s="56">
        <v>2015</v>
      </c>
      <c r="F189" s="56"/>
      <c r="H189" s="36"/>
      <c r="I189" s="36"/>
      <c r="J189" s="36"/>
      <c r="O189" s="126">
        <v>122</v>
      </c>
      <c r="P189" s="126"/>
      <c r="Q189" s="126"/>
      <c r="R189" s="126"/>
      <c r="S189" s="126"/>
      <c r="T189" s="126"/>
      <c r="U189" s="126"/>
      <c r="V189" s="126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3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3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</row>
    <row r="195" spans="1:33" ht="29.25" customHeight="1" x14ac:dyDescent="0.2">
      <c r="A195" s="80" t="s">
        <v>67</v>
      </c>
      <c r="B195" s="80"/>
      <c r="C195" s="81" t="s">
        <v>112</v>
      </c>
      <c r="D195" s="81"/>
      <c r="E195" s="82" t="s">
        <v>113</v>
      </c>
      <c r="F195" s="83" t="s">
        <v>70</v>
      </c>
      <c r="G195" s="84"/>
      <c r="H195" s="85"/>
      <c r="I195" s="86"/>
      <c r="J195" s="87"/>
      <c r="K195" s="87"/>
      <c r="L195" s="87"/>
      <c r="M195" s="87"/>
      <c r="N195" s="87">
        <v>61</v>
      </c>
      <c r="O195" s="87"/>
      <c r="P195" s="87"/>
      <c r="Q195" s="87"/>
      <c r="R195" s="87"/>
      <c r="S195" s="87"/>
      <c r="T195" s="87"/>
      <c r="U195" s="88"/>
      <c r="V195" s="89">
        <f>IF(SUM(I195:T195)=0,"",SUM(I195:T195))</f>
        <v>61</v>
      </c>
      <c r="W195" s="90" t="str">
        <f>IF($G$186="porcentaje",FIXED(V195/V196*100,2)&amp;"%",IF($G$186="Promedio",V195/V196,IF($G$186="variación porcentual",FIXED(((V195/V196)-1)*100,2)&amp;"%",IF($G$186="OTRAS","CAPTURAR EL RESULTADO DEL INDICADOR"))))</f>
        <v>50.00%</v>
      </c>
      <c r="Y195" s="1"/>
    </row>
    <row r="196" spans="1:33" ht="30" customHeight="1" x14ac:dyDescent="0.2">
      <c r="A196" s="80" t="s">
        <v>71</v>
      </c>
      <c r="B196" s="80"/>
      <c r="C196" s="81" t="s">
        <v>114</v>
      </c>
      <c r="D196" s="81"/>
      <c r="E196" s="82" t="s">
        <v>113</v>
      </c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>
        <v>122</v>
      </c>
      <c r="U196" s="87">
        <f>SUM(I196:T196)</f>
        <v>122</v>
      </c>
      <c r="V196" s="89">
        <f>IF(SUM(I196:T196)=0,"",SUM(I196:T196))</f>
        <v>122</v>
      </c>
      <c r="W196" s="90"/>
      <c r="Y196" s="1"/>
      <c r="AA196" s="3"/>
    </row>
    <row r="197" spans="1:33" ht="17.25" customHeight="1" x14ac:dyDescent="0.2">
      <c r="A197" s="91" t="s">
        <v>74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</row>
    <row r="198" spans="1:33" s="3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115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</row>
    <row r="200" spans="1:33" ht="29.25" customHeight="1" x14ac:dyDescent="0.2">
      <c r="A200" s="80" t="s">
        <v>67</v>
      </c>
      <c r="B200" s="80"/>
      <c r="C200" s="92" t="str">
        <f>IF(C195=0,"",C195)</f>
        <v xml:space="preserve">No. de Incentivos laborales presentados </v>
      </c>
      <c r="D200" s="93"/>
      <c r="E200" s="94" t="str">
        <f>IF(E195=0,"",E195)</f>
        <v xml:space="preserve">Incentivos </v>
      </c>
      <c r="F200" s="83" t="s">
        <v>76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>
        <v>46</v>
      </c>
      <c r="U200" s="88"/>
      <c r="V200" s="89">
        <f>IF(SUM(I200:T200)=0,"",SUM(I200:T200))</f>
        <v>46</v>
      </c>
      <c r="W200" s="90" t="str">
        <f>IF($G$186="porcentaje",FIXED(V200/V201*100,2)&amp;"%",IF($G$186="Promedio",V200/V201,IF($G$186="variación porcentual",FIXED(((V200/V201)-1)*100,2)&amp;"%",IF($G$186="OTRAS","CAPTURAR EL RESULTADO DEL INDICADOR"))))</f>
        <v>51.69%</v>
      </c>
      <c r="Y200" s="1"/>
    </row>
    <row r="201" spans="1:33" ht="30" customHeight="1" x14ac:dyDescent="0.2">
      <c r="A201" s="80" t="s">
        <v>71</v>
      </c>
      <c r="B201" s="80"/>
      <c r="C201" s="92" t="str">
        <f>IF(C196=0,"",C196)</f>
        <v>Total de Incentivos laborales</v>
      </c>
      <c r="D201" s="93"/>
      <c r="E201" s="94" t="str">
        <f>IF(E196=0,"",E196)</f>
        <v xml:space="preserve">Incentivos </v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>
        <v>89</v>
      </c>
      <c r="U201" s="87">
        <f>SUM(I201:T201)</f>
        <v>89</v>
      </c>
      <c r="V201" s="89">
        <f>IF(SUM(I201:T201)=0,"",SUM(I201:T201))</f>
        <v>89</v>
      </c>
      <c r="W201" s="90"/>
      <c r="Y201" s="1"/>
      <c r="AA201" s="3"/>
    </row>
    <row r="202" spans="1:33" ht="5.25" customHeight="1" x14ac:dyDescent="0.2">
      <c r="A202" s="96"/>
      <c r="B202" s="96"/>
      <c r="C202" s="96"/>
      <c r="D202" s="97"/>
      <c r="E202" s="97"/>
      <c r="F202" s="98"/>
      <c r="G202" s="98"/>
      <c r="H202" s="98"/>
      <c r="I202" s="97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100"/>
      <c r="V202" s="101"/>
      <c r="W202" s="102"/>
    </row>
    <row r="203" spans="1:33" ht="16.5" customHeight="1" x14ac:dyDescent="0.2">
      <c r="A203" s="103" t="s">
        <v>78</v>
      </c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4">
        <f>IF(ISERROR(W200/W195)=TRUE,"",(W200/W195))</f>
        <v>1.0338000000000001</v>
      </c>
    </row>
    <row r="204" spans="1:33" ht="6.75" customHeight="1" x14ac:dyDescent="0.2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6"/>
    </row>
    <row r="205" spans="1:33" s="3" customFormat="1" ht="33" customHeight="1" x14ac:dyDescent="0.2">
      <c r="A205" s="107" t="s">
        <v>79</v>
      </c>
      <c r="B205" s="108"/>
      <c r="C205" s="108"/>
      <c r="D205" s="108"/>
      <c r="E205" s="108"/>
      <c r="F205" s="109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1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3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116</v>
      </c>
      <c r="B207" s="38"/>
      <c r="C207" s="39" t="s">
        <v>117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3" customFormat="1" ht="6" customHeight="1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0" customHeight="1" x14ac:dyDescent="0.2">
      <c r="A211" s="38" t="s">
        <v>30</v>
      </c>
      <c r="B211" s="38"/>
      <c r="C211" s="47" t="s">
        <v>118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3" customFormat="1" ht="27" customHeight="1" x14ac:dyDescent="0.2">
      <c r="A213" s="49" t="s">
        <v>32</v>
      </c>
      <c r="B213" s="50"/>
      <c r="C213" s="51" t="s">
        <v>33</v>
      </c>
      <c r="D213" s="36"/>
      <c r="E213" s="38" t="s">
        <v>34</v>
      </c>
      <c r="F213" s="38"/>
      <c r="G213" s="52" t="s">
        <v>87</v>
      </c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 t="s">
        <v>37</v>
      </c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 x14ac:dyDescent="0.2">
      <c r="A215" s="49" t="s">
        <v>38</v>
      </c>
      <c r="B215" s="50"/>
      <c r="C215" s="53" t="s">
        <v>89</v>
      </c>
      <c r="D215" s="36"/>
      <c r="E215" s="49" t="s">
        <v>40</v>
      </c>
      <c r="F215" s="50"/>
      <c r="G215" s="52" t="s">
        <v>41</v>
      </c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 t="s">
        <v>98</v>
      </c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4.75" customHeight="1" x14ac:dyDescent="0.2">
      <c r="A218" s="36"/>
      <c r="B218" s="36"/>
      <c r="C218" s="36">
        <v>0</v>
      </c>
      <c r="D218" s="36"/>
      <c r="E218" s="56">
        <v>2015</v>
      </c>
      <c r="F218" s="56"/>
      <c r="H218" s="36"/>
      <c r="I218" s="36"/>
      <c r="J218" s="36"/>
      <c r="O218" s="127">
        <v>0.1</v>
      </c>
      <c r="P218" s="126"/>
      <c r="Q218" s="126"/>
      <c r="R218" s="126"/>
      <c r="S218" s="126"/>
      <c r="T218" s="126"/>
      <c r="U218" s="126"/>
      <c r="V218" s="126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3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3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3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</row>
    <row r="224" spans="1:33" ht="29.25" customHeight="1" x14ac:dyDescent="0.2">
      <c r="A224" s="80" t="s">
        <v>67</v>
      </c>
      <c r="B224" s="80"/>
      <c r="C224" s="81" t="s">
        <v>119</v>
      </c>
      <c r="D224" s="81"/>
      <c r="E224" s="82" t="s">
        <v>120</v>
      </c>
      <c r="F224" s="83" t="s">
        <v>70</v>
      </c>
      <c r="G224" s="84"/>
      <c r="H224" s="85"/>
      <c r="I224" s="86"/>
      <c r="J224" s="87"/>
      <c r="K224" s="87"/>
      <c r="L224" s="87"/>
      <c r="M224" s="87"/>
      <c r="N224" s="87">
        <v>3958</v>
      </c>
      <c r="O224" s="87"/>
      <c r="P224" s="87"/>
      <c r="Q224" s="87"/>
      <c r="R224" s="87"/>
      <c r="S224" s="87"/>
      <c r="T224" s="87">
        <v>3958</v>
      </c>
      <c r="U224" s="88"/>
      <c r="V224" s="89">
        <f>IF(SUM(I224:T224)=0,"",SUM(I224:T224))</f>
        <v>7916</v>
      </c>
      <c r="W224" s="90" t="str">
        <f>IF($G$215="porcentaje",FIXED(V224/V225*100,2)&amp;"%",IF($G$215="Promedio",V224/V225,IF($G$215="variación porcentual",FIXED(((V224/V225)-1)*100,2)&amp;"%",IF($G$215="OTRAS","CAPTURAR EL RESULTADO DEL INDICADOR"))))</f>
        <v>10.00%</v>
      </c>
      <c r="Y224" s="1"/>
    </row>
    <row r="225" spans="1:33" ht="30" customHeight="1" x14ac:dyDescent="0.2">
      <c r="A225" s="80" t="s">
        <v>71</v>
      </c>
      <c r="B225" s="80"/>
      <c r="C225" s="81" t="s">
        <v>121</v>
      </c>
      <c r="D225" s="81"/>
      <c r="E225" s="82" t="s">
        <v>120</v>
      </c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>
        <v>79153</v>
      </c>
      <c r="U225" s="87">
        <f>SUM(I225:T225)</f>
        <v>79153</v>
      </c>
      <c r="V225" s="89">
        <f>IF(SUM(I225:T225)=0,"",SUM(I225:T225))</f>
        <v>79153</v>
      </c>
      <c r="W225" s="90"/>
      <c r="Y225" s="1"/>
      <c r="AA225" s="3"/>
    </row>
    <row r="226" spans="1:33" ht="17.25" customHeight="1" x14ac:dyDescent="0.2">
      <c r="A226" s="91" t="s">
        <v>74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</row>
    <row r="227" spans="1:33" s="3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115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</row>
    <row r="229" spans="1:33" ht="29.25" customHeight="1" x14ac:dyDescent="0.2">
      <c r="A229" s="80" t="s">
        <v>67</v>
      </c>
      <c r="B229" s="80"/>
      <c r="C229" s="92" t="str">
        <f>IF(C224=0,"",C224)</f>
        <v>No. de población participante</v>
      </c>
      <c r="D229" s="93"/>
      <c r="E229" s="94" t="str">
        <f>IF(E224=0,"",E224)</f>
        <v>Persona</v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>
        <v>3958</v>
      </c>
      <c r="O229" s="87"/>
      <c r="P229" s="87"/>
      <c r="Q229" s="87"/>
      <c r="R229" s="87"/>
      <c r="S229" s="87"/>
      <c r="T229" s="95">
        <v>4000</v>
      </c>
      <c r="U229" s="88"/>
      <c r="V229" s="89">
        <f>IF(SUM(I229:T229)=0,"",SUM(I229:T229))</f>
        <v>7958</v>
      </c>
      <c r="W229" s="90" t="str">
        <f>IF($G$215="porcentaje",FIXED(V229/V230*100,2)&amp;"%",IF($G$215="Promedio",V229/V230,IF($G$215="variación porcentual",FIXED(((V229/V230)-1)*100,2)&amp;"%",IF($G$215="OTRAS","CAPTURAR EL RESULTADO DEL INDICADOR"))))</f>
        <v>10.05%</v>
      </c>
      <c r="Y229" s="1"/>
    </row>
    <row r="230" spans="1:33" ht="30" customHeight="1" x14ac:dyDescent="0.2">
      <c r="A230" s="80" t="s">
        <v>71</v>
      </c>
      <c r="B230" s="80"/>
      <c r="C230" s="92" t="str">
        <f>IF(C225=0,"",C225)</f>
        <v xml:space="preserve"> Total de la Población</v>
      </c>
      <c r="D230" s="93"/>
      <c r="E230" s="94" t="str">
        <f>IF(E225=0,"",E225)</f>
        <v>Persona</v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>
        <v>79153</v>
      </c>
      <c r="O230" s="87"/>
      <c r="P230" s="87"/>
      <c r="Q230" s="87"/>
      <c r="R230" s="87"/>
      <c r="S230" s="87"/>
      <c r="T230" s="95"/>
      <c r="U230" s="87">
        <f>SUM(I230:T230)</f>
        <v>79153</v>
      </c>
      <c r="V230" s="89">
        <f>IF(SUM(I230:T230)=0,"",SUM(I230:T230))</f>
        <v>79153</v>
      </c>
      <c r="W230" s="90"/>
      <c r="Y230" s="1"/>
      <c r="AA230" s="3"/>
    </row>
    <row r="231" spans="1:33" ht="5.25" customHeight="1" x14ac:dyDescent="0.2">
      <c r="A231" s="96"/>
      <c r="B231" s="96"/>
      <c r="C231" s="96"/>
      <c r="D231" s="97"/>
      <c r="E231" s="97"/>
      <c r="F231" s="98"/>
      <c r="G231" s="98"/>
      <c r="H231" s="98"/>
      <c r="I231" s="97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100"/>
      <c r="V231" s="101"/>
      <c r="W231" s="102"/>
    </row>
    <row r="232" spans="1:33" ht="16.5" customHeight="1" x14ac:dyDescent="0.2">
      <c r="A232" s="103" t="s">
        <v>78</v>
      </c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4">
        <f>IF(ISERROR(W229/W224)=TRUE,"",(W229/W224))</f>
        <v>1.0049999999999999</v>
      </c>
    </row>
    <row r="233" spans="1:33" ht="6.75" customHeight="1" x14ac:dyDescent="0.2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6"/>
    </row>
    <row r="234" spans="1:33" s="3" customFormat="1" ht="33" customHeight="1" x14ac:dyDescent="0.2">
      <c r="A234" s="107" t="s">
        <v>79</v>
      </c>
      <c r="B234" s="108"/>
      <c r="C234" s="108"/>
      <c r="D234" s="108"/>
      <c r="E234" s="108"/>
      <c r="F234" s="109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1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3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">
      <c r="A236" s="128"/>
      <c r="B236" s="128"/>
      <c r="C236" s="129"/>
      <c r="D236" s="129"/>
      <c r="E236" s="129"/>
      <c r="F236" s="129"/>
      <c r="G236" s="130"/>
      <c r="H236" s="130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2"/>
      <c r="W236" s="132"/>
    </row>
    <row r="237" spans="1:33" ht="26.25" customHeight="1" x14ac:dyDescent="0.2">
      <c r="A237" s="33" t="s">
        <v>122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</row>
    <row r="238" spans="1:33" ht="4.5" customHeight="1" x14ac:dyDescent="0.2">
      <c r="C238" s="3"/>
      <c r="D238" s="3"/>
      <c r="E238" s="3"/>
      <c r="F238" s="3"/>
      <c r="G238" s="3"/>
      <c r="H238" s="3"/>
      <c r="I238" s="3"/>
    </row>
    <row r="239" spans="1:33" ht="19.5" customHeight="1" x14ac:dyDescent="0.2">
      <c r="A239" s="133" t="s">
        <v>123</v>
      </c>
      <c r="B239" s="38" t="s">
        <v>124</v>
      </c>
      <c r="C239" s="38"/>
      <c r="D239" s="38"/>
      <c r="E239" s="38" t="s">
        <v>50</v>
      </c>
      <c r="F239" s="49" t="s">
        <v>125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126</v>
      </c>
    </row>
    <row r="240" spans="1:33" ht="25.5" customHeight="1" x14ac:dyDescent="0.2">
      <c r="A240" s="134"/>
      <c r="B240" s="38"/>
      <c r="C240" s="38"/>
      <c r="D240" s="38"/>
      <c r="E240" s="38"/>
      <c r="F240" s="83" t="s">
        <v>127</v>
      </c>
      <c r="G240" s="84"/>
      <c r="H240" s="85"/>
      <c r="I240" s="135" t="s">
        <v>55</v>
      </c>
      <c r="J240" s="135" t="s">
        <v>56</v>
      </c>
      <c r="K240" s="135" t="s">
        <v>57</v>
      </c>
      <c r="L240" s="135" t="s">
        <v>58</v>
      </c>
      <c r="M240" s="135" t="s">
        <v>59</v>
      </c>
      <c r="N240" s="135" t="s">
        <v>60</v>
      </c>
      <c r="O240" s="135" t="s">
        <v>61</v>
      </c>
      <c r="P240" s="135" t="s">
        <v>62</v>
      </c>
      <c r="Q240" s="135" t="s">
        <v>63</v>
      </c>
      <c r="R240" s="135" t="s">
        <v>64</v>
      </c>
      <c r="S240" s="135" t="s">
        <v>65</v>
      </c>
      <c r="T240" s="135" t="s">
        <v>66</v>
      </c>
      <c r="U240" s="135"/>
      <c r="V240" s="38"/>
      <c r="W240" s="38"/>
    </row>
    <row r="241" spans="1:23" ht="18.75" customHeight="1" x14ac:dyDescent="0.2">
      <c r="A241" s="136" t="s">
        <v>128</v>
      </c>
      <c r="B241" s="137">
        <v>1</v>
      </c>
      <c r="C241" s="138" t="s">
        <v>129</v>
      </c>
      <c r="D241" s="139"/>
      <c r="E241" s="140" t="s">
        <v>130</v>
      </c>
      <c r="F241" s="119" t="s">
        <v>54</v>
      </c>
      <c r="G241" s="141"/>
      <c r="H241" s="120"/>
      <c r="I241" s="142"/>
      <c r="J241" s="142"/>
      <c r="K241" s="142"/>
      <c r="L241" s="142"/>
      <c r="M241" s="142"/>
      <c r="N241" s="142">
        <v>1</v>
      </c>
      <c r="O241" s="142"/>
      <c r="P241" s="142"/>
      <c r="Q241" s="142"/>
      <c r="R241" s="142"/>
      <c r="S241" s="142"/>
      <c r="T241" s="142"/>
      <c r="U241" s="143"/>
      <c r="V241" s="144">
        <f t="shared" ref="V241:V251" si="1">SUM(I241:T241)</f>
        <v>1</v>
      </c>
      <c r="W241" s="145">
        <f>IF(V241=0,"-",V242/V241)</f>
        <v>1</v>
      </c>
    </row>
    <row r="242" spans="1:23" ht="18.75" customHeight="1" x14ac:dyDescent="0.2">
      <c r="A242" s="146"/>
      <c r="B242" s="137"/>
      <c r="C242" s="147"/>
      <c r="D242" s="148"/>
      <c r="E242" s="140"/>
      <c r="F242" s="149" t="s">
        <v>74</v>
      </c>
      <c r="G242" s="150"/>
      <c r="H242" s="151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>
        <v>1</v>
      </c>
      <c r="U242" s="152"/>
      <c r="V242" s="144">
        <f t="shared" si="1"/>
        <v>1</v>
      </c>
      <c r="W242" s="145"/>
    </row>
    <row r="243" spans="1:23" ht="18.75" customHeight="1" x14ac:dyDescent="0.2">
      <c r="A243" s="146"/>
      <c r="B243" s="137">
        <v>2</v>
      </c>
      <c r="C243" s="138" t="s">
        <v>131</v>
      </c>
      <c r="D243" s="139"/>
      <c r="E243" s="140" t="s">
        <v>130</v>
      </c>
      <c r="F243" s="119" t="s">
        <v>54</v>
      </c>
      <c r="G243" s="141"/>
      <c r="H243" s="120"/>
      <c r="I243" s="142"/>
      <c r="J243" s="142"/>
      <c r="K243" s="142"/>
      <c r="L243" s="142"/>
      <c r="M243" s="142"/>
      <c r="N243" s="142">
        <v>1</v>
      </c>
      <c r="O243" s="142"/>
      <c r="P243" s="142"/>
      <c r="Q243" s="142"/>
      <c r="R243" s="142"/>
      <c r="S243" s="142"/>
      <c r="T243" s="142"/>
      <c r="U243" s="143"/>
      <c r="V243" s="144">
        <f t="shared" si="1"/>
        <v>1</v>
      </c>
      <c r="W243" s="145">
        <f>IF(V243=0,"-",V244/V243)</f>
        <v>1</v>
      </c>
    </row>
    <row r="244" spans="1:23" ht="18.75" customHeight="1" x14ac:dyDescent="0.2">
      <c r="A244" s="146"/>
      <c r="B244" s="137"/>
      <c r="C244" s="147"/>
      <c r="D244" s="148"/>
      <c r="E244" s="140"/>
      <c r="F244" s="149" t="s">
        <v>74</v>
      </c>
      <c r="G244" s="150"/>
      <c r="H244" s="151"/>
      <c r="I244" s="95">
        <v>1</v>
      </c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152"/>
      <c r="V244" s="144">
        <f t="shared" si="1"/>
        <v>1</v>
      </c>
      <c r="W244" s="145"/>
    </row>
    <row r="245" spans="1:23" ht="18.75" customHeight="1" x14ac:dyDescent="0.2">
      <c r="A245" s="153"/>
      <c r="B245" s="137">
        <v>3</v>
      </c>
      <c r="C245" s="138" t="s">
        <v>132</v>
      </c>
      <c r="D245" s="139"/>
      <c r="E245" s="140" t="s">
        <v>133</v>
      </c>
      <c r="F245" s="119" t="s">
        <v>54</v>
      </c>
      <c r="G245" s="141"/>
      <c r="H245" s="120"/>
      <c r="I245" s="142"/>
      <c r="J245" s="142"/>
      <c r="K245" s="142"/>
      <c r="L245" s="142"/>
      <c r="M245" s="142"/>
      <c r="N245" s="142">
        <v>1</v>
      </c>
      <c r="O245" s="142"/>
      <c r="P245" s="142"/>
      <c r="Q245" s="142"/>
      <c r="R245" s="142"/>
      <c r="S245" s="142"/>
      <c r="T245" s="142"/>
      <c r="U245" s="143"/>
      <c r="V245" s="144">
        <f t="shared" si="1"/>
        <v>1</v>
      </c>
      <c r="W245" s="145">
        <f t="shared" ref="W245" si="2">IF(V245=0,"-",V246/V245)</f>
        <v>1</v>
      </c>
    </row>
    <row r="246" spans="1:23" ht="18.75" customHeight="1" x14ac:dyDescent="0.2">
      <c r="A246" s="153"/>
      <c r="B246" s="137"/>
      <c r="C246" s="147"/>
      <c r="D246" s="148"/>
      <c r="E246" s="140"/>
      <c r="F246" s="149" t="s">
        <v>74</v>
      </c>
      <c r="G246" s="150"/>
      <c r="H246" s="151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>
        <v>1</v>
      </c>
      <c r="U246" s="152"/>
      <c r="V246" s="144">
        <f t="shared" si="1"/>
        <v>1</v>
      </c>
      <c r="W246" s="145"/>
    </row>
    <row r="247" spans="1:23" ht="18.75" customHeight="1" x14ac:dyDescent="0.2">
      <c r="A247" s="153"/>
      <c r="B247" s="137">
        <v>4</v>
      </c>
      <c r="C247" s="138"/>
      <c r="D247" s="139"/>
      <c r="E247" s="140"/>
      <c r="F247" s="119" t="s">
        <v>54</v>
      </c>
      <c r="G247" s="141"/>
      <c r="H247" s="120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3"/>
      <c r="V247" s="144">
        <f t="shared" si="1"/>
        <v>0</v>
      </c>
      <c r="W247" s="145" t="str">
        <f t="shared" ref="W247" si="3">IF(V247=0,"-",V248/V247)</f>
        <v>-</v>
      </c>
    </row>
    <row r="248" spans="1:23" ht="18.75" customHeight="1" x14ac:dyDescent="0.2">
      <c r="A248" s="153"/>
      <c r="B248" s="137"/>
      <c r="C248" s="147"/>
      <c r="D248" s="148"/>
      <c r="E248" s="140"/>
      <c r="F248" s="149" t="s">
        <v>74</v>
      </c>
      <c r="G248" s="150"/>
      <c r="H248" s="151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152"/>
      <c r="V248" s="144">
        <f t="shared" si="1"/>
        <v>0</v>
      </c>
      <c r="W248" s="145"/>
    </row>
    <row r="249" spans="1:23" ht="18.75" customHeight="1" x14ac:dyDescent="0.2">
      <c r="A249" s="153"/>
      <c r="B249" s="137">
        <v>5</v>
      </c>
      <c r="C249" s="138"/>
      <c r="D249" s="139"/>
      <c r="E249" s="140"/>
      <c r="F249" s="119" t="s">
        <v>54</v>
      </c>
      <c r="G249" s="141"/>
      <c r="H249" s="120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3"/>
      <c r="V249" s="144">
        <f t="shared" si="1"/>
        <v>0</v>
      </c>
      <c r="W249" s="145" t="str">
        <f t="shared" ref="W249" si="4">IF(V249=0,"-",V250/V249)</f>
        <v>-</v>
      </c>
    </row>
    <row r="250" spans="1:23" ht="18.75" customHeight="1" x14ac:dyDescent="0.2">
      <c r="A250" s="154"/>
      <c r="B250" s="137"/>
      <c r="C250" s="147"/>
      <c r="D250" s="148"/>
      <c r="E250" s="140"/>
      <c r="F250" s="149" t="s">
        <v>74</v>
      </c>
      <c r="G250" s="150"/>
      <c r="H250" s="151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152"/>
      <c r="V250" s="144">
        <f t="shared" si="1"/>
        <v>0</v>
      </c>
      <c r="W250" s="145"/>
    </row>
    <row r="251" spans="1:23" ht="18.75" customHeight="1" x14ac:dyDescent="0.2">
      <c r="A251" s="136" t="s">
        <v>134</v>
      </c>
      <c r="B251" s="155">
        <v>1</v>
      </c>
      <c r="C251" s="138" t="s">
        <v>135</v>
      </c>
      <c r="D251" s="139"/>
      <c r="E251" s="140" t="s">
        <v>136</v>
      </c>
      <c r="F251" s="119" t="s">
        <v>54</v>
      </c>
      <c r="G251" s="141"/>
      <c r="H251" s="120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>
        <v>7</v>
      </c>
      <c r="U251" s="143"/>
      <c r="V251" s="144">
        <f t="shared" si="1"/>
        <v>7</v>
      </c>
      <c r="W251" s="145">
        <f>IF(V251=0,"-",V252/V251)</f>
        <v>0.7142857142857143</v>
      </c>
    </row>
    <row r="252" spans="1:23" ht="18.75" customHeight="1" x14ac:dyDescent="0.2">
      <c r="A252" s="146"/>
      <c r="B252" s="155"/>
      <c r="C252" s="147"/>
      <c r="D252" s="148"/>
      <c r="E252" s="140"/>
      <c r="F252" s="149" t="s">
        <v>74</v>
      </c>
      <c r="G252" s="150"/>
      <c r="H252" s="151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>
        <v>5</v>
      </c>
      <c r="U252" s="152"/>
      <c r="V252" s="144">
        <f t="shared" ref="V252:V260" si="5">SUM(I252:T252)</f>
        <v>5</v>
      </c>
      <c r="W252" s="145"/>
    </row>
    <row r="253" spans="1:23" ht="18.75" customHeight="1" x14ac:dyDescent="0.2">
      <c r="A253" s="146"/>
      <c r="B253" s="155">
        <v>2</v>
      </c>
      <c r="C253" s="138" t="s">
        <v>137</v>
      </c>
      <c r="D253" s="139"/>
      <c r="E253" s="140" t="s">
        <v>138</v>
      </c>
      <c r="F253" s="119" t="s">
        <v>54</v>
      </c>
      <c r="G253" s="141"/>
      <c r="H253" s="120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>
        <v>150</v>
      </c>
      <c r="U253" s="143"/>
      <c r="V253" s="144">
        <f t="shared" si="5"/>
        <v>150</v>
      </c>
      <c r="W253" s="145">
        <f>IF(V253=0,"-",V254/V253)</f>
        <v>0.64</v>
      </c>
    </row>
    <row r="254" spans="1:23" ht="18.75" customHeight="1" x14ac:dyDescent="0.2">
      <c r="A254" s="146"/>
      <c r="B254" s="155"/>
      <c r="C254" s="147"/>
      <c r="D254" s="148"/>
      <c r="E254" s="140"/>
      <c r="F254" s="149" t="s">
        <v>74</v>
      </c>
      <c r="G254" s="150"/>
      <c r="H254" s="151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>
        <v>96</v>
      </c>
      <c r="U254" s="152"/>
      <c r="V254" s="144">
        <f t="shared" si="5"/>
        <v>96</v>
      </c>
      <c r="W254" s="145"/>
    </row>
    <row r="255" spans="1:23" ht="18.75" customHeight="1" x14ac:dyDescent="0.2">
      <c r="A255" s="153"/>
      <c r="B255" s="155">
        <v>3</v>
      </c>
      <c r="C255" s="138" t="s">
        <v>139</v>
      </c>
      <c r="D255" s="139"/>
      <c r="E255" s="140" t="s">
        <v>140</v>
      </c>
      <c r="F255" s="119" t="s">
        <v>54</v>
      </c>
      <c r="G255" s="141"/>
      <c r="H255" s="120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>
        <v>60</v>
      </c>
      <c r="U255" s="143"/>
      <c r="V255" s="144">
        <f t="shared" si="5"/>
        <v>60</v>
      </c>
      <c r="W255" s="145">
        <f>IF(V255=0,"-",V256/V255)</f>
        <v>1.0166666666666666</v>
      </c>
    </row>
    <row r="256" spans="1:23" ht="18.75" customHeight="1" x14ac:dyDescent="0.2">
      <c r="A256" s="153"/>
      <c r="B256" s="155"/>
      <c r="C256" s="147"/>
      <c r="D256" s="148"/>
      <c r="E256" s="140"/>
      <c r="F256" s="149" t="s">
        <v>74</v>
      </c>
      <c r="G256" s="150"/>
      <c r="H256" s="151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>
        <v>61</v>
      </c>
      <c r="U256" s="152"/>
      <c r="V256" s="144">
        <f t="shared" si="5"/>
        <v>61</v>
      </c>
      <c r="W256" s="145"/>
    </row>
    <row r="257" spans="1:23" ht="18.75" customHeight="1" x14ac:dyDescent="0.2">
      <c r="A257" s="153"/>
      <c r="B257" s="155">
        <v>4</v>
      </c>
      <c r="C257" s="138" t="s">
        <v>141</v>
      </c>
      <c r="D257" s="139"/>
      <c r="E257" s="140" t="s">
        <v>100</v>
      </c>
      <c r="F257" s="119" t="s">
        <v>54</v>
      </c>
      <c r="G257" s="141"/>
      <c r="H257" s="120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>
        <v>100</v>
      </c>
      <c r="U257" s="143"/>
      <c r="V257" s="144">
        <f t="shared" si="5"/>
        <v>100</v>
      </c>
      <c r="W257" s="145">
        <f>IF(V257=0,"-",V258/V257)</f>
        <v>0.93</v>
      </c>
    </row>
    <row r="258" spans="1:23" ht="18.75" customHeight="1" x14ac:dyDescent="0.2">
      <c r="A258" s="153"/>
      <c r="B258" s="155"/>
      <c r="C258" s="147"/>
      <c r="D258" s="148"/>
      <c r="E258" s="140"/>
      <c r="F258" s="149" t="s">
        <v>74</v>
      </c>
      <c r="G258" s="150"/>
      <c r="H258" s="151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>
        <v>93</v>
      </c>
      <c r="U258" s="152"/>
      <c r="V258" s="144">
        <f t="shared" si="5"/>
        <v>93</v>
      </c>
      <c r="W258" s="145"/>
    </row>
    <row r="259" spans="1:23" ht="18.75" customHeight="1" x14ac:dyDescent="0.2">
      <c r="A259" s="153"/>
      <c r="B259" s="155">
        <v>5</v>
      </c>
      <c r="C259" s="138" t="s">
        <v>142</v>
      </c>
      <c r="D259" s="139"/>
      <c r="E259" s="140" t="s">
        <v>138</v>
      </c>
      <c r="F259" s="119" t="s">
        <v>54</v>
      </c>
      <c r="G259" s="141"/>
      <c r="H259" s="120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>
        <v>35</v>
      </c>
      <c r="U259" s="143"/>
      <c r="V259" s="144">
        <f t="shared" si="5"/>
        <v>35</v>
      </c>
      <c r="W259" s="145">
        <f>IF(V259=0,"-",V260/V259)</f>
        <v>1.3142857142857143</v>
      </c>
    </row>
    <row r="260" spans="1:23" ht="18.75" customHeight="1" x14ac:dyDescent="0.2">
      <c r="A260" s="154"/>
      <c r="B260" s="155"/>
      <c r="C260" s="147"/>
      <c r="D260" s="148"/>
      <c r="E260" s="140"/>
      <c r="F260" s="149" t="s">
        <v>74</v>
      </c>
      <c r="G260" s="150"/>
      <c r="H260" s="151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>
        <v>46</v>
      </c>
      <c r="U260" s="152"/>
      <c r="V260" s="144">
        <f t="shared" si="5"/>
        <v>46</v>
      </c>
      <c r="W260" s="145"/>
    </row>
    <row r="261" spans="1:23" ht="18.75" customHeight="1" x14ac:dyDescent="0.2">
      <c r="A261" s="136" t="s">
        <v>143</v>
      </c>
      <c r="B261" s="155">
        <v>1</v>
      </c>
      <c r="C261" s="138" t="s">
        <v>144</v>
      </c>
      <c r="D261" s="139"/>
      <c r="E261" s="140" t="s">
        <v>106</v>
      </c>
      <c r="F261" s="119" t="s">
        <v>54</v>
      </c>
      <c r="G261" s="141"/>
      <c r="H261" s="120"/>
      <c r="I261" s="142"/>
      <c r="J261" s="142">
        <v>5</v>
      </c>
      <c r="K261" s="142"/>
      <c r="L261" s="142">
        <v>5</v>
      </c>
      <c r="M261" s="142"/>
      <c r="N261" s="142">
        <v>10</v>
      </c>
      <c r="O261" s="142"/>
      <c r="P261" s="142">
        <v>10</v>
      </c>
      <c r="Q261" s="142"/>
      <c r="R261" s="142">
        <v>10</v>
      </c>
      <c r="S261" s="142"/>
      <c r="T261" s="142">
        <v>10</v>
      </c>
      <c r="U261" s="143"/>
      <c r="V261" s="144">
        <f>SUM(I261:T261)</f>
        <v>50</v>
      </c>
      <c r="W261" s="145">
        <f>IF(V261=0,"-",V262/V261)</f>
        <v>1.1200000000000001</v>
      </c>
    </row>
    <row r="262" spans="1:23" ht="18.75" customHeight="1" x14ac:dyDescent="0.2">
      <c r="A262" s="146"/>
      <c r="B262" s="155"/>
      <c r="C262" s="147"/>
      <c r="D262" s="148"/>
      <c r="E262" s="140"/>
      <c r="F262" s="149" t="s">
        <v>74</v>
      </c>
      <c r="G262" s="150"/>
      <c r="H262" s="151"/>
      <c r="I262" s="95"/>
      <c r="J262" s="95">
        <v>5</v>
      </c>
      <c r="K262" s="95"/>
      <c r="L262" s="95">
        <v>5</v>
      </c>
      <c r="M262" s="95"/>
      <c r="N262" s="95">
        <v>10</v>
      </c>
      <c r="O262" s="95"/>
      <c r="P262" s="95">
        <v>16</v>
      </c>
      <c r="Q262" s="95"/>
      <c r="R262" s="95">
        <v>10</v>
      </c>
      <c r="S262" s="95"/>
      <c r="T262" s="95">
        <v>10</v>
      </c>
      <c r="U262" s="152"/>
      <c r="V262" s="144">
        <f t="shared" ref="V262:V270" si="6">SUM(I262:T262)</f>
        <v>56</v>
      </c>
      <c r="W262" s="145"/>
    </row>
    <row r="263" spans="1:23" ht="18.75" customHeight="1" x14ac:dyDescent="0.2">
      <c r="A263" s="146"/>
      <c r="B263" s="155">
        <v>2</v>
      </c>
      <c r="C263" s="138" t="s">
        <v>145</v>
      </c>
      <c r="D263" s="139"/>
      <c r="E263" s="140" t="s">
        <v>146</v>
      </c>
      <c r="F263" s="119" t="s">
        <v>54</v>
      </c>
      <c r="G263" s="141"/>
      <c r="H263" s="120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>
        <v>10</v>
      </c>
      <c r="U263" s="143"/>
      <c r="V263" s="144">
        <f t="shared" si="6"/>
        <v>10</v>
      </c>
      <c r="W263" s="145">
        <f>IF(V263=0,"-",V264/V263)</f>
        <v>1.3</v>
      </c>
    </row>
    <row r="264" spans="1:23" ht="18.75" customHeight="1" x14ac:dyDescent="0.2">
      <c r="A264" s="146"/>
      <c r="B264" s="155"/>
      <c r="C264" s="147"/>
      <c r="D264" s="148"/>
      <c r="E264" s="140"/>
      <c r="F264" s="149" t="s">
        <v>74</v>
      </c>
      <c r="G264" s="150"/>
      <c r="H264" s="151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>
        <v>13</v>
      </c>
      <c r="U264" s="152"/>
      <c r="V264" s="144">
        <f t="shared" si="6"/>
        <v>13</v>
      </c>
      <c r="W264" s="145"/>
    </row>
    <row r="265" spans="1:23" ht="18.75" customHeight="1" x14ac:dyDescent="0.2">
      <c r="A265" s="153"/>
      <c r="B265" s="155">
        <v>3</v>
      </c>
      <c r="C265" s="138"/>
      <c r="D265" s="139"/>
      <c r="E265" s="140"/>
      <c r="F265" s="119" t="s">
        <v>54</v>
      </c>
      <c r="G265" s="141"/>
      <c r="H265" s="120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3"/>
      <c r="V265" s="144">
        <f t="shared" si="6"/>
        <v>0</v>
      </c>
      <c r="W265" s="145" t="str">
        <f>IF(V265=0,"-",V266/V265)</f>
        <v>-</v>
      </c>
    </row>
    <row r="266" spans="1:23" ht="18.75" customHeight="1" x14ac:dyDescent="0.2">
      <c r="A266" s="153"/>
      <c r="B266" s="155"/>
      <c r="C266" s="147"/>
      <c r="D266" s="148"/>
      <c r="E266" s="140"/>
      <c r="F266" s="149" t="s">
        <v>74</v>
      </c>
      <c r="G266" s="150"/>
      <c r="H266" s="151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152"/>
      <c r="V266" s="144">
        <f t="shared" si="6"/>
        <v>0</v>
      </c>
      <c r="W266" s="145"/>
    </row>
    <row r="267" spans="1:23" ht="18.75" customHeight="1" x14ac:dyDescent="0.2">
      <c r="A267" s="153"/>
      <c r="B267" s="155">
        <v>4</v>
      </c>
      <c r="C267" s="138" t="s">
        <v>147</v>
      </c>
      <c r="D267" s="139"/>
      <c r="E267" s="156" t="s">
        <v>148</v>
      </c>
      <c r="F267" s="119" t="s">
        <v>54</v>
      </c>
      <c r="G267" s="141"/>
      <c r="H267" s="120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>
        <v>1</v>
      </c>
      <c r="U267" s="143"/>
      <c r="V267" s="144">
        <f t="shared" si="6"/>
        <v>1</v>
      </c>
      <c r="W267" s="145">
        <f>IF(V267=0,"-",V268/V267)</f>
        <v>1</v>
      </c>
    </row>
    <row r="268" spans="1:23" ht="18.75" customHeight="1" x14ac:dyDescent="0.2">
      <c r="A268" s="153"/>
      <c r="B268" s="155"/>
      <c r="C268" s="147"/>
      <c r="D268" s="148"/>
      <c r="E268" s="140"/>
      <c r="F268" s="149" t="s">
        <v>74</v>
      </c>
      <c r="G268" s="150"/>
      <c r="H268" s="151"/>
      <c r="I268" s="95">
        <v>1</v>
      </c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152"/>
      <c r="V268" s="144">
        <f t="shared" si="6"/>
        <v>1</v>
      </c>
      <c r="W268" s="145"/>
    </row>
    <row r="269" spans="1:23" ht="18.75" customHeight="1" x14ac:dyDescent="0.2">
      <c r="A269" s="153"/>
      <c r="B269" s="155">
        <v>5</v>
      </c>
      <c r="C269" s="138" t="s">
        <v>149</v>
      </c>
      <c r="D269" s="139"/>
      <c r="E269" s="140" t="s">
        <v>133</v>
      </c>
      <c r="F269" s="119" t="s">
        <v>54</v>
      </c>
      <c r="G269" s="141"/>
      <c r="H269" s="120"/>
      <c r="I269" s="142"/>
      <c r="J269" s="142"/>
      <c r="K269" s="142"/>
      <c r="L269" s="142"/>
      <c r="M269" s="142"/>
      <c r="N269" s="142">
        <v>1</v>
      </c>
      <c r="O269" s="142"/>
      <c r="P269" s="142"/>
      <c r="Q269" s="142"/>
      <c r="R269" s="142"/>
      <c r="S269" s="142"/>
      <c r="T269" s="142"/>
      <c r="U269" s="143"/>
      <c r="V269" s="144">
        <f t="shared" si="6"/>
        <v>1</v>
      </c>
      <c r="W269" s="145">
        <f>IF(V269=0,"-",V270/V269)</f>
        <v>1</v>
      </c>
    </row>
    <row r="270" spans="1:23" ht="18.75" customHeight="1" x14ac:dyDescent="0.2">
      <c r="A270" s="154"/>
      <c r="B270" s="155"/>
      <c r="C270" s="147"/>
      <c r="D270" s="148"/>
      <c r="E270" s="140"/>
      <c r="F270" s="149" t="s">
        <v>74</v>
      </c>
      <c r="G270" s="150"/>
      <c r="H270" s="151"/>
      <c r="I270" s="95">
        <v>1</v>
      </c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152"/>
      <c r="V270" s="144">
        <f t="shared" si="6"/>
        <v>1</v>
      </c>
      <c r="W270" s="145"/>
    </row>
    <row r="271" spans="1:23" ht="18.75" customHeight="1" x14ac:dyDescent="0.2">
      <c r="A271" s="136" t="s">
        <v>150</v>
      </c>
      <c r="B271" s="155">
        <v>1</v>
      </c>
      <c r="C271" s="138" t="s">
        <v>151</v>
      </c>
      <c r="D271" s="139"/>
      <c r="E271" s="140" t="s">
        <v>152</v>
      </c>
      <c r="F271" s="119" t="s">
        <v>54</v>
      </c>
      <c r="G271" s="141"/>
      <c r="H271" s="120"/>
      <c r="I271" s="142">
        <v>1</v>
      </c>
      <c r="J271" s="142">
        <v>1</v>
      </c>
      <c r="K271" s="142">
        <v>1</v>
      </c>
      <c r="L271" s="142">
        <v>1</v>
      </c>
      <c r="M271" s="142">
        <v>1</v>
      </c>
      <c r="N271" s="142">
        <v>1</v>
      </c>
      <c r="O271" s="142">
        <v>1</v>
      </c>
      <c r="P271" s="142">
        <v>1</v>
      </c>
      <c r="Q271" s="142">
        <v>1</v>
      </c>
      <c r="R271" s="142">
        <v>1</v>
      </c>
      <c r="S271" s="142">
        <v>1</v>
      </c>
      <c r="T271" s="142"/>
      <c r="U271" s="143"/>
      <c r="V271" s="144">
        <f>SUM(I271:T271)</f>
        <v>11</v>
      </c>
      <c r="W271" s="145">
        <f>IF(V271=0,"-",V272/V271)</f>
        <v>1</v>
      </c>
    </row>
    <row r="272" spans="1:23" ht="18.75" customHeight="1" x14ac:dyDescent="0.2">
      <c r="A272" s="146"/>
      <c r="B272" s="155"/>
      <c r="C272" s="147"/>
      <c r="D272" s="148"/>
      <c r="E272" s="140"/>
      <c r="F272" s="149" t="s">
        <v>74</v>
      </c>
      <c r="G272" s="150"/>
      <c r="H272" s="151"/>
      <c r="I272" s="95">
        <v>1</v>
      </c>
      <c r="J272" s="95">
        <v>1</v>
      </c>
      <c r="K272" s="95">
        <v>1</v>
      </c>
      <c r="L272" s="95">
        <v>1</v>
      </c>
      <c r="M272" s="95">
        <v>1</v>
      </c>
      <c r="N272" s="95">
        <v>1</v>
      </c>
      <c r="O272" s="95">
        <v>1</v>
      </c>
      <c r="P272" s="95">
        <v>1</v>
      </c>
      <c r="Q272" s="95">
        <v>1</v>
      </c>
      <c r="R272" s="95">
        <v>1</v>
      </c>
      <c r="S272" s="95">
        <v>1</v>
      </c>
      <c r="T272" s="95"/>
      <c r="U272" s="152"/>
      <c r="V272" s="144">
        <f t="shared" ref="V272:V280" si="7">SUM(I272:T272)</f>
        <v>11</v>
      </c>
      <c r="W272" s="145"/>
    </row>
    <row r="273" spans="1:23" ht="18.75" customHeight="1" x14ac:dyDescent="0.2">
      <c r="A273" s="146"/>
      <c r="B273" s="155">
        <v>2</v>
      </c>
      <c r="C273" s="138" t="s">
        <v>153</v>
      </c>
      <c r="D273" s="139"/>
      <c r="E273" s="140" t="s">
        <v>152</v>
      </c>
      <c r="F273" s="119" t="s">
        <v>54</v>
      </c>
      <c r="G273" s="141"/>
      <c r="H273" s="120"/>
      <c r="I273" s="142">
        <v>1</v>
      </c>
      <c r="J273" s="142">
        <v>1</v>
      </c>
      <c r="K273" s="142">
        <v>1</v>
      </c>
      <c r="L273" s="142">
        <v>1</v>
      </c>
      <c r="M273" s="142">
        <v>1</v>
      </c>
      <c r="N273" s="142">
        <v>1</v>
      </c>
      <c r="O273" s="142">
        <v>1</v>
      </c>
      <c r="P273" s="142">
        <v>1</v>
      </c>
      <c r="Q273" s="142">
        <v>1</v>
      </c>
      <c r="R273" s="142">
        <v>1</v>
      </c>
      <c r="S273" s="142">
        <v>1</v>
      </c>
      <c r="T273" s="142">
        <v>1</v>
      </c>
      <c r="U273" s="143"/>
      <c r="V273" s="144">
        <f t="shared" si="7"/>
        <v>12</v>
      </c>
      <c r="W273" s="145">
        <f>IF(V273=0,"-",V274/V273)</f>
        <v>1</v>
      </c>
    </row>
    <row r="274" spans="1:23" ht="18.75" customHeight="1" x14ac:dyDescent="0.2">
      <c r="A274" s="146"/>
      <c r="B274" s="155"/>
      <c r="C274" s="147"/>
      <c r="D274" s="148"/>
      <c r="E274" s="140"/>
      <c r="F274" s="149" t="s">
        <v>74</v>
      </c>
      <c r="G274" s="150"/>
      <c r="H274" s="151"/>
      <c r="I274" s="95">
        <v>1</v>
      </c>
      <c r="J274" s="95">
        <v>1</v>
      </c>
      <c r="K274" s="95">
        <v>1</v>
      </c>
      <c r="L274" s="95">
        <v>1</v>
      </c>
      <c r="M274" s="95">
        <v>1</v>
      </c>
      <c r="N274" s="95">
        <v>1</v>
      </c>
      <c r="O274" s="95">
        <v>1</v>
      </c>
      <c r="P274" s="95">
        <v>1</v>
      </c>
      <c r="Q274" s="95">
        <v>1</v>
      </c>
      <c r="R274" s="95">
        <v>1</v>
      </c>
      <c r="S274" s="95">
        <v>1</v>
      </c>
      <c r="T274" s="95">
        <v>1</v>
      </c>
      <c r="U274" s="152"/>
      <c r="V274" s="144">
        <f t="shared" si="7"/>
        <v>12</v>
      </c>
      <c r="W274" s="145"/>
    </row>
    <row r="275" spans="1:23" ht="18.75" customHeight="1" x14ac:dyDescent="0.2">
      <c r="A275" s="153"/>
      <c r="B275" s="155">
        <v>3</v>
      </c>
      <c r="C275" s="138" t="s">
        <v>154</v>
      </c>
      <c r="D275" s="139"/>
      <c r="E275" s="140" t="s">
        <v>133</v>
      </c>
      <c r="F275" s="119" t="s">
        <v>54</v>
      </c>
      <c r="G275" s="141"/>
      <c r="H275" s="120"/>
      <c r="I275" s="142"/>
      <c r="J275" s="142"/>
      <c r="K275" s="142"/>
      <c r="L275" s="142"/>
      <c r="M275" s="142"/>
      <c r="N275" s="142">
        <v>1</v>
      </c>
      <c r="O275" s="142"/>
      <c r="P275" s="142"/>
      <c r="Q275" s="142"/>
      <c r="R275" s="142"/>
      <c r="S275" s="142"/>
      <c r="T275" s="142"/>
      <c r="U275" s="143"/>
      <c r="V275" s="144">
        <f t="shared" si="7"/>
        <v>1</v>
      </c>
      <c r="W275" s="145">
        <f>IF(V275=0,"-",V276/V275)</f>
        <v>1</v>
      </c>
    </row>
    <row r="276" spans="1:23" ht="18.75" customHeight="1" x14ac:dyDescent="0.2">
      <c r="A276" s="153"/>
      <c r="B276" s="155"/>
      <c r="C276" s="147"/>
      <c r="D276" s="148"/>
      <c r="E276" s="140"/>
      <c r="F276" s="149" t="s">
        <v>74</v>
      </c>
      <c r="G276" s="150"/>
      <c r="H276" s="151"/>
      <c r="I276" s="95"/>
      <c r="J276" s="95"/>
      <c r="K276" s="95"/>
      <c r="L276" s="95"/>
      <c r="M276" s="95"/>
      <c r="N276" s="95">
        <v>1</v>
      </c>
      <c r="O276" s="95"/>
      <c r="P276" s="95"/>
      <c r="Q276" s="95"/>
      <c r="R276" s="95"/>
      <c r="S276" s="95"/>
      <c r="T276" s="95"/>
      <c r="U276" s="152"/>
      <c r="V276" s="144">
        <f t="shared" si="7"/>
        <v>1</v>
      </c>
      <c r="W276" s="145"/>
    </row>
    <row r="277" spans="1:23" ht="18.75" customHeight="1" x14ac:dyDescent="0.2">
      <c r="A277" s="153"/>
      <c r="B277" s="155">
        <v>4</v>
      </c>
      <c r="C277" s="138"/>
      <c r="D277" s="139"/>
      <c r="E277" s="140"/>
      <c r="F277" s="119" t="s">
        <v>54</v>
      </c>
      <c r="G277" s="141"/>
      <c r="H277" s="120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3"/>
      <c r="V277" s="144">
        <f t="shared" si="7"/>
        <v>0</v>
      </c>
      <c r="W277" s="145" t="str">
        <f>IF(V277=0,"-",V278/V277)</f>
        <v>-</v>
      </c>
    </row>
    <row r="278" spans="1:23" ht="18.75" customHeight="1" x14ac:dyDescent="0.2">
      <c r="A278" s="153"/>
      <c r="B278" s="155"/>
      <c r="C278" s="147"/>
      <c r="D278" s="148"/>
      <c r="E278" s="140"/>
      <c r="F278" s="149" t="s">
        <v>74</v>
      </c>
      <c r="G278" s="150"/>
      <c r="H278" s="151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152"/>
      <c r="V278" s="144">
        <f t="shared" si="7"/>
        <v>0</v>
      </c>
      <c r="W278" s="145"/>
    </row>
    <row r="279" spans="1:23" ht="18.75" customHeight="1" x14ac:dyDescent="0.2">
      <c r="A279" s="153"/>
      <c r="B279" s="155">
        <v>5</v>
      </c>
      <c r="C279" s="138"/>
      <c r="D279" s="139"/>
      <c r="E279" s="140"/>
      <c r="F279" s="119" t="s">
        <v>54</v>
      </c>
      <c r="G279" s="141"/>
      <c r="H279" s="120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3"/>
      <c r="V279" s="144">
        <f t="shared" si="7"/>
        <v>0</v>
      </c>
      <c r="W279" s="145" t="str">
        <f>IF(V279=0,"-",V280/V279)</f>
        <v>-</v>
      </c>
    </row>
    <row r="280" spans="1:23" ht="18.75" customHeight="1" x14ac:dyDescent="0.2">
      <c r="A280" s="154"/>
      <c r="B280" s="155"/>
      <c r="C280" s="147"/>
      <c r="D280" s="148"/>
      <c r="E280" s="140"/>
      <c r="F280" s="149" t="s">
        <v>74</v>
      </c>
      <c r="G280" s="150"/>
      <c r="H280" s="151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152"/>
      <c r="V280" s="144">
        <f t="shared" si="7"/>
        <v>0</v>
      </c>
      <c r="W280" s="145"/>
    </row>
    <row r="281" spans="1:23" ht="18.75" customHeight="1" x14ac:dyDescent="0.2">
      <c r="A281" s="136" t="s">
        <v>155</v>
      </c>
      <c r="B281" s="157">
        <v>1</v>
      </c>
      <c r="C281" s="138" t="s">
        <v>156</v>
      </c>
      <c r="D281" s="139"/>
      <c r="E281" s="140" t="s">
        <v>130</v>
      </c>
      <c r="F281" s="119" t="s">
        <v>54</v>
      </c>
      <c r="G281" s="141"/>
      <c r="H281" s="120"/>
      <c r="I281" s="142"/>
      <c r="J281" s="142"/>
      <c r="K281" s="142"/>
      <c r="L281" s="142"/>
      <c r="M281" s="142"/>
      <c r="N281" s="142">
        <v>1</v>
      </c>
      <c r="O281" s="142"/>
      <c r="P281" s="142"/>
      <c r="Q281" s="142"/>
      <c r="R281" s="142"/>
      <c r="S281" s="142"/>
      <c r="T281" s="142"/>
      <c r="U281" s="143"/>
      <c r="V281" s="144">
        <f>SUM(I281:T281)</f>
        <v>1</v>
      </c>
      <c r="W281" s="145">
        <f>IF(V281=0,"-",V282/V281)</f>
        <v>1</v>
      </c>
    </row>
    <row r="282" spans="1:23" ht="18.75" customHeight="1" x14ac:dyDescent="0.2">
      <c r="A282" s="146"/>
      <c r="B282" s="158"/>
      <c r="C282" s="147"/>
      <c r="D282" s="148"/>
      <c r="E282" s="140"/>
      <c r="F282" s="149" t="s">
        <v>74</v>
      </c>
      <c r="G282" s="150"/>
      <c r="H282" s="151"/>
      <c r="I282" s="95">
        <v>1</v>
      </c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152"/>
      <c r="V282" s="144">
        <f t="shared" ref="V282:V290" si="8">SUM(I282:T282)</f>
        <v>1</v>
      </c>
      <c r="W282" s="145"/>
    </row>
    <row r="283" spans="1:23" ht="18.75" customHeight="1" x14ac:dyDescent="0.2">
      <c r="A283" s="146"/>
      <c r="B283" s="157">
        <v>2</v>
      </c>
      <c r="C283" s="138" t="s">
        <v>157</v>
      </c>
      <c r="D283" s="139"/>
      <c r="E283" s="140" t="s">
        <v>158</v>
      </c>
      <c r="F283" s="119" t="s">
        <v>54</v>
      </c>
      <c r="G283" s="141"/>
      <c r="H283" s="120"/>
      <c r="I283" s="142">
        <v>1</v>
      </c>
      <c r="J283" s="142">
        <v>2</v>
      </c>
      <c r="K283" s="142">
        <v>2</v>
      </c>
      <c r="L283" s="142">
        <v>2</v>
      </c>
      <c r="M283" s="142"/>
      <c r="N283" s="142">
        <v>2</v>
      </c>
      <c r="O283" s="142">
        <v>1</v>
      </c>
      <c r="P283" s="142">
        <v>2</v>
      </c>
      <c r="Q283" s="142">
        <v>2</v>
      </c>
      <c r="R283" s="142">
        <v>2</v>
      </c>
      <c r="S283" s="142">
        <v>2</v>
      </c>
      <c r="T283" s="142">
        <v>2</v>
      </c>
      <c r="U283" s="143"/>
      <c r="V283" s="144">
        <f t="shared" si="8"/>
        <v>20</v>
      </c>
      <c r="W283" s="145">
        <f>IF(V283=0,"-",V284/V283)</f>
        <v>1</v>
      </c>
    </row>
    <row r="284" spans="1:23" ht="18.75" customHeight="1" x14ac:dyDescent="0.2">
      <c r="A284" s="146"/>
      <c r="B284" s="158"/>
      <c r="C284" s="147"/>
      <c r="D284" s="148"/>
      <c r="E284" s="140"/>
      <c r="F284" s="149" t="s">
        <v>74</v>
      </c>
      <c r="G284" s="150"/>
      <c r="H284" s="151"/>
      <c r="I284" s="95"/>
      <c r="J284" s="95">
        <v>2</v>
      </c>
      <c r="K284" s="95"/>
      <c r="L284" s="95">
        <v>2</v>
      </c>
      <c r="M284" s="95"/>
      <c r="N284" s="95">
        <v>2</v>
      </c>
      <c r="O284" s="95"/>
      <c r="P284" s="95">
        <v>4</v>
      </c>
      <c r="Q284" s="95"/>
      <c r="R284" s="95">
        <v>4</v>
      </c>
      <c r="S284" s="95"/>
      <c r="T284" s="95">
        <v>6</v>
      </c>
      <c r="U284" s="152"/>
      <c r="V284" s="144">
        <f t="shared" si="8"/>
        <v>20</v>
      </c>
      <c r="W284" s="145"/>
    </row>
    <row r="285" spans="1:23" ht="18.75" customHeight="1" x14ac:dyDescent="0.2">
      <c r="A285" s="153"/>
      <c r="B285" s="157">
        <v>3</v>
      </c>
      <c r="C285" s="159" t="s">
        <v>159</v>
      </c>
      <c r="D285" s="139"/>
      <c r="E285" s="140" t="s">
        <v>160</v>
      </c>
      <c r="F285" s="119" t="s">
        <v>54</v>
      </c>
      <c r="G285" s="141"/>
      <c r="H285" s="120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>
        <v>150</v>
      </c>
      <c r="U285" s="143"/>
      <c r="V285" s="144">
        <f t="shared" si="8"/>
        <v>150</v>
      </c>
      <c r="W285" s="145">
        <f>IF(V285=0,"-",V286/V285)</f>
        <v>1.04</v>
      </c>
    </row>
    <row r="286" spans="1:23" ht="18.75" customHeight="1" x14ac:dyDescent="0.2">
      <c r="A286" s="153"/>
      <c r="B286" s="158"/>
      <c r="C286" s="147"/>
      <c r="D286" s="148"/>
      <c r="E286" s="140"/>
      <c r="F286" s="149" t="s">
        <v>74</v>
      </c>
      <c r="G286" s="150"/>
      <c r="H286" s="151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>
        <v>156</v>
      </c>
      <c r="U286" s="152"/>
      <c r="V286" s="144">
        <f t="shared" si="8"/>
        <v>156</v>
      </c>
      <c r="W286" s="145"/>
    </row>
    <row r="287" spans="1:23" ht="18.75" customHeight="1" x14ac:dyDescent="0.2">
      <c r="A287" s="153"/>
      <c r="B287" s="157">
        <v>4</v>
      </c>
      <c r="C287" s="159" t="s">
        <v>161</v>
      </c>
      <c r="D287" s="160"/>
      <c r="E287" s="140" t="s">
        <v>162</v>
      </c>
      <c r="F287" s="119" t="s">
        <v>54</v>
      </c>
      <c r="G287" s="141"/>
      <c r="H287" s="120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>
        <v>100</v>
      </c>
      <c r="U287" s="143"/>
      <c r="V287" s="144">
        <f t="shared" si="8"/>
        <v>100</v>
      </c>
      <c r="W287" s="145">
        <f>IF(V287=0,"-",V288/V287)</f>
        <v>0.55000000000000004</v>
      </c>
    </row>
    <row r="288" spans="1:23" ht="18.75" customHeight="1" x14ac:dyDescent="0.2">
      <c r="A288" s="153"/>
      <c r="B288" s="158"/>
      <c r="C288" s="161"/>
      <c r="D288" s="162"/>
      <c r="E288" s="140"/>
      <c r="F288" s="149" t="s">
        <v>74</v>
      </c>
      <c r="G288" s="150"/>
      <c r="H288" s="151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>
        <v>55</v>
      </c>
      <c r="U288" s="152"/>
      <c r="V288" s="144">
        <f t="shared" si="8"/>
        <v>55</v>
      </c>
      <c r="W288" s="145"/>
    </row>
    <row r="289" spans="1:23" ht="18.75" customHeight="1" x14ac:dyDescent="0.2">
      <c r="A289" s="153"/>
      <c r="B289" s="157">
        <v>5</v>
      </c>
      <c r="C289" s="159" t="s">
        <v>163</v>
      </c>
      <c r="D289" s="160"/>
      <c r="E289" s="140" t="s">
        <v>164</v>
      </c>
      <c r="F289" s="119" t="s">
        <v>54</v>
      </c>
      <c r="G289" s="141"/>
      <c r="H289" s="120"/>
      <c r="I289" s="142"/>
      <c r="J289" s="142"/>
      <c r="K289" s="142"/>
      <c r="L289" s="142">
        <v>1</v>
      </c>
      <c r="M289" s="142"/>
      <c r="N289" s="142">
        <v>1</v>
      </c>
      <c r="O289" s="142"/>
      <c r="P289" s="142">
        <v>1</v>
      </c>
      <c r="Q289" s="142"/>
      <c r="R289" s="142">
        <v>1</v>
      </c>
      <c r="S289" s="142"/>
      <c r="T289" s="142">
        <v>1</v>
      </c>
      <c r="U289" s="143"/>
      <c r="V289" s="144">
        <f t="shared" si="8"/>
        <v>5</v>
      </c>
      <c r="W289" s="145">
        <f>IF(V289=0,"-",V290/V289)</f>
        <v>2.6</v>
      </c>
    </row>
    <row r="290" spans="1:23" ht="18.75" customHeight="1" x14ac:dyDescent="0.2">
      <c r="A290" s="154"/>
      <c r="B290" s="158"/>
      <c r="C290" s="161"/>
      <c r="D290" s="162"/>
      <c r="E290" s="140"/>
      <c r="F290" s="149" t="s">
        <v>74</v>
      </c>
      <c r="G290" s="150"/>
      <c r="H290" s="151"/>
      <c r="I290" s="95"/>
      <c r="J290" s="95"/>
      <c r="K290" s="95"/>
      <c r="L290" s="95">
        <v>1</v>
      </c>
      <c r="M290" s="95"/>
      <c r="N290" s="95">
        <v>2</v>
      </c>
      <c r="O290" s="95"/>
      <c r="P290" s="95">
        <v>3</v>
      </c>
      <c r="Q290" s="95"/>
      <c r="R290" s="95">
        <v>3</v>
      </c>
      <c r="S290" s="95"/>
      <c r="T290" s="95">
        <v>4</v>
      </c>
      <c r="U290" s="152"/>
      <c r="V290" s="144">
        <f t="shared" si="8"/>
        <v>13</v>
      </c>
      <c r="W290" s="145"/>
    </row>
    <row r="291" spans="1:23" ht="34.5" customHeight="1" x14ac:dyDescent="0.2"/>
    <row r="292" spans="1:23" ht="12.75" customHeight="1" x14ac:dyDescent="0.2"/>
    <row r="293" spans="1:23" ht="12.75" customHeight="1" x14ac:dyDescent="0.2">
      <c r="A293" s="163" t="s">
        <v>165</v>
      </c>
      <c r="B293" s="163"/>
      <c r="C293" s="163"/>
      <c r="D293" s="163"/>
      <c r="F293" s="163" t="s">
        <v>166</v>
      </c>
      <c r="G293" s="163"/>
      <c r="H293" s="163"/>
      <c r="I293" s="163"/>
      <c r="J293" s="163"/>
      <c r="K293" s="163"/>
      <c r="L293" s="163"/>
      <c r="M293" s="163"/>
      <c r="N293" s="163"/>
      <c r="O293" s="163"/>
      <c r="Q293" s="163" t="s">
        <v>167</v>
      </c>
      <c r="R293" s="163"/>
      <c r="S293" s="163"/>
      <c r="T293" s="163"/>
      <c r="U293" s="163"/>
      <c r="V293" s="163"/>
      <c r="W293" s="163"/>
    </row>
    <row r="294" spans="1:23" ht="12.75" customHeight="1" x14ac:dyDescent="0.2">
      <c r="A294" s="164" t="s">
        <v>168</v>
      </c>
      <c r="B294" s="164"/>
      <c r="C294" s="164"/>
      <c r="D294" s="164"/>
      <c r="F294" s="164" t="s">
        <v>169</v>
      </c>
      <c r="G294" s="164"/>
      <c r="H294" s="164"/>
      <c r="I294" s="164"/>
      <c r="J294" s="164"/>
      <c r="K294" s="164"/>
      <c r="L294" s="164"/>
      <c r="M294" s="164"/>
      <c r="N294" s="164"/>
      <c r="O294" s="164"/>
      <c r="Q294" s="164" t="s">
        <v>170</v>
      </c>
      <c r="R294" s="164"/>
      <c r="S294" s="164"/>
      <c r="T294" s="164"/>
      <c r="U294" s="164"/>
      <c r="V294" s="164"/>
      <c r="W294" s="164"/>
    </row>
    <row r="295" spans="1:23" ht="45.75" customHeight="1" x14ac:dyDescent="0.2">
      <c r="A295" s="165"/>
      <c r="B295" s="165"/>
      <c r="C295" s="165"/>
      <c r="D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Q295" s="165"/>
      <c r="R295" s="165"/>
      <c r="S295" s="165"/>
      <c r="T295" s="165"/>
      <c r="U295" s="165"/>
      <c r="V295" s="165"/>
      <c r="W295" s="165"/>
    </row>
    <row r="297" spans="1:23" x14ac:dyDescent="0.2">
      <c r="A297" s="163" t="s">
        <v>171</v>
      </c>
      <c r="B297" s="163"/>
      <c r="C297" s="163"/>
      <c r="D297" s="163"/>
      <c r="F297" s="163" t="s">
        <v>172</v>
      </c>
      <c r="G297" s="163"/>
      <c r="H297" s="163"/>
      <c r="I297" s="163"/>
      <c r="J297" s="163"/>
      <c r="K297" s="163"/>
      <c r="L297" s="163"/>
      <c r="M297" s="163"/>
      <c r="N297" s="163"/>
      <c r="O297" s="163"/>
      <c r="Q297" s="163" t="s">
        <v>173</v>
      </c>
      <c r="R297" s="163"/>
      <c r="S297" s="163"/>
      <c r="T297" s="163"/>
      <c r="U297" s="163"/>
      <c r="V297" s="163"/>
      <c r="W297" s="163"/>
    </row>
    <row r="298" spans="1:23" x14ac:dyDescent="0.2">
      <c r="A298" s="164"/>
      <c r="B298" s="164"/>
      <c r="C298" s="164"/>
      <c r="D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Q298" s="164"/>
      <c r="R298" s="164"/>
      <c r="S298" s="164"/>
      <c r="T298" s="164"/>
      <c r="U298" s="164"/>
      <c r="V298" s="164"/>
      <c r="W298" s="164"/>
    </row>
    <row r="299" spans="1:23" hidden="1" x14ac:dyDescent="0.2"/>
    <row r="300" spans="1:23" hidden="1" x14ac:dyDescent="0.2"/>
    <row r="301" spans="1:23" hidden="1" x14ac:dyDescent="0.2"/>
    <row r="302" spans="1:23" hidden="1" x14ac:dyDescent="0.2"/>
    <row r="303" spans="1:23" hidden="1" x14ac:dyDescent="0.2"/>
    <row r="304" spans="1:23" hidden="1" x14ac:dyDescent="0.2"/>
    <row r="305" spans="1:2" hidden="1" x14ac:dyDescent="0.2"/>
    <row r="306" spans="1:2" hidden="1" x14ac:dyDescent="0.2"/>
    <row r="307" spans="1:2" hidden="1" x14ac:dyDescent="0.2"/>
    <row r="308" spans="1:2" hidden="1" x14ac:dyDescent="0.2"/>
    <row r="309" spans="1:2" hidden="1" x14ac:dyDescent="0.2"/>
    <row r="310" spans="1:2" hidden="1" x14ac:dyDescent="0.2"/>
    <row r="311" spans="1:2" hidden="1" x14ac:dyDescent="0.2"/>
    <row r="312" spans="1:2" hidden="1" x14ac:dyDescent="0.2"/>
    <row r="313" spans="1:2" hidden="1" x14ac:dyDescent="0.2"/>
    <row r="314" spans="1:2" hidden="1" x14ac:dyDescent="0.2">
      <c r="A314" s="1">
        <v>1</v>
      </c>
      <c r="B314" s="1" t="s">
        <v>174</v>
      </c>
    </row>
    <row r="315" spans="1:2" hidden="1" x14ac:dyDescent="0.2">
      <c r="A315" s="1">
        <v>2</v>
      </c>
      <c r="B315" s="1" t="s">
        <v>175</v>
      </c>
    </row>
    <row r="316" spans="1:2" hidden="1" x14ac:dyDescent="0.2">
      <c r="A316" s="1">
        <v>3</v>
      </c>
      <c r="B316" s="1" t="s">
        <v>176</v>
      </c>
    </row>
    <row r="317" spans="1:2" hidden="1" x14ac:dyDescent="0.2">
      <c r="A317" s="1">
        <v>4</v>
      </c>
      <c r="B317" s="1" t="s">
        <v>177</v>
      </c>
    </row>
    <row r="318" spans="1:2" hidden="1" x14ac:dyDescent="0.2"/>
    <row r="319" spans="1:2" hidden="1" x14ac:dyDescent="0.2"/>
    <row r="320" spans="1:2" hidden="1" x14ac:dyDescent="0.2">
      <c r="B320" s="1" t="s">
        <v>178</v>
      </c>
    </row>
    <row r="321" spans="1:2" hidden="1" x14ac:dyDescent="0.2">
      <c r="A321" s="1">
        <v>1</v>
      </c>
      <c r="B321" s="1" t="s">
        <v>179</v>
      </c>
    </row>
    <row r="322" spans="1:2" hidden="1" x14ac:dyDescent="0.2">
      <c r="A322" s="1">
        <v>2</v>
      </c>
      <c r="B322" s="1" t="s">
        <v>180</v>
      </c>
    </row>
    <row r="323" spans="1:2" hidden="1" x14ac:dyDescent="0.2">
      <c r="A323" s="1">
        <v>3</v>
      </c>
      <c r="B323" s="1" t="s">
        <v>181</v>
      </c>
    </row>
    <row r="324" spans="1:2" hidden="1" x14ac:dyDescent="0.2">
      <c r="A324" s="1">
        <v>4</v>
      </c>
      <c r="B324" s="1" t="s">
        <v>182</v>
      </c>
    </row>
    <row r="325" spans="1:2" hidden="1" x14ac:dyDescent="0.2"/>
    <row r="326" spans="1:2" hidden="1" x14ac:dyDescent="0.2"/>
    <row r="327" spans="1:2" hidden="1" x14ac:dyDescent="0.2">
      <c r="B327" s="1" t="s">
        <v>183</v>
      </c>
    </row>
    <row r="328" spans="1:2" hidden="1" x14ac:dyDescent="0.2">
      <c r="A328" s="1">
        <v>1.1000000000000001</v>
      </c>
      <c r="B328" s="1" t="s">
        <v>184</v>
      </c>
    </row>
    <row r="329" spans="1:2" hidden="1" x14ac:dyDescent="0.2">
      <c r="A329" s="1">
        <v>1.2</v>
      </c>
      <c r="B329" s="1" t="s">
        <v>185</v>
      </c>
    </row>
    <row r="330" spans="1:2" hidden="1" x14ac:dyDescent="0.2">
      <c r="A330" s="1">
        <v>1.3</v>
      </c>
      <c r="B330" s="1" t="s">
        <v>186</v>
      </c>
    </row>
    <row r="331" spans="1:2" hidden="1" x14ac:dyDescent="0.2">
      <c r="A331" s="1">
        <v>1.4</v>
      </c>
      <c r="B331" s="1" t="s">
        <v>187</v>
      </c>
    </row>
    <row r="332" spans="1:2" hidden="1" x14ac:dyDescent="0.2">
      <c r="A332" s="1">
        <v>1.5</v>
      </c>
      <c r="B332" s="1" t="s">
        <v>188</v>
      </c>
    </row>
    <row r="333" spans="1:2" hidden="1" x14ac:dyDescent="0.2">
      <c r="A333" s="1">
        <v>1.6</v>
      </c>
      <c r="B333" s="1" t="s">
        <v>189</v>
      </c>
    </row>
    <row r="334" spans="1:2" hidden="1" x14ac:dyDescent="0.2">
      <c r="A334" s="1">
        <v>1.7</v>
      </c>
      <c r="B334" s="1" t="s">
        <v>190</v>
      </c>
    </row>
    <row r="335" spans="1:2" hidden="1" x14ac:dyDescent="0.2">
      <c r="A335" s="1">
        <v>1.8</v>
      </c>
      <c r="B335" s="1" t="s">
        <v>191</v>
      </c>
    </row>
    <row r="336" spans="1:2" hidden="1" x14ac:dyDescent="0.2">
      <c r="A336" s="1">
        <v>2.1</v>
      </c>
      <c r="B336" s="1" t="s">
        <v>192</v>
      </c>
    </row>
    <row r="337" spans="1:2" hidden="1" x14ac:dyDescent="0.2">
      <c r="A337" s="1">
        <v>2.2000000000000002</v>
      </c>
      <c r="B337" s="1" t="s">
        <v>193</v>
      </c>
    </row>
    <row r="338" spans="1:2" hidden="1" x14ac:dyDescent="0.2">
      <c r="A338" s="1">
        <v>2.2999999999999998</v>
      </c>
      <c r="B338" s="1" t="s">
        <v>194</v>
      </c>
    </row>
    <row r="339" spans="1:2" hidden="1" x14ac:dyDescent="0.2">
      <c r="A339" s="1">
        <v>2.4</v>
      </c>
      <c r="B339" s="1" t="s">
        <v>195</v>
      </c>
    </row>
    <row r="340" spans="1:2" hidden="1" x14ac:dyDescent="0.2">
      <c r="A340" s="1">
        <v>2.5</v>
      </c>
      <c r="B340" s="1" t="s">
        <v>196</v>
      </c>
    </row>
    <row r="341" spans="1:2" hidden="1" x14ac:dyDescent="0.2">
      <c r="A341" s="1">
        <v>2.6</v>
      </c>
      <c r="B341" s="1" t="s">
        <v>197</v>
      </c>
    </row>
    <row r="342" spans="1:2" hidden="1" x14ac:dyDescent="0.2">
      <c r="A342" s="1">
        <v>2.7</v>
      </c>
      <c r="B342" s="1" t="s">
        <v>198</v>
      </c>
    </row>
    <row r="343" spans="1:2" hidden="1" x14ac:dyDescent="0.2">
      <c r="A343" s="1">
        <v>3.1</v>
      </c>
      <c r="B343" s="1" t="s">
        <v>199</v>
      </c>
    </row>
    <row r="344" spans="1:2" hidden="1" x14ac:dyDescent="0.2">
      <c r="A344" s="1">
        <v>3.2</v>
      </c>
      <c r="B344" s="1" t="s">
        <v>200</v>
      </c>
    </row>
    <row r="345" spans="1:2" hidden="1" x14ac:dyDescent="0.2">
      <c r="A345" s="1">
        <v>3.3</v>
      </c>
      <c r="B345" s="1" t="s">
        <v>201</v>
      </c>
    </row>
    <row r="346" spans="1:2" hidden="1" x14ac:dyDescent="0.2">
      <c r="A346" s="1">
        <v>3.4</v>
      </c>
      <c r="B346" s="1" t="s">
        <v>202</v>
      </c>
    </row>
    <row r="347" spans="1:2" hidden="1" x14ac:dyDescent="0.2">
      <c r="A347" s="1">
        <v>3.5</v>
      </c>
      <c r="B347" s="1" t="s">
        <v>203</v>
      </c>
    </row>
    <row r="348" spans="1:2" hidden="1" x14ac:dyDescent="0.2">
      <c r="A348" s="1">
        <v>3.6</v>
      </c>
      <c r="B348" s="1" t="s">
        <v>204</v>
      </c>
    </row>
    <row r="349" spans="1:2" hidden="1" x14ac:dyDescent="0.2">
      <c r="A349" s="1">
        <v>3.7</v>
      </c>
      <c r="B349" s="1" t="s">
        <v>205</v>
      </c>
    </row>
    <row r="350" spans="1:2" hidden="1" x14ac:dyDescent="0.2">
      <c r="A350" s="1">
        <v>3.8</v>
      </c>
      <c r="B350" s="1" t="s">
        <v>206</v>
      </c>
    </row>
    <row r="351" spans="1:2" hidden="1" x14ac:dyDescent="0.2">
      <c r="A351" s="1">
        <v>3.9</v>
      </c>
      <c r="B351" s="1" t="s">
        <v>207</v>
      </c>
    </row>
    <row r="352" spans="1:2" hidden="1" x14ac:dyDescent="0.2">
      <c r="A352" s="1">
        <v>4.0999999999999996</v>
      </c>
      <c r="B352" s="1" t="s">
        <v>208</v>
      </c>
    </row>
    <row r="353" spans="1:2" hidden="1" x14ac:dyDescent="0.2">
      <c r="A353" s="1">
        <v>4.2</v>
      </c>
      <c r="B353" s="1" t="s">
        <v>209</v>
      </c>
    </row>
    <row r="354" spans="1:2" hidden="1" x14ac:dyDescent="0.2">
      <c r="A354" s="1">
        <v>4.3</v>
      </c>
      <c r="B354" s="1" t="s">
        <v>210</v>
      </c>
    </row>
    <row r="355" spans="1:2" hidden="1" x14ac:dyDescent="0.2">
      <c r="A355" s="1">
        <v>4.4000000000000004</v>
      </c>
      <c r="B355" s="1" t="s">
        <v>211</v>
      </c>
    </row>
    <row r="356" spans="1:2" hidden="1" x14ac:dyDescent="0.2"/>
    <row r="357" spans="1:2" hidden="1" x14ac:dyDescent="0.2"/>
    <row r="358" spans="1:2" hidden="1" x14ac:dyDescent="0.2"/>
    <row r="359" spans="1:2" hidden="1" x14ac:dyDescent="0.2">
      <c r="B359" s="1" t="s">
        <v>212</v>
      </c>
    </row>
    <row r="360" spans="1:2" hidden="1" x14ac:dyDescent="0.2">
      <c r="A360" s="1" t="s">
        <v>213</v>
      </c>
      <c r="B360" s="1" t="s">
        <v>184</v>
      </c>
    </row>
    <row r="361" spans="1:2" hidden="1" x14ac:dyDescent="0.2">
      <c r="A361" s="1" t="s">
        <v>214</v>
      </c>
      <c r="B361" s="1" t="s">
        <v>215</v>
      </c>
    </row>
    <row r="362" spans="1:2" hidden="1" x14ac:dyDescent="0.2">
      <c r="A362" s="1" t="s">
        <v>216</v>
      </c>
      <c r="B362" s="1" t="s">
        <v>217</v>
      </c>
    </row>
    <row r="363" spans="1:2" hidden="1" x14ac:dyDescent="0.2">
      <c r="A363" s="1" t="s">
        <v>218</v>
      </c>
      <c r="B363" s="1" t="s">
        <v>219</v>
      </c>
    </row>
    <row r="364" spans="1:2" hidden="1" x14ac:dyDescent="0.2">
      <c r="A364" s="1" t="s">
        <v>220</v>
      </c>
      <c r="B364" s="1" t="s">
        <v>221</v>
      </c>
    </row>
    <row r="365" spans="1:2" hidden="1" x14ac:dyDescent="0.2">
      <c r="A365" s="1" t="s">
        <v>222</v>
      </c>
      <c r="B365" s="1" t="s">
        <v>223</v>
      </c>
    </row>
    <row r="366" spans="1:2" hidden="1" x14ac:dyDescent="0.2">
      <c r="A366" s="1" t="s">
        <v>224</v>
      </c>
      <c r="B366" s="1" t="s">
        <v>225</v>
      </c>
    </row>
    <row r="367" spans="1:2" hidden="1" x14ac:dyDescent="0.2">
      <c r="A367" s="1" t="s">
        <v>226</v>
      </c>
      <c r="B367" s="1" t="s">
        <v>227</v>
      </c>
    </row>
    <row r="368" spans="1:2" hidden="1" x14ac:dyDescent="0.2">
      <c r="A368" s="1" t="s">
        <v>228</v>
      </c>
      <c r="B368" s="1" t="s">
        <v>229</v>
      </c>
    </row>
    <row r="369" spans="1:2" hidden="1" x14ac:dyDescent="0.2">
      <c r="A369" s="1" t="s">
        <v>230</v>
      </c>
      <c r="B369" s="1" t="s">
        <v>231</v>
      </c>
    </row>
    <row r="370" spans="1:2" hidden="1" x14ac:dyDescent="0.2">
      <c r="A370" s="1" t="s">
        <v>232</v>
      </c>
      <c r="B370" s="1" t="s">
        <v>233</v>
      </c>
    </row>
    <row r="371" spans="1:2" hidden="1" x14ac:dyDescent="0.2">
      <c r="A371" s="1" t="s">
        <v>234</v>
      </c>
      <c r="B371" s="1" t="s">
        <v>235</v>
      </c>
    </row>
    <row r="372" spans="1:2" hidden="1" x14ac:dyDescent="0.2">
      <c r="A372" s="1" t="s">
        <v>236</v>
      </c>
      <c r="B372" s="1" t="s">
        <v>237</v>
      </c>
    </row>
    <row r="373" spans="1:2" hidden="1" x14ac:dyDescent="0.2">
      <c r="A373" s="1" t="s">
        <v>238</v>
      </c>
      <c r="B373" s="1" t="s">
        <v>239</v>
      </c>
    </row>
    <row r="374" spans="1:2" hidden="1" x14ac:dyDescent="0.2">
      <c r="A374" s="1" t="s">
        <v>240</v>
      </c>
      <c r="B374" s="1" t="s">
        <v>241</v>
      </c>
    </row>
    <row r="375" spans="1:2" hidden="1" x14ac:dyDescent="0.2">
      <c r="A375" s="1" t="s">
        <v>242</v>
      </c>
      <c r="B375" s="1" t="s">
        <v>187</v>
      </c>
    </row>
    <row r="376" spans="1:2" hidden="1" x14ac:dyDescent="0.2">
      <c r="A376" s="1" t="s">
        <v>243</v>
      </c>
      <c r="B376" s="1" t="s">
        <v>244</v>
      </c>
    </row>
    <row r="377" spans="1:2" hidden="1" x14ac:dyDescent="0.2">
      <c r="A377" s="1" t="s">
        <v>245</v>
      </c>
      <c r="B377" s="1" t="s">
        <v>246</v>
      </c>
    </row>
    <row r="378" spans="1:2" hidden="1" x14ac:dyDescent="0.2">
      <c r="A378" s="1" t="s">
        <v>247</v>
      </c>
      <c r="B378" s="1" t="s">
        <v>248</v>
      </c>
    </row>
    <row r="379" spans="1:2" hidden="1" x14ac:dyDescent="0.2">
      <c r="A379" s="1" t="s">
        <v>249</v>
      </c>
      <c r="B379" s="1" t="s">
        <v>250</v>
      </c>
    </row>
    <row r="380" spans="1:2" hidden="1" x14ac:dyDescent="0.2">
      <c r="A380" s="1" t="s">
        <v>251</v>
      </c>
      <c r="B380" s="1" t="s">
        <v>252</v>
      </c>
    </row>
    <row r="381" spans="1:2" hidden="1" x14ac:dyDescent="0.2">
      <c r="A381" s="1" t="s">
        <v>253</v>
      </c>
      <c r="B381" s="1" t="s">
        <v>254</v>
      </c>
    </row>
    <row r="382" spans="1:2" hidden="1" x14ac:dyDescent="0.2">
      <c r="A382" s="1" t="s">
        <v>255</v>
      </c>
      <c r="B382" s="1" t="s">
        <v>256</v>
      </c>
    </row>
    <row r="383" spans="1:2" hidden="1" x14ac:dyDescent="0.2">
      <c r="A383" s="1" t="s">
        <v>257</v>
      </c>
      <c r="B383" s="1" t="s">
        <v>258</v>
      </c>
    </row>
    <row r="384" spans="1:2" hidden="1" x14ac:dyDescent="0.2">
      <c r="A384" s="1" t="s">
        <v>259</v>
      </c>
      <c r="B384" s="1" t="s">
        <v>260</v>
      </c>
    </row>
    <row r="385" spans="1:2" hidden="1" x14ac:dyDescent="0.2">
      <c r="A385" s="1" t="s">
        <v>261</v>
      </c>
      <c r="B385" s="1" t="s">
        <v>262</v>
      </c>
    </row>
    <row r="386" spans="1:2" hidden="1" x14ac:dyDescent="0.2">
      <c r="A386" s="1" t="s">
        <v>263</v>
      </c>
      <c r="B386" s="1" t="s">
        <v>264</v>
      </c>
    </row>
    <row r="387" spans="1:2" hidden="1" x14ac:dyDescent="0.2">
      <c r="A387" s="1" t="s">
        <v>265</v>
      </c>
      <c r="B387" s="1" t="s">
        <v>266</v>
      </c>
    </row>
    <row r="388" spans="1:2" hidden="1" x14ac:dyDescent="0.2">
      <c r="A388" s="1" t="s">
        <v>267</v>
      </c>
      <c r="B388" s="1" t="s">
        <v>268</v>
      </c>
    </row>
    <row r="389" spans="1:2" hidden="1" x14ac:dyDescent="0.2">
      <c r="A389" s="1" t="s">
        <v>269</v>
      </c>
      <c r="B389" s="1" t="s">
        <v>241</v>
      </c>
    </row>
    <row r="390" spans="1:2" hidden="1" x14ac:dyDescent="0.2">
      <c r="A390" s="1" t="s">
        <v>270</v>
      </c>
      <c r="B390" s="1" t="s">
        <v>271</v>
      </c>
    </row>
    <row r="391" spans="1:2" hidden="1" x14ac:dyDescent="0.2">
      <c r="A391" s="1" t="s">
        <v>272</v>
      </c>
      <c r="B391" s="1" t="s">
        <v>273</v>
      </c>
    </row>
    <row r="392" spans="1:2" hidden="1" x14ac:dyDescent="0.2">
      <c r="A392" s="1" t="s">
        <v>274</v>
      </c>
      <c r="B392" s="1" t="s">
        <v>275</v>
      </c>
    </row>
    <row r="393" spans="1:2" hidden="1" x14ac:dyDescent="0.2">
      <c r="A393" s="1" t="s">
        <v>276</v>
      </c>
      <c r="B393" s="1" t="s">
        <v>277</v>
      </c>
    </row>
    <row r="394" spans="1:2" hidden="1" x14ac:dyDescent="0.2">
      <c r="A394" s="1" t="s">
        <v>278</v>
      </c>
      <c r="B394" s="1" t="s">
        <v>279</v>
      </c>
    </row>
    <row r="395" spans="1:2" hidden="1" x14ac:dyDescent="0.2">
      <c r="A395" s="1" t="s">
        <v>280</v>
      </c>
      <c r="B395" s="1" t="s">
        <v>281</v>
      </c>
    </row>
    <row r="396" spans="1:2" hidden="1" x14ac:dyDescent="0.2">
      <c r="A396" s="1" t="s">
        <v>282</v>
      </c>
      <c r="B396" s="1" t="s">
        <v>283</v>
      </c>
    </row>
    <row r="397" spans="1:2" hidden="1" x14ac:dyDescent="0.2">
      <c r="A397" s="1" t="s">
        <v>284</v>
      </c>
      <c r="B397" s="1" t="s">
        <v>285</v>
      </c>
    </row>
    <row r="398" spans="1:2" hidden="1" x14ac:dyDescent="0.2">
      <c r="A398" s="1" t="s">
        <v>286</v>
      </c>
      <c r="B398" s="1" t="s">
        <v>287</v>
      </c>
    </row>
    <row r="399" spans="1:2" hidden="1" x14ac:dyDescent="0.2">
      <c r="A399" s="1" t="s">
        <v>288</v>
      </c>
      <c r="B399" s="1" t="s">
        <v>289</v>
      </c>
    </row>
    <row r="400" spans="1:2" hidden="1" x14ac:dyDescent="0.2">
      <c r="A400" s="1" t="s">
        <v>290</v>
      </c>
      <c r="B400" s="1" t="s">
        <v>291</v>
      </c>
    </row>
    <row r="401" spans="1:2" hidden="1" x14ac:dyDescent="0.2">
      <c r="A401" s="1" t="s">
        <v>292</v>
      </c>
      <c r="B401" s="1" t="s">
        <v>293</v>
      </c>
    </row>
    <row r="402" spans="1:2" hidden="1" x14ac:dyDescent="0.2">
      <c r="A402" s="1" t="s">
        <v>294</v>
      </c>
      <c r="B402" s="1" t="s">
        <v>295</v>
      </c>
    </row>
    <row r="403" spans="1:2" hidden="1" x14ac:dyDescent="0.2">
      <c r="A403" s="1" t="s">
        <v>296</v>
      </c>
      <c r="B403" s="1" t="s">
        <v>297</v>
      </c>
    </row>
    <row r="404" spans="1:2" hidden="1" x14ac:dyDescent="0.2">
      <c r="A404" s="1" t="s">
        <v>298</v>
      </c>
      <c r="B404" s="1" t="s">
        <v>299</v>
      </c>
    </row>
    <row r="405" spans="1:2" hidden="1" x14ac:dyDescent="0.2">
      <c r="A405" s="1" t="s">
        <v>300</v>
      </c>
      <c r="B405" s="1" t="s">
        <v>301</v>
      </c>
    </row>
    <row r="406" spans="1:2" hidden="1" x14ac:dyDescent="0.2">
      <c r="A406" s="1" t="s">
        <v>302</v>
      </c>
      <c r="B406" s="1" t="s">
        <v>303</v>
      </c>
    </row>
    <row r="407" spans="1:2" hidden="1" x14ac:dyDescent="0.2">
      <c r="A407" s="1" t="s">
        <v>304</v>
      </c>
      <c r="B407" s="1" t="s">
        <v>305</v>
      </c>
    </row>
    <row r="408" spans="1:2" hidden="1" x14ac:dyDescent="0.2">
      <c r="A408" s="1" t="s">
        <v>306</v>
      </c>
      <c r="B408" s="1" t="s">
        <v>307</v>
      </c>
    </row>
    <row r="409" spans="1:2" hidden="1" x14ac:dyDescent="0.2">
      <c r="A409" s="1" t="s">
        <v>308</v>
      </c>
      <c r="B409" s="1" t="s">
        <v>309</v>
      </c>
    </row>
    <row r="410" spans="1:2" hidden="1" x14ac:dyDescent="0.2">
      <c r="A410" s="1" t="s">
        <v>310</v>
      </c>
      <c r="B410" s="1" t="s">
        <v>311</v>
      </c>
    </row>
    <row r="411" spans="1:2" hidden="1" x14ac:dyDescent="0.2">
      <c r="A411" s="1" t="s">
        <v>312</v>
      </c>
      <c r="B411" s="1" t="s">
        <v>313</v>
      </c>
    </row>
    <row r="412" spans="1:2" hidden="1" x14ac:dyDescent="0.2">
      <c r="A412" s="1" t="s">
        <v>314</v>
      </c>
      <c r="B412" s="1" t="s">
        <v>315</v>
      </c>
    </row>
    <row r="413" spans="1:2" hidden="1" x14ac:dyDescent="0.2">
      <c r="A413" s="1" t="s">
        <v>316</v>
      </c>
      <c r="B413" s="1" t="s">
        <v>317</v>
      </c>
    </row>
    <row r="414" spans="1:2" hidden="1" x14ac:dyDescent="0.2">
      <c r="A414" s="1" t="s">
        <v>318</v>
      </c>
      <c r="B414" s="1" t="s">
        <v>319</v>
      </c>
    </row>
    <row r="415" spans="1:2" hidden="1" x14ac:dyDescent="0.2">
      <c r="A415" s="1" t="s">
        <v>320</v>
      </c>
      <c r="B415" s="1" t="s">
        <v>321</v>
      </c>
    </row>
    <row r="416" spans="1:2" hidden="1" x14ac:dyDescent="0.2">
      <c r="A416" s="1" t="s">
        <v>322</v>
      </c>
      <c r="B416" s="1" t="s">
        <v>323</v>
      </c>
    </row>
    <row r="417" spans="1:2" hidden="1" x14ac:dyDescent="0.2">
      <c r="A417" s="1" t="s">
        <v>324</v>
      </c>
      <c r="B417" s="1" t="s">
        <v>325</v>
      </c>
    </row>
    <row r="418" spans="1:2" hidden="1" x14ac:dyDescent="0.2">
      <c r="A418" s="1" t="s">
        <v>326</v>
      </c>
      <c r="B418" s="1" t="s">
        <v>327</v>
      </c>
    </row>
    <row r="419" spans="1:2" hidden="1" x14ac:dyDescent="0.2">
      <c r="A419" s="1" t="s">
        <v>328</v>
      </c>
      <c r="B419" s="1" t="s">
        <v>329</v>
      </c>
    </row>
    <row r="420" spans="1:2" hidden="1" x14ac:dyDescent="0.2">
      <c r="A420" s="1" t="s">
        <v>330</v>
      </c>
      <c r="B420" s="1" t="s">
        <v>331</v>
      </c>
    </row>
    <row r="421" spans="1:2" hidden="1" x14ac:dyDescent="0.2">
      <c r="A421" s="1" t="s">
        <v>332</v>
      </c>
      <c r="B421" s="1" t="s">
        <v>333</v>
      </c>
    </row>
    <row r="422" spans="1:2" hidden="1" x14ac:dyDescent="0.2">
      <c r="A422" s="1" t="s">
        <v>334</v>
      </c>
      <c r="B422" s="1" t="s">
        <v>335</v>
      </c>
    </row>
    <row r="423" spans="1:2" hidden="1" x14ac:dyDescent="0.2">
      <c r="A423" s="1" t="s">
        <v>336</v>
      </c>
      <c r="B423" s="1" t="s">
        <v>337</v>
      </c>
    </row>
    <row r="424" spans="1:2" hidden="1" x14ac:dyDescent="0.2">
      <c r="A424" s="1" t="s">
        <v>338</v>
      </c>
      <c r="B424" s="1" t="s">
        <v>339</v>
      </c>
    </row>
    <row r="425" spans="1:2" hidden="1" x14ac:dyDescent="0.2">
      <c r="A425" s="1" t="s">
        <v>340</v>
      </c>
      <c r="B425" s="1" t="s">
        <v>341</v>
      </c>
    </row>
    <row r="426" spans="1:2" hidden="1" x14ac:dyDescent="0.2">
      <c r="A426" s="1" t="s">
        <v>342</v>
      </c>
      <c r="B426" s="1" t="s">
        <v>343</v>
      </c>
    </row>
    <row r="427" spans="1:2" hidden="1" x14ac:dyDescent="0.2">
      <c r="A427" s="1" t="s">
        <v>344</v>
      </c>
      <c r="B427" s="1" t="s">
        <v>345</v>
      </c>
    </row>
    <row r="428" spans="1:2" hidden="1" x14ac:dyDescent="0.2">
      <c r="A428" s="1" t="s">
        <v>346</v>
      </c>
      <c r="B428" s="1" t="s">
        <v>347</v>
      </c>
    </row>
    <row r="429" spans="1:2" hidden="1" x14ac:dyDescent="0.2">
      <c r="A429" s="1" t="s">
        <v>348</v>
      </c>
      <c r="B429" s="1" t="s">
        <v>349</v>
      </c>
    </row>
    <row r="430" spans="1:2" hidden="1" x14ac:dyDescent="0.2">
      <c r="A430" s="1" t="s">
        <v>350</v>
      </c>
      <c r="B430" s="1" t="s">
        <v>351</v>
      </c>
    </row>
    <row r="431" spans="1:2" hidden="1" x14ac:dyDescent="0.2">
      <c r="A431" s="1" t="s">
        <v>352</v>
      </c>
      <c r="B431" s="1" t="s">
        <v>353</v>
      </c>
    </row>
    <row r="432" spans="1:2" hidden="1" x14ac:dyDescent="0.2">
      <c r="A432" s="1" t="s">
        <v>354</v>
      </c>
      <c r="B432" s="1" t="s">
        <v>355</v>
      </c>
    </row>
    <row r="433" spans="1:2" hidden="1" x14ac:dyDescent="0.2">
      <c r="A433" s="1" t="s">
        <v>356</v>
      </c>
      <c r="B433" s="1" t="s">
        <v>357</v>
      </c>
    </row>
    <row r="434" spans="1:2" hidden="1" x14ac:dyDescent="0.2">
      <c r="A434" s="1" t="s">
        <v>358</v>
      </c>
      <c r="B434" s="1" t="s">
        <v>359</v>
      </c>
    </row>
    <row r="435" spans="1:2" hidden="1" x14ac:dyDescent="0.2">
      <c r="A435" s="1" t="s">
        <v>360</v>
      </c>
      <c r="B435" s="1" t="s">
        <v>361</v>
      </c>
    </row>
    <row r="436" spans="1:2" hidden="1" x14ac:dyDescent="0.2">
      <c r="A436" s="1" t="s">
        <v>362</v>
      </c>
      <c r="B436" s="1" t="s">
        <v>363</v>
      </c>
    </row>
    <row r="437" spans="1:2" hidden="1" x14ac:dyDescent="0.2">
      <c r="A437" s="1" t="s">
        <v>364</v>
      </c>
      <c r="B437" s="1" t="s">
        <v>365</v>
      </c>
    </row>
    <row r="438" spans="1:2" hidden="1" x14ac:dyDescent="0.2">
      <c r="A438" s="1" t="s">
        <v>366</v>
      </c>
      <c r="B438" s="1" t="s">
        <v>367</v>
      </c>
    </row>
    <row r="439" spans="1:2" hidden="1" x14ac:dyDescent="0.2">
      <c r="A439" s="1" t="s">
        <v>368</v>
      </c>
      <c r="B439" s="1" t="s">
        <v>369</v>
      </c>
    </row>
    <row r="440" spans="1:2" hidden="1" x14ac:dyDescent="0.2">
      <c r="A440" s="1" t="s">
        <v>370</v>
      </c>
      <c r="B440" s="1" t="s">
        <v>371</v>
      </c>
    </row>
    <row r="441" spans="1:2" hidden="1" x14ac:dyDescent="0.2">
      <c r="A441" s="1" t="s">
        <v>372</v>
      </c>
      <c r="B441" s="1" t="s">
        <v>373</v>
      </c>
    </row>
    <row r="442" spans="1:2" hidden="1" x14ac:dyDescent="0.2">
      <c r="A442" s="1" t="s">
        <v>374</v>
      </c>
      <c r="B442" s="1" t="s">
        <v>375</v>
      </c>
    </row>
    <row r="443" spans="1:2" hidden="1" x14ac:dyDescent="0.2">
      <c r="A443" s="1" t="s">
        <v>376</v>
      </c>
      <c r="B443" s="1" t="s">
        <v>377</v>
      </c>
    </row>
    <row r="444" spans="1:2" hidden="1" x14ac:dyDescent="0.2">
      <c r="A444" s="1" t="s">
        <v>378</v>
      </c>
      <c r="B444" s="1" t="s">
        <v>379</v>
      </c>
    </row>
    <row r="445" spans="1:2" hidden="1" x14ac:dyDescent="0.2">
      <c r="A445" s="1" t="s">
        <v>380</v>
      </c>
      <c r="B445" s="1" t="s">
        <v>381</v>
      </c>
    </row>
    <row r="446" spans="1:2" hidden="1" x14ac:dyDescent="0.2">
      <c r="A446" s="1" t="s">
        <v>382</v>
      </c>
      <c r="B446" s="1" t="s">
        <v>383</v>
      </c>
    </row>
    <row r="447" spans="1:2" hidden="1" x14ac:dyDescent="0.2">
      <c r="A447" s="1" t="s">
        <v>384</v>
      </c>
      <c r="B447" s="1" t="s">
        <v>385</v>
      </c>
    </row>
    <row r="448" spans="1:2" hidden="1" x14ac:dyDescent="0.2">
      <c r="A448" s="1" t="s">
        <v>386</v>
      </c>
      <c r="B448" s="1" t="s">
        <v>387</v>
      </c>
    </row>
    <row r="449" spans="1:2" hidden="1" x14ac:dyDescent="0.2">
      <c r="A449" s="1" t="s">
        <v>388</v>
      </c>
      <c r="B449" s="1" t="s">
        <v>389</v>
      </c>
    </row>
    <row r="450" spans="1:2" hidden="1" x14ac:dyDescent="0.2">
      <c r="A450" s="1" t="s">
        <v>390</v>
      </c>
      <c r="B450" s="1" t="s">
        <v>391</v>
      </c>
    </row>
    <row r="451" spans="1:2" hidden="1" x14ac:dyDescent="0.2">
      <c r="A451" s="1" t="s">
        <v>392</v>
      </c>
      <c r="B451" s="1" t="s">
        <v>393</v>
      </c>
    </row>
    <row r="452" spans="1:2" hidden="1" x14ac:dyDescent="0.2">
      <c r="A452" s="1" t="s">
        <v>394</v>
      </c>
      <c r="B452" s="1" t="s">
        <v>395</v>
      </c>
    </row>
    <row r="453" spans="1:2" hidden="1" x14ac:dyDescent="0.2">
      <c r="A453" s="1" t="s">
        <v>396</v>
      </c>
      <c r="B453" s="1" t="s">
        <v>397</v>
      </c>
    </row>
    <row r="454" spans="1:2" hidden="1" x14ac:dyDescent="0.2">
      <c r="A454" s="1" t="s">
        <v>398</v>
      </c>
      <c r="B454" s="1" t="s">
        <v>399</v>
      </c>
    </row>
    <row r="455" spans="1:2" hidden="1" x14ac:dyDescent="0.2">
      <c r="A455" s="1" t="s">
        <v>400</v>
      </c>
      <c r="B455" s="1" t="s">
        <v>401</v>
      </c>
    </row>
    <row r="456" spans="1:2" hidden="1" x14ac:dyDescent="0.2">
      <c r="A456" s="1" t="s">
        <v>402</v>
      </c>
      <c r="B456" s="1" t="s">
        <v>403</v>
      </c>
    </row>
    <row r="457" spans="1:2" hidden="1" x14ac:dyDescent="0.2">
      <c r="A457" s="1" t="s">
        <v>404</v>
      </c>
      <c r="B457" s="1" t="s">
        <v>405</v>
      </c>
    </row>
    <row r="458" spans="1:2" hidden="1" x14ac:dyDescent="0.2">
      <c r="A458" s="1" t="s">
        <v>406</v>
      </c>
      <c r="B458" s="1" t="s">
        <v>407</v>
      </c>
    </row>
    <row r="459" spans="1:2" hidden="1" x14ac:dyDescent="0.2">
      <c r="A459" s="1" t="s">
        <v>408</v>
      </c>
      <c r="B459" s="1" t="s">
        <v>409</v>
      </c>
    </row>
    <row r="460" spans="1:2" hidden="1" x14ac:dyDescent="0.2">
      <c r="A460" s="1" t="s">
        <v>410</v>
      </c>
      <c r="B460" s="1" t="s">
        <v>411</v>
      </c>
    </row>
    <row r="461" spans="1:2" hidden="1" x14ac:dyDescent="0.2">
      <c r="A461" s="1" t="s">
        <v>412</v>
      </c>
      <c r="B461" s="1" t="s">
        <v>413</v>
      </c>
    </row>
    <row r="462" spans="1:2" hidden="1" x14ac:dyDescent="0.2">
      <c r="A462" s="1" t="s">
        <v>414</v>
      </c>
      <c r="B462" s="1" t="s">
        <v>415</v>
      </c>
    </row>
    <row r="463" spans="1:2" hidden="1" x14ac:dyDescent="0.2">
      <c r="A463" s="1" t="s">
        <v>416</v>
      </c>
      <c r="B463" s="1" t="s">
        <v>417</v>
      </c>
    </row>
    <row r="464" spans="1:2" hidden="1" x14ac:dyDescent="0.2">
      <c r="A464" s="1" t="s">
        <v>418</v>
      </c>
      <c r="B464" s="1" t="s">
        <v>419</v>
      </c>
    </row>
    <row r="465" spans="1:5" hidden="1" x14ac:dyDescent="0.2">
      <c r="A465" s="1" t="s">
        <v>420</v>
      </c>
      <c r="B465" s="1" t="s">
        <v>421</v>
      </c>
    </row>
    <row r="466" spans="1:5" hidden="1" x14ac:dyDescent="0.2">
      <c r="A466" s="1" t="s">
        <v>422</v>
      </c>
      <c r="B466" s="1" t="s">
        <v>423</v>
      </c>
    </row>
    <row r="467" spans="1:5" hidden="1" x14ac:dyDescent="0.2">
      <c r="A467" s="1" t="s">
        <v>424</v>
      </c>
      <c r="B467" s="1" t="s">
        <v>425</v>
      </c>
    </row>
    <row r="468" spans="1:5" hidden="1" x14ac:dyDescent="0.2">
      <c r="A468" s="1" t="s">
        <v>426</v>
      </c>
      <c r="B468" s="1" t="s">
        <v>427</v>
      </c>
    </row>
    <row r="469" spans="1:5" hidden="1" x14ac:dyDescent="0.2">
      <c r="A469" s="1" t="s">
        <v>428</v>
      </c>
      <c r="B469" s="1" t="s">
        <v>429</v>
      </c>
    </row>
    <row r="470" spans="1:5" hidden="1" x14ac:dyDescent="0.2">
      <c r="A470" s="1" t="s">
        <v>430</v>
      </c>
      <c r="B470" s="1" t="s">
        <v>431</v>
      </c>
    </row>
    <row r="471" spans="1:5" hidden="1" x14ac:dyDescent="0.2"/>
    <row r="472" spans="1:5" hidden="1" x14ac:dyDescent="0.2"/>
    <row r="473" spans="1:5" hidden="1" x14ac:dyDescent="0.2"/>
    <row r="474" spans="1:5" hidden="1" x14ac:dyDescent="0.2">
      <c r="C474" s="1" t="s">
        <v>432</v>
      </c>
      <c r="D474" s="1" t="s">
        <v>433</v>
      </c>
      <c r="E474" s="1" t="s">
        <v>434</v>
      </c>
    </row>
    <row r="475" spans="1:5" hidden="1" x14ac:dyDescent="0.2">
      <c r="C475" s="1" t="s">
        <v>435</v>
      </c>
      <c r="D475" s="1" t="s">
        <v>436</v>
      </c>
      <c r="E475" s="1" t="s">
        <v>437</v>
      </c>
    </row>
    <row r="476" spans="1:5" hidden="1" x14ac:dyDescent="0.2">
      <c r="C476" s="1" t="s">
        <v>438</v>
      </c>
      <c r="E476" s="1" t="s">
        <v>439</v>
      </c>
    </row>
    <row r="477" spans="1:5" hidden="1" x14ac:dyDescent="0.2">
      <c r="E477" s="1" t="s">
        <v>440</v>
      </c>
    </row>
    <row r="478" spans="1:5" hidden="1" x14ac:dyDescent="0.2"/>
    <row r="479" spans="1:5" hidden="1" x14ac:dyDescent="0.2"/>
    <row r="480" spans="1:5" hidden="1" x14ac:dyDescent="0.2"/>
    <row r="481" spans="3:3" hidden="1" x14ac:dyDescent="0.2"/>
    <row r="482" spans="3:3" hidden="1" x14ac:dyDescent="0.2"/>
    <row r="483" spans="3:3" hidden="1" x14ac:dyDescent="0.2">
      <c r="C483" s="1" t="s">
        <v>441</v>
      </c>
    </row>
    <row r="484" spans="3:3" hidden="1" x14ac:dyDescent="0.2">
      <c r="C484" s="1" t="s">
        <v>442</v>
      </c>
    </row>
    <row r="485" spans="3:3" hidden="1" x14ac:dyDescent="0.2">
      <c r="C485" s="1" t="s">
        <v>443</v>
      </c>
    </row>
    <row r="486" spans="3:3" hidden="1" x14ac:dyDescent="0.2"/>
    <row r="487" spans="3:3" hidden="1" x14ac:dyDescent="0.2"/>
    <row r="488" spans="3:3" hidden="1" x14ac:dyDescent="0.2"/>
    <row r="489" spans="3:3" hidden="1" x14ac:dyDescent="0.2"/>
    <row r="490" spans="3:3" hidden="1" x14ac:dyDescent="0.2"/>
    <row r="491" spans="3:3" hidden="1" x14ac:dyDescent="0.2"/>
    <row r="492" spans="3:3" hidden="1" x14ac:dyDescent="0.2"/>
    <row r="493" spans="3:3" hidden="1" x14ac:dyDescent="0.2"/>
    <row r="494" spans="3:3" hidden="1" x14ac:dyDescent="0.2"/>
    <row r="495" spans="3:3" hidden="1" x14ac:dyDescent="0.2"/>
    <row r="496" spans="3:3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</sheetData>
  <protectedRanges>
    <protectedRange sqref="Q40 G38 O38 F56 O41:O42 G42 G69 O69 O72:O73 G73 Q102 G100 O100 F118 O103:O104 G104 Q131 G129 O129 F147 O132:O133 G133 Q160 G158 O158 F176 O161:O162 G162 Q189 G187 O187 F205 O190:O191 G191 Q218 G216 O216 G220 O219:O220 F234 Q71 F87" name="FIN"/>
    <protectedRange sqref="D8:W10" name="FIN_1"/>
    <protectedRange sqref="D14:W17" name="FIN_2"/>
    <protectedRange sqref="A20 A22 A24" name="FIN_3"/>
    <protectedRange sqref="C35 C66 C97 C126 C155 C184 C213" name="FIN_4"/>
    <protectedRange sqref="K37 K68 K99 K128 K157 K186 K215" name="FIN_5"/>
    <protectedRange sqref="I46:T47 I51:T52 I108:T109 I113:T114 I137:T138 I142:T143 I166:T167 I171:T172 I195:T196 I200:T201 I224:T225 I229:T230 I77:T78 I82:T83" name="FIN_6"/>
    <protectedRange sqref="D46:E47 D137:E138 D166:E167 D195:E196 D224:E225 D108:E109 D77:E78" name="FIN_7"/>
    <protectedRange sqref="D51:E52 D82:E83 D113:E114 D142:E143 D171:E172 D200:E201 D229:E230" name="FIN_8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10ADAEA0-546F-4789-B5FD-85538DD45AF3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316235E1-9C49-4B40-B6DD-AD4E0C401F08}">
      <formula1>"Eficiencia, Eficacia, Economía, Calidad"</formula1>
    </dataValidation>
    <dataValidation type="list" allowBlank="1" showInputMessage="1" showErrorMessage="1" sqref="Q99:W99 Q215:W215 Q37:W37 Q128:W128 Q157:W157 Q186:W186 Q68:W68" xr:uid="{9E863D02-DEDD-49B0-803B-C5B3772CDFEB}">
      <formula1>"Ascendente, Descendente, Regular, Nominal"</formula1>
    </dataValidation>
    <dataValidation type="list" allowBlank="1" showInputMessage="1" showErrorMessage="1" sqref="G99:J99 G37:J37 G68:J68 G128:J128 G157:J157 G186:J186 G215:J215" xr:uid="{88AA35E5-F45A-4098-8858-248F5A88078F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2021-06-10T15:45:23Z</dcterms:created>
  <dcterms:modified xsi:type="dcterms:W3CDTF">2021-06-10T15:46:43Z</dcterms:modified>
</cp:coreProperties>
</file>