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1\"/>
    </mc:Choice>
  </mc:AlternateContent>
  <xr:revisionPtr revIDLastSave="0" documentId="13_ncr:1_{B09EEFDB-0071-4A95-B1E1-08A016E205CE}" xr6:coauthVersionLast="46" xr6:coauthVersionMax="46" xr10:uidLastSave="{00000000-0000-0000-0000-000000000000}"/>
  <bookViews>
    <workbookView xWindow="-120" yWindow="-120" windowWidth="29040" windowHeight="15840" tabRatio="622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Bienestar Social" sheetId="57" r:id="rId4"/>
    <sheet name="Hoja2" sheetId="77" state="hidden" r:id="rId5"/>
  </sheets>
  <definedNames>
    <definedName name="_xlnm._FilterDatabase" localSheetId="2" hidden="1">Hoja1!$A$1:$G$253</definedName>
    <definedName name="_xlnm.Print_Area" localSheetId="3">'Bienestar Social'!$A$1:$W$725</definedName>
    <definedName name="_xlnm.Print_Area" localSheetId="1">'Instructivo de llenado-Formato'!$A$1:$V$91</definedName>
    <definedName name="finalidad" localSheetId="3">'Bienestar Social'!$A$352:$A$355</definedName>
    <definedName name="finalidad" localSheetId="1">'Instructivo de llenado-Formato'!#REF!</definedName>
    <definedName name="finalidad">#REF!</definedName>
    <definedName name="funcion1" localSheetId="3">'Bienestar Social'!$A$359:$A$366</definedName>
    <definedName name="funcion1" localSheetId="1">'Instructivo de llenado-Formato'!#REF!</definedName>
    <definedName name="funcion1">#REF!</definedName>
    <definedName name="funcion2" localSheetId="3">'Bienestar Social'!$A$367:$A$373</definedName>
    <definedName name="funcion2" localSheetId="1">'Instructivo de llenado-Formato'!#REF!</definedName>
    <definedName name="funcion2">#REF!</definedName>
    <definedName name="funcion3" localSheetId="3">'Bienestar Social'!$A$374:$A$382</definedName>
    <definedName name="funcion3" localSheetId="1">'Instructivo de llenado-Formato'!#REF!</definedName>
    <definedName name="funcion3">#REF!</definedName>
    <definedName name="funcion4" localSheetId="3">'Bienestar Social'!$A$383:$A$386</definedName>
    <definedName name="funcion4" localSheetId="1">'Instructivo de llenado-Formato'!#REF!</definedName>
    <definedName name="funcion4">#REF!</definedName>
    <definedName name="Rfinalidad" localSheetId="3">'Bienestar Social'!$A$352:$B$355</definedName>
    <definedName name="Rfinalidad" localSheetId="1">'Instructivo de llenado-Formato'!#REF!</definedName>
    <definedName name="Rfinalidad">#REF!</definedName>
    <definedName name="Rfuncion1" localSheetId="3">'Bienestar Social'!$A$359:$B$366</definedName>
    <definedName name="Rfuncion1" localSheetId="1">'Instructivo de llenado-Formato'!#REF!</definedName>
    <definedName name="Rfuncion1">#REF!</definedName>
    <definedName name="Rfuncion3" localSheetId="3">'Bienestar Social'!$A$374:$B$382</definedName>
    <definedName name="Rfuncion3" localSheetId="1">'Instructivo de llenado-Formato'!#REF!</definedName>
    <definedName name="Rfuncion3">#REF!</definedName>
    <definedName name="_xlnm.Print_Titles" localSheetId="3">'Bienestar Social'!$1:$10</definedName>
    <definedName name="_xlnm.Print_Titles" localSheetId="1">'Instructivo de llenado-Formato'!#REF!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2" i="57" l="1"/>
  <c r="U262" i="57"/>
  <c r="E262" i="57"/>
  <c r="C262" i="57"/>
  <c r="W261" i="57"/>
  <c r="W264" i="57" s="1"/>
  <c r="V261" i="57"/>
  <c r="E261" i="57"/>
  <c r="C261" i="57"/>
  <c r="V257" i="57"/>
  <c r="U257" i="57"/>
  <c r="W256" i="57"/>
  <c r="V256" i="57"/>
  <c r="V232" i="57" l="1"/>
  <c r="U232" i="57"/>
  <c r="E232" i="57"/>
  <c r="C232" i="57"/>
  <c r="V231" i="57"/>
  <c r="W231" i="57" s="1"/>
  <c r="E231" i="57"/>
  <c r="C231" i="57"/>
  <c r="V227" i="57"/>
  <c r="U227" i="57"/>
  <c r="V226" i="57"/>
  <c r="W226" i="57" s="1"/>
  <c r="W234" i="57" l="1"/>
  <c r="V718" i="57"/>
  <c r="V717" i="57"/>
  <c r="W717" i="57" l="1"/>
  <c r="V716" i="57"/>
  <c r="V715" i="57"/>
  <c r="V714" i="57"/>
  <c r="V713" i="57"/>
  <c r="V712" i="57"/>
  <c r="V711" i="57"/>
  <c r="V710" i="57"/>
  <c r="V709" i="57"/>
  <c r="V708" i="57"/>
  <c r="V707" i="57"/>
  <c r="V706" i="57"/>
  <c r="V705" i="57"/>
  <c r="V704" i="57"/>
  <c r="V703" i="57"/>
  <c r="V702" i="57"/>
  <c r="V701" i="57"/>
  <c r="V700" i="57"/>
  <c r="V699" i="57"/>
  <c r="V698" i="57"/>
  <c r="V697" i="57"/>
  <c r="V696" i="57"/>
  <c r="V695" i="57"/>
  <c r="V694" i="57"/>
  <c r="V693" i="57"/>
  <c r="W697" i="57" l="1"/>
  <c r="W695" i="57"/>
  <c r="W699" i="57"/>
  <c r="W703" i="57"/>
  <c r="W707" i="57"/>
  <c r="W711" i="57"/>
  <c r="W715" i="57"/>
  <c r="W693" i="57"/>
  <c r="W701" i="57"/>
  <c r="W705" i="57"/>
  <c r="W709" i="57"/>
  <c r="W713" i="57"/>
  <c r="V203" i="57"/>
  <c r="U203" i="57"/>
  <c r="E203" i="57"/>
  <c r="C203" i="57"/>
  <c r="V202" i="57"/>
  <c r="E202" i="57"/>
  <c r="C202" i="57"/>
  <c r="V198" i="57"/>
  <c r="U198" i="57"/>
  <c r="V197" i="57"/>
  <c r="W197" i="57" s="1"/>
  <c r="W202" i="57" l="1"/>
  <c r="W205" i="57" s="1"/>
  <c r="V281" i="57"/>
  <c r="V280" i="57"/>
  <c r="V279" i="57"/>
  <c r="V278" i="57"/>
  <c r="V277" i="57"/>
  <c r="V276" i="57"/>
  <c r="V275" i="57"/>
  <c r="V274" i="57"/>
  <c r="W274" i="57" s="1"/>
  <c r="V273" i="57"/>
  <c r="V272" i="57"/>
  <c r="W272" i="57" l="1"/>
  <c r="W276" i="57"/>
  <c r="W280" i="57"/>
  <c r="W278" i="57"/>
  <c r="E174" i="57" l="1"/>
  <c r="C174" i="57"/>
  <c r="E173" i="57"/>
  <c r="C173" i="57"/>
  <c r="E145" i="57"/>
  <c r="C145" i="57"/>
  <c r="E144" i="57"/>
  <c r="C144" i="57"/>
  <c r="E116" i="57"/>
  <c r="C116" i="57"/>
  <c r="E115" i="57"/>
  <c r="C115" i="57"/>
  <c r="V174" i="57"/>
  <c r="V173" i="57"/>
  <c r="V169" i="57"/>
  <c r="V168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168" i="57"/>
  <c r="W139" i="57" l="1"/>
  <c r="W110" i="57"/>
  <c r="W79" i="57"/>
  <c r="W53" i="57"/>
  <c r="W56" i="57" l="1"/>
  <c r="V321" i="57"/>
  <c r="V320" i="57"/>
  <c r="W320" i="57" s="1"/>
  <c r="V319" i="57"/>
  <c r="V318" i="57"/>
  <c r="W318" i="57" s="1"/>
  <c r="V317" i="57"/>
  <c r="V316" i="57"/>
  <c r="W316" i="57" s="1"/>
  <c r="V315" i="57"/>
  <c r="V314" i="57"/>
  <c r="W314" i="57" s="1"/>
  <c r="V313" i="57"/>
  <c r="V312" i="57"/>
  <c r="W312" i="57" s="1"/>
  <c r="V311" i="57"/>
  <c r="V310" i="57"/>
  <c r="W310" i="57" s="1"/>
  <c r="V309" i="57"/>
  <c r="V308" i="57"/>
  <c r="W308" i="57" s="1"/>
  <c r="V307" i="57"/>
  <c r="V306" i="57"/>
  <c r="W306" i="57" s="1"/>
  <c r="V305" i="57"/>
  <c r="V304" i="57"/>
  <c r="V303" i="57"/>
  <c r="V302" i="57"/>
  <c r="V301" i="57"/>
  <c r="V300" i="57"/>
  <c r="V299" i="57"/>
  <c r="V298" i="57"/>
  <c r="V297" i="57"/>
  <c r="V296" i="57"/>
  <c r="V295" i="57"/>
  <c r="V294" i="57"/>
  <c r="V293" i="57"/>
  <c r="V292" i="57"/>
  <c r="V291" i="57"/>
  <c r="V290" i="57"/>
  <c r="V289" i="57"/>
  <c r="V288" i="57"/>
  <c r="V287" i="57"/>
  <c r="V286" i="57"/>
  <c r="V285" i="57"/>
  <c r="V284" i="57"/>
  <c r="V283" i="57"/>
  <c r="V282" i="57"/>
  <c r="U174" i="57"/>
  <c r="W173" i="57"/>
  <c r="U169" i="57"/>
  <c r="U145" i="57"/>
  <c r="W144" i="57"/>
  <c r="U140" i="57"/>
  <c r="U116" i="57"/>
  <c r="W115" i="57"/>
  <c r="U111" i="57"/>
  <c r="U85" i="57"/>
  <c r="U80" i="57"/>
  <c r="U54" i="57"/>
  <c r="U49" i="57"/>
  <c r="W304" i="57" l="1"/>
  <c r="W284" i="57"/>
  <c r="W294" i="57"/>
  <c r="W298" i="57"/>
  <c r="W296" i="57"/>
  <c r="W300" i="57"/>
  <c r="W302" i="57"/>
  <c r="W282" i="57"/>
  <c r="W286" i="57"/>
  <c r="W290" i="57"/>
  <c r="W288" i="57"/>
  <c r="W292" i="57"/>
  <c r="W84" i="57"/>
  <c r="W87" i="57" s="1"/>
  <c r="W176" i="57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<sst xmlns="http://schemas.openxmlformats.org/spreadsheetml/2006/main" count="2746" uniqueCount="1180">
  <si>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</si>
  <si>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</si>
  <si>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</si>
  <si>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</si>
  <si>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</si>
  <si>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</si>
  <si>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</si>
  <si>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</si>
  <si>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</si>
  <si>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</si>
  <si>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</si>
  <si>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</si>
  <si>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</si>
  <si>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</si>
  <si>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</si>
  <si>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</si>
  <si>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</si>
  <si>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</si>
  <si>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</si>
  <si>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</si>
  <si>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</si>
  <si>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</si>
  <si>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</si>
  <si>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</si>
  <si>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</si>
  <si>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</si>
  <si>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</si>
  <si>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</si>
  <si>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</si>
  <si>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</si>
  <si>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</si>
  <si>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</si>
  <si>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</si>
  <si>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</si>
  <si>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</si>
  <si>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</si>
  <si>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</si>
  <si>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</si>
  <si>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</si>
  <si>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</si>
  <si>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</si>
  <si>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</si>
  <si>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</si>
  <si>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</si>
  <si>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</si>
  <si>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</si>
  <si>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</si>
  <si>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</si>
  <si>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</si>
  <si>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</si>
  <si>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</si>
  <si>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</si>
  <si>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</si>
  <si>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</si>
  <si>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</si>
  <si>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</si>
  <si>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</si>
  <si>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</si>
  <si>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</si>
  <si>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</si>
  <si>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</si>
  <si>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</si>
  <si>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</si>
  <si>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</si>
  <si>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</si>
  <si>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</si>
  <si>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</si>
  <si>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</si>
  <si>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</si>
  <si>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</si>
  <si>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</si>
  <si>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</si>
  <si>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</si>
  <si>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</si>
  <si>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</si>
  <si>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</si>
  <si>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</si>
  <si>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</si>
  <si>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</si>
  <si>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</si>
  <si>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</si>
  <si>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</si>
  <si>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</si>
  <si>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</si>
  <si>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</si>
  <si>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</si>
  <si>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</si>
  <si>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</si>
  <si>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</si>
  <si>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</si>
  <si>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</si>
  <si>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</si>
  <si>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</si>
  <si>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</si>
  <si>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</si>
  <si>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</si>
  <si>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</si>
  <si>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</si>
  <si>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</si>
  <si>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</si>
  <si>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</si>
  <si>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</si>
  <si>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</si>
  <si>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</si>
  <si>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</si>
  <si>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</si>
  <si>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</si>
  <si>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</si>
  <si>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</si>
  <si>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</si>
  <si>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</si>
  <si>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</si>
  <si>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</si>
  <si>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</si>
  <si>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</si>
  <si>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</si>
  <si>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</si>
  <si>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</si>
  <si>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</si>
  <si>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</si>
  <si>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</si>
  <si>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</si>
  <si>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</si>
  <si>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</si>
  <si>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</si>
  <si>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</si>
  <si>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</si>
  <si>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</si>
  <si>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</si>
  <si>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</si>
  <si>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</si>
  <si>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</si>
  <si>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</si>
  <si>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</si>
  <si>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</si>
  <si>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</si>
  <si>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</si>
  <si>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</si>
  <si>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</si>
  <si>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</si>
  <si>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</si>
  <si>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</si>
  <si>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</si>
  <si>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</si>
  <si>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</si>
  <si>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</si>
  <si>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</si>
  <si>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</si>
  <si>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</si>
  <si>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</si>
  <si>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</si>
  <si>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</si>
  <si>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</si>
  <si>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</si>
  <si>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</si>
  <si>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</si>
  <si>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</si>
  <si>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</si>
  <si>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</si>
  <si>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</si>
  <si>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</si>
  <si>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</si>
  <si>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</si>
  <si>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</si>
  <si>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</si>
  <si>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</si>
  <si>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</si>
  <si>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</si>
  <si>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</si>
  <si>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</si>
  <si>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</si>
  <si>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</si>
  <si>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</si>
  <si>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</si>
  <si>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</si>
  <si>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</si>
  <si>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</si>
  <si>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</si>
  <si>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</si>
  <si>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</si>
  <si>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</si>
  <si>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</si>
  <si>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</si>
  <si>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</si>
  <si>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</si>
  <si>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</si>
  <si>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</si>
  <si>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</si>
  <si>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</si>
  <si>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</si>
  <si>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</si>
  <si>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</si>
  <si>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</si>
  <si>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</si>
  <si>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</si>
  <si>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</si>
  <si>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</si>
  <si>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</si>
  <si>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</si>
  <si>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</si>
  <si>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</si>
  <si>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</si>
  <si>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</si>
  <si>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</si>
  <si>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</si>
  <si>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</si>
  <si>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</si>
  <si>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</si>
  <si>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</si>
  <si>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</si>
  <si>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</si>
  <si>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</si>
  <si>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</si>
  <si>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</si>
  <si>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</si>
  <si>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</si>
  <si>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</si>
  <si>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</si>
  <si>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</si>
  <si>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</si>
  <si>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</si>
  <si>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</si>
  <si>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</si>
  <si>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</si>
  <si>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</si>
  <si>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</si>
  <si>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</si>
  <si>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</si>
  <si>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</si>
  <si>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</si>
  <si>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</si>
  <si>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</si>
  <si>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</si>
  <si>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</si>
  <si>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</si>
  <si>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</si>
  <si>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</si>
  <si>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</si>
  <si>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</si>
  <si>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</si>
  <si>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</si>
  <si>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</si>
  <si>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</si>
  <si>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</si>
  <si>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</si>
  <si>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</si>
  <si>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</si>
  <si>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</si>
  <si>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</si>
  <si>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</si>
  <si>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</si>
  <si>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</si>
  <si>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</si>
  <si>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</si>
  <si>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</si>
  <si>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</si>
  <si>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</si>
  <si>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</si>
  <si>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</si>
  <si>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</si>
  <si>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</si>
  <si>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</si>
  <si>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</si>
  <si>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</si>
  <si>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</si>
  <si>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</si>
  <si>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</si>
  <si>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</si>
  <si>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</si>
  <si>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</si>
  <si>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</si>
  <si>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</si>
  <si>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</si>
  <si>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</si>
  <si>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</si>
  <si>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</si>
  <si>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</si>
  <si>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</si>
  <si>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</si>
  <si>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</si>
  <si>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</si>
  <si>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</si>
  <si>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</si>
  <si>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</si>
  <si>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</si>
  <si>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</si>
  <si>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</si>
  <si>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</si>
  <si>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</si>
  <si>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</si>
  <si>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</si>
  <si>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</si>
  <si>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</si>
  <si>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</si>
  <si>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</si>
  <si>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</si>
  <si>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</si>
  <si>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</si>
  <si>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</si>
  <si>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</si>
  <si>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</si>
  <si>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</si>
  <si>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</si>
  <si>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</si>
  <si>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</si>
  <si>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C4</t>
  </si>
  <si>
    <t>C5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</si>
  <si>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</si>
  <si>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</si>
  <si>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</si>
  <si>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</si>
  <si>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</si>
  <si>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</si>
  <si>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</si>
  <si>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</si>
  <si>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</si>
  <si>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</si>
  <si>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</si>
  <si>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</si>
  <si>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</si>
  <si>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</si>
  <si>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</si>
  <si>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</si>
  <si>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</si>
  <si>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</si>
  <si>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</si>
  <si>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</si>
  <si>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</si>
  <si>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</si>
  <si>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</si>
  <si>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</si>
  <si>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</si>
  <si>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</si>
  <si>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</si>
  <si>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</si>
  <si>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</si>
  <si>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</si>
  <si>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</si>
  <si>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</si>
  <si>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</si>
  <si>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</si>
  <si>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</si>
  <si>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</si>
  <si>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</si>
  <si>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</si>
  <si>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</si>
  <si>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</si>
  <si>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</si>
  <si>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</si>
  <si>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</si>
  <si>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</si>
  <si>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</si>
  <si>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</si>
  <si>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</si>
  <si>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</si>
  <si>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</si>
  <si>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</si>
  <si>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</si>
  <si>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</si>
  <si>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</si>
  <si>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</si>
  <si>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</si>
  <si>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</si>
  <si>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</si>
  <si>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</si>
  <si>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</si>
  <si>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</si>
  <si>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</si>
  <si>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</si>
  <si>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</si>
  <si>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</si>
  <si>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</si>
  <si>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</si>
  <si>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</si>
  <si>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</si>
  <si>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</si>
  <si>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</si>
  <si>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</si>
  <si>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</si>
  <si>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</si>
  <si>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</si>
  <si>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</si>
  <si>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</si>
  <si>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</si>
  <si>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</si>
  <si>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</si>
  <si>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</si>
  <si>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</si>
  <si>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</si>
  <si>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</si>
  <si>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</si>
  <si>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</si>
  <si>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</si>
  <si>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</si>
  <si>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</si>
  <si>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</si>
  <si>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</si>
  <si>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</si>
  <si>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</si>
  <si>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</si>
  <si>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</si>
  <si>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</si>
  <si>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</si>
  <si>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</si>
  <si>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</si>
  <si>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</si>
  <si>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</si>
  <si>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</si>
  <si>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</si>
  <si>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</si>
  <si>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</si>
  <si>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</si>
  <si>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</si>
  <si>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</si>
  <si>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</si>
  <si>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</si>
  <si>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</si>
  <si>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</si>
  <si>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</si>
  <si>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</si>
  <si>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</si>
  <si>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</si>
  <si>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</si>
  <si>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</si>
  <si>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</si>
  <si>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</si>
  <si>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</si>
  <si>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</si>
  <si>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</si>
  <si>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</si>
  <si>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</si>
  <si>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</si>
  <si>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</si>
  <si>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</si>
  <si>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</si>
  <si>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</si>
  <si>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</si>
  <si>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</si>
  <si>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</si>
  <si>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</si>
  <si>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</si>
  <si>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</si>
  <si>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</si>
  <si>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</si>
  <si>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</si>
  <si>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</si>
  <si>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</si>
  <si>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</si>
  <si>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</si>
  <si>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</si>
  <si>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</si>
  <si>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</si>
  <si>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</si>
  <si>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</si>
  <si>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</si>
  <si>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</si>
  <si>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</si>
  <si>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</si>
  <si>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</si>
  <si>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</si>
  <si>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</si>
  <si>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</si>
  <si>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</si>
  <si>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</si>
  <si>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</si>
  <si>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</si>
  <si>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</si>
  <si>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</si>
  <si>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</si>
  <si>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</si>
  <si>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</si>
  <si>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</si>
  <si>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</si>
  <si>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</si>
  <si>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</si>
  <si>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</si>
  <si>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</si>
  <si>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</si>
  <si>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</si>
  <si>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</si>
  <si>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</si>
  <si>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</si>
  <si>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</si>
  <si>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</si>
  <si>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</si>
  <si>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</si>
  <si>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</si>
  <si>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</si>
  <si>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</si>
  <si>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</si>
  <si>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</si>
  <si>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</si>
  <si>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</si>
  <si>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</si>
  <si>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</si>
  <si>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</si>
  <si>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</si>
  <si>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</si>
  <si>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</si>
  <si>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</si>
  <si>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</si>
  <si>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</si>
  <si>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</si>
  <si>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</si>
  <si>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</si>
  <si>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</si>
  <si>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</si>
  <si>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</si>
  <si>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</si>
  <si>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</si>
  <si>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</si>
  <si>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</si>
  <si>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</si>
  <si>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</si>
  <si>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</si>
  <si>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</si>
  <si>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</si>
  <si>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</si>
  <si>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</si>
  <si>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</si>
  <si>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</si>
  <si>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</si>
  <si>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</si>
  <si>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</si>
  <si>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</si>
  <si>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</si>
  <si>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</si>
  <si>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</si>
  <si>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</si>
  <si>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</si>
  <si>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</si>
  <si>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</si>
  <si>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</si>
  <si>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</si>
  <si>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</si>
  <si>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</si>
  <si>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</si>
  <si>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</si>
  <si>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</si>
  <si>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</si>
  <si>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</si>
  <si>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</si>
  <si>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</si>
  <si>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</si>
  <si>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</si>
  <si>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</si>
  <si>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</si>
  <si>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</si>
  <si>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</si>
  <si>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</si>
  <si>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</si>
  <si>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</si>
  <si>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</si>
  <si>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</si>
  <si>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</si>
  <si>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</si>
  <si>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</si>
  <si>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</si>
  <si>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</si>
  <si>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</si>
  <si>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</si>
  <si>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</si>
  <si>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</si>
  <si>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</si>
  <si>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</si>
  <si>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</si>
  <si>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</si>
  <si>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</si>
  <si>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</si>
  <si>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</si>
  <si>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</si>
  <si>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</si>
  <si>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</si>
  <si>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</si>
  <si>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</si>
  <si>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</si>
  <si>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</si>
  <si>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</si>
  <si>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</si>
  <si>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</si>
  <si>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</si>
  <si>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</si>
  <si>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</si>
  <si>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</si>
  <si>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</si>
  <si>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</si>
  <si>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</si>
  <si>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</si>
  <si>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</si>
  <si>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</si>
  <si>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</si>
  <si>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</si>
  <si>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</si>
  <si>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</si>
  <si>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</si>
  <si>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</si>
  <si>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</si>
  <si>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</si>
  <si>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</si>
  <si>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</si>
  <si>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</si>
  <si>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</si>
  <si>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</si>
  <si>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</si>
  <si>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</si>
  <si>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</si>
  <si>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</si>
  <si>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</si>
  <si>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</si>
  <si>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</si>
  <si>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</si>
  <si>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</si>
  <si>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</si>
  <si>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</si>
  <si>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</si>
  <si>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</si>
  <si>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</si>
  <si>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</si>
  <si>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</si>
  <si>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</si>
  <si>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</si>
  <si>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</si>
  <si>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</si>
  <si>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</si>
  <si>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</si>
  <si>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</si>
  <si>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</si>
  <si>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</si>
  <si>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</si>
  <si>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</si>
  <si>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</si>
  <si>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</si>
  <si>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</si>
  <si>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</si>
  <si>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</si>
  <si>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</si>
  <si>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</si>
  <si>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</si>
  <si>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</si>
  <si>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</si>
  <si>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</si>
  <si>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</si>
  <si>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</si>
  <si>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</si>
  <si>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</si>
  <si>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</si>
  <si>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</si>
  <si>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</si>
  <si>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</si>
  <si>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</si>
  <si>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</si>
  <si>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</si>
  <si>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</si>
  <si>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</si>
  <si>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</si>
  <si>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</si>
  <si>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</si>
  <si>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</si>
  <si>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</si>
  <si>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</si>
  <si>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</si>
  <si>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</si>
  <si>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</si>
  <si>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</si>
  <si>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</si>
  <si>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</si>
  <si>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</si>
  <si>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</si>
  <si>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</si>
  <si>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</si>
  <si>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</si>
  <si>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</si>
  <si>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</si>
  <si>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</si>
  <si>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</si>
  <si>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</si>
  <si>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</si>
  <si>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</si>
  <si>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</si>
  <si>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</si>
  <si>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</si>
  <si>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</si>
  <si>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</si>
  <si>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</si>
  <si>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</si>
  <si>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</si>
  <si>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</si>
  <si>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</si>
  <si>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</si>
  <si>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</si>
  <si>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</si>
  <si>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</si>
  <si>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</si>
  <si>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</si>
  <si>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</si>
  <si>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</si>
  <si>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</si>
  <si>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</si>
  <si>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</si>
  <si>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</si>
  <si>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</si>
  <si>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</si>
  <si>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</si>
  <si>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</si>
  <si>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</si>
  <si>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</si>
  <si>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</si>
  <si>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</si>
  <si>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</si>
  <si>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</si>
  <si>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</si>
  <si>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</si>
  <si>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</si>
  <si>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</si>
  <si>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</si>
  <si>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</si>
  <si>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</si>
  <si>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</si>
  <si>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</si>
  <si>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</si>
  <si>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</si>
  <si>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</si>
  <si>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</si>
  <si>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</si>
  <si>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</si>
  <si>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</si>
  <si>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</si>
  <si>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</si>
  <si>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</si>
  <si>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</si>
  <si>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</si>
  <si>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</si>
  <si>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</si>
  <si>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</si>
  <si>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</si>
  <si>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</si>
  <si>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</si>
  <si>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</si>
  <si>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</si>
  <si>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</si>
  <si>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</si>
  <si>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</si>
  <si>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</si>
  <si>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</si>
  <si>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</si>
  <si>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</si>
  <si>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</si>
  <si>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</si>
  <si>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</si>
  <si>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</si>
  <si>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</si>
  <si>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</si>
  <si>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</si>
  <si>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</si>
  <si>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</si>
  <si>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</si>
  <si>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</si>
  <si>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</si>
  <si>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</si>
  <si>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</si>
  <si>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</si>
  <si>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</si>
  <si>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</si>
  <si>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</si>
  <si>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</si>
  <si>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</si>
  <si>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</si>
  <si>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</si>
  <si>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</si>
  <si>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</si>
  <si>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</si>
  <si>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</si>
  <si>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</si>
  <si>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</si>
  <si>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</si>
  <si>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</si>
  <si>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</si>
  <si>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</si>
  <si>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</si>
  <si>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</si>
  <si>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</si>
  <si>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</si>
  <si>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</si>
  <si>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</si>
  <si>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</si>
  <si>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</si>
  <si>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</si>
  <si>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</si>
  <si>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</si>
  <si>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</si>
  <si>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</si>
  <si>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</si>
  <si>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</si>
  <si>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</si>
  <si>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</si>
  <si>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</si>
  <si>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</si>
  <si>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</si>
  <si>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</si>
  <si>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</si>
  <si>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</si>
  <si>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</si>
  <si>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</si>
  <si>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</si>
  <si>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</si>
  <si>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</si>
  <si>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</si>
  <si>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</si>
  <si>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</si>
  <si>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</si>
  <si>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</si>
  <si>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</si>
  <si>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</si>
  <si>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</si>
  <si>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</si>
  <si>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</si>
  <si>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</si>
  <si>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</si>
  <si>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</si>
  <si>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</si>
  <si>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</si>
  <si>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</si>
  <si>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</si>
  <si>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</si>
  <si>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</si>
  <si>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</si>
  <si>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</si>
  <si>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</si>
  <si>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</si>
  <si>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</si>
  <si>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</si>
  <si>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</si>
  <si>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</si>
  <si>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</si>
  <si>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</si>
  <si>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</si>
  <si>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</si>
  <si>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</si>
  <si>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</si>
  <si>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</si>
  <si>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</si>
  <si>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</si>
  <si>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</si>
  <si>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</si>
  <si>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</si>
  <si>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</si>
  <si>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</si>
  <si>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</si>
  <si>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</si>
  <si>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</si>
  <si>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</si>
  <si>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</si>
  <si>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</si>
  <si>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</si>
  <si>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</si>
  <si>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</si>
  <si>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</si>
  <si>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</si>
  <si>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</si>
  <si>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</si>
  <si>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</si>
  <si>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</si>
  <si>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</si>
  <si>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</si>
  <si>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</si>
  <si>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</si>
  <si>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</si>
  <si>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</si>
  <si>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</si>
  <si>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</si>
  <si>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</si>
  <si>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</si>
  <si>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</si>
  <si>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</si>
  <si>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</si>
  <si>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</si>
  <si>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</si>
  <si>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</si>
  <si>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</si>
  <si>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</si>
  <si>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</si>
  <si>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</si>
  <si>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</si>
  <si>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</si>
  <si>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</si>
  <si>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</si>
  <si>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</si>
  <si>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</si>
  <si>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</si>
  <si>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</si>
  <si>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</si>
  <si>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</si>
  <si>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</si>
  <si>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</si>
  <si>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</si>
  <si>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</si>
  <si>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</si>
  <si>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</si>
  <si>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</si>
  <si>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</si>
  <si>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</si>
  <si>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</si>
  <si>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</si>
  <si>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</si>
  <si>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</si>
  <si>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</si>
  <si>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</si>
  <si>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</si>
  <si>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</si>
  <si>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</si>
  <si>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</si>
  <si>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</si>
  <si>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</si>
  <si>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</si>
  <si>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</si>
  <si>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</si>
  <si>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</si>
  <si>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</si>
  <si>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</si>
  <si>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</si>
  <si>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</si>
  <si>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</si>
  <si>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</si>
  <si>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</si>
  <si>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</si>
  <si>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</si>
  <si>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</si>
  <si>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</si>
  <si>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</si>
  <si>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</si>
  <si>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</si>
  <si>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</si>
  <si>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</si>
  <si>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</si>
  <si>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</si>
  <si>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</si>
  <si>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</si>
  <si>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</si>
  <si>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</si>
  <si>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</si>
  <si>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</si>
  <si>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</si>
  <si>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</si>
  <si>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</si>
  <si>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</si>
  <si>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</si>
  <si>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</si>
  <si>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</si>
  <si>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</si>
  <si>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</si>
  <si>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</si>
  <si>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</si>
  <si>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</si>
  <si>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</si>
  <si>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</si>
  <si>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</si>
  <si>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</si>
  <si>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</si>
  <si>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</si>
  <si>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</si>
  <si>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</si>
  <si>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</si>
  <si>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</si>
  <si>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</si>
  <si>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</si>
  <si>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</si>
  <si>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</si>
  <si>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</si>
  <si>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</si>
  <si>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</si>
  <si>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</si>
  <si>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</si>
  <si>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</si>
  <si>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</si>
  <si>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</si>
  <si>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</si>
  <si>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</si>
  <si>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</si>
  <si>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</si>
  <si>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</si>
  <si>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</si>
  <si>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</si>
  <si>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</si>
  <si>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</si>
  <si>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</si>
  <si>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</si>
  <si>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</si>
  <si>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</si>
  <si>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</si>
  <si>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</si>
  <si>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</si>
  <si>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</si>
  <si>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</si>
  <si>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</si>
  <si>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</si>
  <si>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</si>
  <si>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</si>
  <si>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</si>
  <si>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</si>
  <si>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</si>
  <si>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RESPONSABLE 1</t>
  </si>
  <si>
    <t>RESPONSABLE 2</t>
  </si>
  <si>
    <t>RESPONSABLE 3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</si>
  <si>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</si>
  <si>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</si>
  <si>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</si>
  <si>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</si>
  <si>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</si>
  <si>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</si>
  <si>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</si>
  <si>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</si>
  <si>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</si>
  <si>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</si>
  <si>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</si>
  <si>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 xml:space="preserve">COMPONENTE 4
RESUMEN NARRATIVO </t>
  </si>
  <si>
    <t xml:space="preserve">COMPONENTE 5
RESUMEN NARRATIVO </t>
  </si>
  <si>
    <t>PRESIDENTE MUNICPAL</t>
  </si>
  <si>
    <t>TESORERO MUNICIPAL</t>
  </si>
  <si>
    <t>CONTRALOR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</si>
  <si>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</si>
  <si>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</si>
  <si>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</si>
  <si>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</si>
  <si>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</si>
  <si>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</si>
  <si>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</si>
  <si>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</si>
  <si>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</si>
  <si>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</si>
  <si>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</si>
  <si>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</si>
  <si>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</si>
  <si>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</si>
  <si>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</si>
  <si>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</si>
  <si>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</si>
  <si>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</si>
  <si>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</si>
  <si>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</si>
  <si>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</si>
  <si>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</si>
  <si>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</si>
  <si>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</si>
  <si>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</si>
  <si>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</si>
  <si>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</si>
  <si>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</si>
  <si>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</si>
  <si>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</si>
  <si>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</si>
  <si>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</si>
  <si>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</si>
  <si>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</si>
  <si>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</si>
  <si>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</si>
  <si>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</si>
  <si>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</si>
  <si>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</si>
  <si>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ASEP: 08-04</t>
  </si>
  <si>
    <t>Contribuir a reducir el rezago social de Cuautlancingo mediante el desarrollo de proyectos de bienestar social y de asuntos metropolitanos</t>
  </si>
  <si>
    <t xml:space="preserve">Variación porcentual de personas en hacinamiento </t>
  </si>
  <si>
    <t>Variación Porcentual</t>
  </si>
  <si>
    <t>Semestral</t>
  </si>
  <si>
    <t>Gestión</t>
  </si>
  <si>
    <t>Eficacia</t>
  </si>
  <si>
    <t>Variación porcentual de población que se encuentra en carencia de espacios y servicios en la vivienda</t>
  </si>
  <si>
    <t>((Beneficiarios de programas 2021/beneficiarios de programas2020)-1)*100</t>
  </si>
  <si>
    <t>Regular</t>
  </si>
  <si>
    <t>Programas en la atención inmediata a grupos en situación de vulnerabilidad gestionados</t>
  </si>
  <si>
    <t>Variación porcentual de personas beneficiadas</t>
  </si>
  <si>
    <t>Pensiones para el bienestar apoyadas</t>
  </si>
  <si>
    <t xml:space="preserve">Porcentaje de cumplimiento del pago de pensiones del bienestar </t>
  </si>
  <si>
    <t>(Logísticas realizadas/Logísticas consideradas)*100</t>
  </si>
  <si>
    <t>Estratégico</t>
  </si>
  <si>
    <t xml:space="preserve">Semestral </t>
  </si>
  <si>
    <t>Porcentaje</t>
  </si>
  <si>
    <t>Realizar 3 acciones de concientización a adultos mayores del "Programa de apoyo para las personas de la Tercera Edad"</t>
  </si>
  <si>
    <t>Realizar 1 evento de la "Semana de la Asesoría Jurídica"</t>
  </si>
  <si>
    <t>Realizar 1 actividades con recursos estatales, federales o de la iniciativa privada</t>
  </si>
  <si>
    <t>Realizar 1 evento del Dia Mundial del Discapacitado</t>
  </si>
  <si>
    <t>Actualizar 1 del padrón de beneficiarios</t>
  </si>
  <si>
    <t>Realizar 3 etapas de canalización de grupos vulnerables a instancias de apoyo (Bajo Demanda)</t>
  </si>
  <si>
    <t>Realizar 6 logísticas para el pago de las pensiones para el bienestar de las personas adultas mayores (Bajo Demanda)</t>
  </si>
  <si>
    <t>Realizar 3 logísticas para el pago de las becas "Benito Juárez" (Bajo Demanda)</t>
  </si>
  <si>
    <t>Satisfacción ciudadana lograda</t>
  </si>
  <si>
    <t>Porcentaje de población satisfecha con la atención recibida</t>
  </si>
  <si>
    <t>(Personas satisfechas/Personas beneficiadas)*100</t>
  </si>
  <si>
    <t>Realizar un Manual de Buen Ciudadano</t>
  </si>
  <si>
    <t>Desarrollar una encuesta de calidad de los servicios públicos y de movilidad</t>
  </si>
  <si>
    <t>Porcentaje de población vulnerable atendida con servicios de Salud.</t>
  </si>
  <si>
    <t xml:space="preserve">COMPONENTE 6
RESUMEN NARRATIVO </t>
  </si>
  <si>
    <t>C6</t>
  </si>
  <si>
    <t>Realizar 10 jornadas de capacitación en materia de Salud para la población en general</t>
  </si>
  <si>
    <t>Realizar 25 Jornadas de Salud para la población vulnerable del Municipio</t>
  </si>
  <si>
    <t>Realizar 1 actividad en materia de salud con recursos  federales, estatales o de la iniciativa privada (Bajo Demanda)</t>
  </si>
  <si>
    <t>Realizar 1 convenio para fortalecer los servicios médicos del municipio</t>
  </si>
  <si>
    <t>Dotar a 6 Unidades de Atención Médica de materiales e insumos de forma trimestral</t>
  </si>
  <si>
    <t>Realizar 50 de campañas de esterilización y vacunación (Bajo Demanda)</t>
  </si>
  <si>
    <t>Realizar 3 pláticas sobre la tenencia responsable de las mascotas</t>
  </si>
  <si>
    <t>Realizar 4 difusiones del reglamento de bienestar animal</t>
  </si>
  <si>
    <t>Realizar 8 campañas de “Adopción y donación voluntaria”</t>
  </si>
  <si>
    <t>Dotar a 2 Centros de Bienestar Animal de insumos de forma trimestral</t>
  </si>
  <si>
    <t>Instalar 1 Centro de Bienestar Animal</t>
  </si>
  <si>
    <t>Realizar 1 actividad en materia de control animal con recursos  federales, estatales o de la iniciativa privada</t>
  </si>
  <si>
    <t>Dirección de Grupos Vulnerables, Dirección de Bienestar Social y Direción de Salud</t>
  </si>
  <si>
    <t>Atención a la Población Socialmente en Riesgo, Promoción y Cuidado de la Salud</t>
  </si>
  <si>
    <t>Mejorar la calidad de vida de los grupos en situación de vulnerabilidad, reduciendo sus condiciones de desventaja social y económica</t>
  </si>
  <si>
    <t>Gestionar programas en la atención inmediata a grupos en situación de vulnerabilidad</t>
  </si>
  <si>
    <t>Anual</t>
  </si>
  <si>
    <t>Descendente</t>
  </si>
  <si>
    <t>Porcentaje de personas en hacinamiento 2020</t>
  </si>
  <si>
    <t>Porcentaje de personas en hacinamiento 2021</t>
  </si>
  <si>
    <t>((Porcentaje de personas en hacinamiento 2021/Porcentaje de personas en hacinamiento 2020)-1)*100</t>
  </si>
  <si>
    <t>La población de Cuautlancingo en situación de rezago cuenta con la disminución de los índices de pobreza en la vivienda</t>
  </si>
  <si>
    <t>Porcentaje de personas</t>
  </si>
  <si>
    <t>((Personas con carencia de espacios y servicios en la vivienda 2021/Personas con carencia de espacios y servicios en la vivienda 2020)-1)*100</t>
  </si>
  <si>
    <t>Personas con carencia de espacios y servicios en la vivienda 2021</t>
  </si>
  <si>
    <t>Personas con carencia de espacios y servicios en la vivienda 2020</t>
  </si>
  <si>
    <t>Personas</t>
  </si>
  <si>
    <t>Calidad</t>
  </si>
  <si>
    <t>Personas beneficiadas</t>
  </si>
  <si>
    <t>Personas satisfechas</t>
  </si>
  <si>
    <t>Realizar 1 entrega integral de apoyos y materiales para el fortalecimiento a la vivienda</t>
  </si>
  <si>
    <t>Actualizar 1 diagnóstico de la pobreza en el Municipio de Cuautlancingo</t>
  </si>
  <si>
    <t xml:space="preserve">Contar con 1 catálogo de programas federales </t>
  </si>
  <si>
    <t>Realizar 1 sesión de vinculación integral para la prestación de información básica a los habitantes del Municipio de Cuautlancingo</t>
  </si>
  <si>
    <t>Acciones</t>
  </si>
  <si>
    <t>Conferencia</t>
  </si>
  <si>
    <t>C. MARÍA GUADALUPE DANIEL HERNÁNDEZ</t>
  </si>
  <si>
    <t>C. JOSÉ MARÍA MEZA PÉREZ</t>
  </si>
  <si>
    <t>C. GERARDO MACORRA TRUJILLO</t>
  </si>
  <si>
    <t>TITULAR DEL ÓRGANO INTERNO DE CONTROL</t>
  </si>
  <si>
    <t>C. HÉCTOR HERNÁNDEZ ARMAS</t>
  </si>
  <si>
    <t>COORDINADOR DEL SISTEMA DE EVALUACIÓN AL DESEMPEÑO</t>
  </si>
  <si>
    <t xml:space="preserve">Realizar 4 eventos de la "Semana de salud visual" del programa "Mi visión es Mejor" </t>
  </si>
  <si>
    <t>Eventos</t>
  </si>
  <si>
    <t xml:space="preserve">Lentes </t>
  </si>
  <si>
    <t>Evento</t>
  </si>
  <si>
    <t xml:space="preserve">Actividad </t>
  </si>
  <si>
    <t>Padrón</t>
  </si>
  <si>
    <t xml:space="preserve">Etapas </t>
  </si>
  <si>
    <t>Logísticas</t>
  </si>
  <si>
    <t>Beneficiarios de programas 2021</t>
  </si>
  <si>
    <t>Beneficiarios de programas2020</t>
  </si>
  <si>
    <t>Logísticas realizadas</t>
  </si>
  <si>
    <t>Logísticas consideradas</t>
  </si>
  <si>
    <t>Entrega</t>
  </si>
  <si>
    <t>Diagnóstico</t>
  </si>
  <si>
    <t>Catálogo</t>
  </si>
  <si>
    <t xml:space="preserve">Sesión </t>
  </si>
  <si>
    <t>Jornadas</t>
  </si>
  <si>
    <t>Actividad</t>
  </si>
  <si>
    <t>Convenio</t>
  </si>
  <si>
    <t>Unidades de Atención Médica</t>
  </si>
  <si>
    <t>Campañas</t>
  </si>
  <si>
    <t>Pláticas</t>
  </si>
  <si>
    <t>Difusiones</t>
  </si>
  <si>
    <t>Centro de Bienestar Animal</t>
  </si>
  <si>
    <t>Entregar 9 requisiciones de materiales de operación a las Unidades Administrativas del Programa Presupuestario (Bajo Demanda)</t>
  </si>
  <si>
    <t>Requisiciones</t>
  </si>
  <si>
    <t>Servicios de Salud para la población vulnerable del Municipio proporcionados</t>
  </si>
  <si>
    <t>(Personas atendidas en jornadas de salud/Población carente de los servicios de salud 2020)*100</t>
  </si>
  <si>
    <t>Personas atendidas en jornadas de salud</t>
  </si>
  <si>
    <t>Población carente de los servicios de salud 2020</t>
  </si>
  <si>
    <t>Esterilizaciones aplicadas</t>
  </si>
  <si>
    <t xml:space="preserve">Variación porcentual de esterilizaciones aplicadas </t>
  </si>
  <si>
    <t>((Esterilizaciones 2021/Esterilizaciones 2020)-1)*100</t>
  </si>
  <si>
    <t>Esterilizaciones 2021</t>
  </si>
  <si>
    <t>Esterilizaciones 2020</t>
  </si>
  <si>
    <t>Esterilizaciones</t>
  </si>
  <si>
    <t>Materiales de operación entregados</t>
  </si>
  <si>
    <t>Porcentaje de cumplimiento de materiales de operación entregados</t>
  </si>
  <si>
    <t>(Materiales de operación entregados/Materiales de operación programados)*100</t>
  </si>
  <si>
    <t>Ascendente</t>
  </si>
  <si>
    <t>Solicitudes</t>
  </si>
  <si>
    <t>Materiales de operación programados</t>
  </si>
  <si>
    <t>Realizar 1 conferencia del Día Mundial del Adulto Mayor del Programa de apoyo alas personas de la Tercera Edad</t>
  </si>
  <si>
    <t>Monto Específico</t>
  </si>
  <si>
    <t>RECURSOS FISCALES</t>
  </si>
  <si>
    <t>Entregar 700 lentes a la ciudadanía en general del programa "Mi visión es mejor"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</si>
</sst>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&quot;$&quot;#,##0.00"/>
    <numFmt numFmtId="166" formatCode="0.0%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76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166" fontId="1" fillId="0" borderId="0" xfId="3" applyNumberFormat="1" applyFont="1" applyBorder="1" applyAlignment="1" applyProtection="1">
      <alignment horizontal="center" vertical="center" wrapText="1"/>
      <protection locked="0" hidden="1"/>
    </xf>
    <xf numFmtId="166" fontId="13" fillId="2" borderId="1" xfId="2" applyNumberFormat="1" applyFont="1" applyFill="1" applyBorder="1" applyAlignment="1" applyProtection="1">
      <alignment horizontal="center" vertical="center"/>
      <protection locked="0" hidden="1"/>
    </xf>
    <xf numFmtId="9" fontId="1" fillId="0" borderId="0" xfId="2" applyNumberFormat="1" applyFont="1" applyBorder="1" applyAlignment="1" applyProtection="1">
      <alignment horizontal="center" vertical="center" wrapText="1"/>
      <protection locked="0" hidden="1"/>
    </xf>
    <xf numFmtId="9" fontId="13" fillId="2" borderId="1" xfId="2" applyNumberFormat="1" applyFont="1" applyFill="1" applyBorder="1" applyAlignment="1" applyProtection="1">
      <alignment horizontal="center" vertical="center"/>
      <protection locked="0" hidden="1"/>
    </xf>
    <xf numFmtId="0" fontId="9" fillId="2" borderId="1" xfId="2" applyFont="1" applyFill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2" borderId="0" xfId="2" applyFill="1" applyProtection="1">
      <protection hidden="1"/>
    </xf>
    <xf numFmtId="0" fontId="1" fillId="2" borderId="0" xfId="2" applyFill="1" applyAlignment="1" applyProtection="1">
      <alignment horizontal="center"/>
      <protection hidden="1"/>
    </xf>
    <xf numFmtId="0" fontId="22" fillId="2" borderId="0" xfId="2" applyFont="1" applyFill="1" applyAlignment="1" applyProtection="1">
      <alignment vertical="center"/>
      <protection hidden="1"/>
    </xf>
    <xf numFmtId="0" fontId="1" fillId="0" borderId="0" xfId="2" applyAlignment="1" applyProtection="1">
      <alignment horizontal="center" vertical="center" wrapText="1"/>
      <protection locked="0" hidden="1"/>
    </xf>
    <xf numFmtId="0" fontId="24" fillId="2" borderId="0" xfId="2" applyFont="1" applyFill="1" applyAlignment="1" applyProtection="1">
      <alignment vertical="center" wrapText="1"/>
      <protection hidden="1"/>
    </xf>
    <xf numFmtId="0" fontId="1" fillId="0" borderId="5" xfId="2" applyBorder="1" applyAlignment="1" applyProtection="1">
      <alignment horizontal="center" vertical="center" wrapText="1"/>
      <protection locked="0"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4" fillId="0" borderId="0" xfId="2" applyFont="1" applyAlignment="1" applyProtection="1">
      <alignment vertical="center" wrapText="1"/>
      <protection hidden="1"/>
    </xf>
    <xf numFmtId="0" fontId="5" fillId="0" borderId="0" xfId="2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 vertical="center" wrapText="1"/>
      <protection locked="0" hidden="1"/>
    </xf>
    <xf numFmtId="0" fontId="27" fillId="2" borderId="0" xfId="2" applyFont="1" applyFill="1" applyAlignment="1" applyProtection="1">
      <alignment vertical="center" wrapText="1"/>
      <protection hidden="1"/>
    </xf>
    <xf numFmtId="0" fontId="5" fillId="0" borderId="0" xfId="2" applyFont="1" applyProtection="1"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3" borderId="0" xfId="2" applyFont="1" applyFill="1" applyAlignment="1" applyProtection="1">
      <alignment horizontal="center" vertical="center"/>
      <protection locked="0" hidden="1"/>
    </xf>
    <xf numFmtId="1" fontId="5" fillId="0" borderId="0" xfId="2" applyNumberFormat="1" applyFont="1" applyAlignment="1" applyProtection="1">
      <alignment horizontal="center" vertical="center" wrapText="1"/>
      <protection locked="0"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22" fillId="2" borderId="0" xfId="2" applyFont="1" applyFill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" fillId="8" borderId="11" xfId="2" applyFont="1" applyFill="1" applyBorder="1" applyAlignment="1" applyProtection="1">
      <alignment horizontal="center" vertical="center" wrapText="1"/>
      <protection hidden="1"/>
    </xf>
    <xf numFmtId="0" fontId="1" fillId="8" borderId="2" xfId="2" applyFont="1" applyFill="1" applyBorder="1" applyAlignment="1" applyProtection="1">
      <alignment horizontal="center" vertical="center" wrapText="1"/>
      <protection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" fillId="8" borderId="2" xfId="2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1" fillId="8" borderId="14" xfId="2" applyFont="1" applyFill="1" applyBorder="1" applyAlignment="1" applyProtection="1">
      <alignment horizontal="center" vertical="top" wrapText="1"/>
      <protection hidden="1"/>
    </xf>
    <xf numFmtId="0" fontId="1" fillId="8" borderId="2" xfId="2" applyFont="1" applyFill="1" applyBorder="1" applyAlignment="1" applyProtection="1">
      <alignment horizontal="center" vertical="top" wrapText="1"/>
      <protection hidden="1"/>
    </xf>
    <xf numFmtId="0" fontId="1" fillId="8" borderId="11" xfId="2" applyFill="1" applyBorder="1" applyAlignment="1" applyProtection="1">
      <alignment horizontal="center"/>
      <protection hidden="1"/>
    </xf>
    <xf numFmtId="0" fontId="1" fillId="8" borderId="14" xfId="2" applyFill="1" applyBorder="1" applyAlignment="1" applyProtection="1">
      <alignment horizontal="center"/>
      <protection hidden="1"/>
    </xf>
    <xf numFmtId="0" fontId="1" fillId="0" borderId="12" xfId="2" applyBorder="1" applyAlignment="1" applyProtection="1">
      <alignment horizontal="center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left" vertical="center" wrapText="1"/>
      <protection hidden="1"/>
    </xf>
    <xf numFmtId="0" fontId="13" fillId="0" borderId="5" xfId="2" applyFont="1" applyBorder="1" applyAlignment="1" applyProtection="1">
      <alignment horizontal="left" vertical="center" wrapText="1"/>
      <protection hidden="1"/>
    </xf>
    <xf numFmtId="0" fontId="13" fillId="0" borderId="6" xfId="2" applyFont="1" applyBorder="1" applyAlignment="1" applyProtection="1">
      <alignment horizontal="left" vertical="center" wrapText="1"/>
      <protection hidden="1"/>
    </xf>
    <xf numFmtId="0" fontId="13" fillId="0" borderId="7" xfId="2" applyFont="1" applyBorder="1" applyAlignment="1" applyProtection="1">
      <alignment horizontal="left" vertical="center" wrapText="1"/>
      <protection hidden="1"/>
    </xf>
    <xf numFmtId="0" fontId="13" fillId="0" borderId="8" xfId="2" applyFont="1" applyBorder="1" applyAlignment="1" applyProtection="1">
      <alignment horizontal="left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 wrapText="1"/>
      <protection locked="0"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9" fontId="1" fillId="0" borderId="3" xfId="2" applyNumberFormat="1" applyFont="1" applyBorder="1" applyAlignment="1" applyProtection="1">
      <alignment horizontal="center" vertical="center" wrapText="1"/>
      <protection locked="0"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1" fillId="0" borderId="0" xfId="2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horizontal="center" vertical="center"/>
      <protection hidden="1"/>
    </xf>
    <xf numFmtId="0" fontId="8" fillId="2" borderId="4" xfId="2" applyFont="1" applyFill="1" applyBorder="1" applyAlignment="1" applyProtection="1">
      <alignment horizontal="center" vertical="center"/>
      <protection hidden="1"/>
    </xf>
    <xf numFmtId="0" fontId="24" fillId="2" borderId="5" xfId="0" applyFont="1" applyFill="1" applyBorder="1" applyAlignment="1" applyProtection="1">
      <alignment horizontal="left" vertical="center" wrapText="1"/>
      <protection locked="0" hidden="1"/>
    </xf>
    <xf numFmtId="0" fontId="24" fillId="2" borderId="6" xfId="0" applyFont="1" applyFill="1" applyBorder="1" applyAlignment="1" applyProtection="1">
      <alignment horizontal="left" vertical="center" wrapText="1"/>
      <protection locked="0" hidden="1"/>
    </xf>
    <xf numFmtId="0" fontId="24" fillId="2" borderId="7" xfId="0" applyFont="1" applyFill="1" applyBorder="1" applyAlignment="1" applyProtection="1">
      <alignment horizontal="left" vertical="center" wrapText="1"/>
      <protection locked="0" hidden="1"/>
    </xf>
    <xf numFmtId="0" fontId="24" fillId="2" borderId="8" xfId="0" applyFont="1" applyFill="1" applyBorder="1" applyAlignment="1" applyProtection="1">
      <alignment horizontal="left" vertical="center" wrapText="1"/>
      <protection locked="0" hidden="1"/>
    </xf>
    <xf numFmtId="0" fontId="13" fillId="2" borderId="1" xfId="2" applyFont="1" applyFill="1" applyBorder="1" applyAlignment="1" applyProtection="1">
      <alignment horizontal="center" vertical="center" wrapText="1"/>
      <protection locked="0"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61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116369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116369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116369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116369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202094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154469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267</xdr:row>
      <xdr:rowOff>0</xdr:rowOff>
    </xdr:from>
    <xdr:to>
      <xdr:col>13</xdr:col>
      <xdr:colOff>104775</xdr:colOff>
      <xdr:row>267</xdr:row>
      <xdr:rowOff>144944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154469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192569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192569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163994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163994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144944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144944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163994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163994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144944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144944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144944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144944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144944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144944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173519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173519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144944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144944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144944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144944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144944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144944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116369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116369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116369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144944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144944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173519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173519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144944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144944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144944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144944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144944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144944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144944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144944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144944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144944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144944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144944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144944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144944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163994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163994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144944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144944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144944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144944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144944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144944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144944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144944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144944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144944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144944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144944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173519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173519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144944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144944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144944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144944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144944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144944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144944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144944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173519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173519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144944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144944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144944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144944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144944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144944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144944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144944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144944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144944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144944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144944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202094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202094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183044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183044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154469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154469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154469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154469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173519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173519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144944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144944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173519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173519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144944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144944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144944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144944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144944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144944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144944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144944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144944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144944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144944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144944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202094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202094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154469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154469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154469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154469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202094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154469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154469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202094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202094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154469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154469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154469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154469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202094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202094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183044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183044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154469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154469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154469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154469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173519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173519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202094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202094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154469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154469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154469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154469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202094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154469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267</xdr:row>
      <xdr:rowOff>0</xdr:rowOff>
    </xdr:from>
    <xdr:to>
      <xdr:col>13</xdr:col>
      <xdr:colOff>104775</xdr:colOff>
      <xdr:row>267</xdr:row>
      <xdr:rowOff>154469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154469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202094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202094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154469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154469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154469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154469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202094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202094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183044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183044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154469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154469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154469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154469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173519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173519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202094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202094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154469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154469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154469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154469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202094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154469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267</xdr:row>
      <xdr:rowOff>0</xdr:rowOff>
    </xdr:from>
    <xdr:to>
      <xdr:col>13</xdr:col>
      <xdr:colOff>104775</xdr:colOff>
      <xdr:row>267</xdr:row>
      <xdr:rowOff>154469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154469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202094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202094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154469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154469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154469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154469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97321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97321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60049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60049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97321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97321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106846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106846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97321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97321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97321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97321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7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7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7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7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7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7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97321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7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97321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7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7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7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7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7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7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7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7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7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7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7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7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7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7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7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7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7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7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7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106846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7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106846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7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7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7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7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7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7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7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7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7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7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7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7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7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7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7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7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7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7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7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97321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7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97321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7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7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7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7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7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7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7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7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7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7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7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7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7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7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7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7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7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7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7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97321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7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97321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7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7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7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7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7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7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7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7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7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7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7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7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7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7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7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7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7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7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7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7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7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7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7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7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7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7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7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7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7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7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7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7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7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7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7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7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7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7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7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7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7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7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7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7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106846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7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106846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7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7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7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7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7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7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7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7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7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7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7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7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7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7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7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7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7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7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7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106846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7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106846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7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7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7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7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7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7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7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7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7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7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7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7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7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7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7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7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7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7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7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7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7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7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7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7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7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7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7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7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7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7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7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7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7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7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7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7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7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7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7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7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7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7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7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7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7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7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7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7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7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7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7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7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7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7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7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7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7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7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7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7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7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7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7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7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7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7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7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7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7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7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7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7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7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7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7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7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7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7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7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7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7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7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7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7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7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7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7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7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7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7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7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7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7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7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7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7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7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7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7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7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7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7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7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7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7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7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7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106846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7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106846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7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7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7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7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7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7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7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7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7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7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7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7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7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7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7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7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7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7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7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106846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7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106846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7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7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7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7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7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7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7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7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7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7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7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7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7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7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7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7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7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7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7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7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7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7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7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7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7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7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7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7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7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7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7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7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7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7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7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7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7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7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7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7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7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7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7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7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7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7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7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7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7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7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7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7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7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7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7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7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7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7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7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7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7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7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7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7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7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7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7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7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7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7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7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7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7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7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7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7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7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7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7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7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7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7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7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7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7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7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7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7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7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7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7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7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7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7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7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7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7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7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7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7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7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7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7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7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7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7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7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7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7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7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7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7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7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7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7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7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7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7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7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7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7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7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7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7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7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7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7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7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7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7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7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7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7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7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7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7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7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7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7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7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7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7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7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7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7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7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7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7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7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7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7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7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7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7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7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7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7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7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7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7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7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7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7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7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7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7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7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7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7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7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7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7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7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7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7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7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7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7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7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7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7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7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7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7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7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7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7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7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7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7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7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7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7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7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7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7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7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7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7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7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7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7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7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7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7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7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7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7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7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7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106846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7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106846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7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7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7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7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106846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106846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267</xdr:row>
      <xdr:rowOff>0</xdr:rowOff>
    </xdr:from>
    <xdr:to>
      <xdr:col>4</xdr:col>
      <xdr:colOff>523875</xdr:colOff>
      <xdr:row>267</xdr:row>
      <xdr:rowOff>202094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76200</xdr:colOff>
      <xdr:row>267</xdr:row>
      <xdr:rowOff>154469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183044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154469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154469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154469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7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173519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7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7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7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7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7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7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163994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7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7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7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106846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7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106846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7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7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7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7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7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7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7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7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7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7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7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7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7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7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7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7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7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7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7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106846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7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106846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7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7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7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7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7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7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7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7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7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7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7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7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7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7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7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7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7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7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7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7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7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7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7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7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7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7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7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7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7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7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7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7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9524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7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9524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7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7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209549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7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209549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7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7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7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238123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7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7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7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238123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7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238123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7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7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7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7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7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214592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7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214592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7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7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7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239806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7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7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7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239806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7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239806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7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7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7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7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7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7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7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7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7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7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7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116369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7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267</xdr:row>
      <xdr:rowOff>116369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7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7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7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116369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7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267</xdr:row>
      <xdr:rowOff>116369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7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116369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7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116369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7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116369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7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97321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7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270</xdr:row>
      <xdr:rowOff>97321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7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7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60049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7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60049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7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7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7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7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7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7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7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7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7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7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85725</xdr:colOff>
      <xdr:row>267</xdr:row>
      <xdr:rowOff>154469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7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7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7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7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7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271</xdr:row>
      <xdr:rowOff>69574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7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7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7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7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85725</xdr:colOff>
      <xdr:row>269</xdr:row>
      <xdr:rowOff>202094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7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7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85725</xdr:colOff>
      <xdr:row>269</xdr:row>
      <xdr:rowOff>202094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7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7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85725</xdr:colOff>
      <xdr:row>269</xdr:row>
      <xdr:rowOff>202094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7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7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85725</xdr:colOff>
      <xdr:row>267</xdr:row>
      <xdr:rowOff>154469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7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7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7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7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7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7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7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7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7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7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7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7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7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7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7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7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7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7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7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7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7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7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7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7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7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7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7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7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7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7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7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7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7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7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7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7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7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7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7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7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7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7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7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7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7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267</xdr:row>
      <xdr:rowOff>0</xdr:rowOff>
    </xdr:from>
    <xdr:to>
      <xdr:col>0</xdr:col>
      <xdr:colOff>400050</xdr:colOff>
      <xdr:row>267</xdr:row>
      <xdr:rowOff>161925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7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267</xdr:row>
      <xdr:rowOff>0</xdr:rowOff>
    </xdr:from>
    <xdr:to>
      <xdr:col>0</xdr:col>
      <xdr:colOff>400050</xdr:colOff>
      <xdr:row>267</xdr:row>
      <xdr:rowOff>161925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7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267</xdr:row>
      <xdr:rowOff>0</xdr:rowOff>
    </xdr:from>
    <xdr:to>
      <xdr:col>0</xdr:col>
      <xdr:colOff>400050</xdr:colOff>
      <xdr:row>267</xdr:row>
      <xdr:rowOff>152399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7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267</xdr:row>
      <xdr:rowOff>0</xdr:rowOff>
    </xdr:from>
    <xdr:to>
      <xdr:col>0</xdr:col>
      <xdr:colOff>400050</xdr:colOff>
      <xdr:row>267</xdr:row>
      <xdr:rowOff>152399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7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267</xdr:row>
      <xdr:rowOff>0</xdr:rowOff>
    </xdr:from>
    <xdr:to>
      <xdr:col>0</xdr:col>
      <xdr:colOff>400050</xdr:colOff>
      <xdr:row>267</xdr:row>
      <xdr:rowOff>152400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7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267</xdr:row>
      <xdr:rowOff>0</xdr:rowOff>
    </xdr:from>
    <xdr:to>
      <xdr:col>0</xdr:col>
      <xdr:colOff>400050</xdr:colOff>
      <xdr:row>267</xdr:row>
      <xdr:rowOff>152400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7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267</xdr:row>
      <xdr:rowOff>0</xdr:rowOff>
    </xdr:from>
    <xdr:to>
      <xdr:col>0</xdr:col>
      <xdr:colOff>400050</xdr:colOff>
      <xdr:row>267</xdr:row>
      <xdr:rowOff>164167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7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267</xdr:row>
      <xdr:rowOff>0</xdr:rowOff>
    </xdr:from>
    <xdr:to>
      <xdr:col>0</xdr:col>
      <xdr:colOff>400050</xdr:colOff>
      <xdr:row>267</xdr:row>
      <xdr:rowOff>164167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267</xdr:row>
      <xdr:rowOff>0</xdr:rowOff>
    </xdr:from>
    <xdr:to>
      <xdr:col>0</xdr:col>
      <xdr:colOff>400050</xdr:colOff>
      <xdr:row>267</xdr:row>
      <xdr:rowOff>160244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7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267</xdr:row>
      <xdr:rowOff>0</xdr:rowOff>
    </xdr:from>
    <xdr:to>
      <xdr:col>0</xdr:col>
      <xdr:colOff>400050</xdr:colOff>
      <xdr:row>267</xdr:row>
      <xdr:rowOff>160244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7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7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7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7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7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7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7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7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7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7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7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7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7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7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7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7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7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7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7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7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7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7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7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7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7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7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7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7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7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7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7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7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7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7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7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7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7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7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7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7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7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7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7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7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7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7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7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7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7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7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7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7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7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7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7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7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7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7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7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7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7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7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7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7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7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7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7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7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7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7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7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7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7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7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7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7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7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7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7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7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7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7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7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7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7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7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7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7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7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7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7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7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7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7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7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7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7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7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7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7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7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7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7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7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7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7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7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7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7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7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7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7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7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7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7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7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7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7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7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7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7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7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7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7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7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7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7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7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7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7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7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7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7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7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7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7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7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7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7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7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7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7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7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7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7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7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7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7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7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7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7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7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7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7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7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7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7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7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7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7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7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7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7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7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7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7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7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7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7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7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7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7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7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7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7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7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7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7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7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7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7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7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7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7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7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7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7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7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7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7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7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7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7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7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7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7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7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7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7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7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7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7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7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7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7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7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7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7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7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7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7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7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7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7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7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7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7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7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7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7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7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7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7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7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7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7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7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7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7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7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7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7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7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7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7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7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7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7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7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7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7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7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7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7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7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7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7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7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7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7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7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7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7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7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7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7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7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7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7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7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7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7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7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7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7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7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7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7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7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7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7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7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7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7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7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7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7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7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7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7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7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7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7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7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238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7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7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7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7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7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7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7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7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7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7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7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7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7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7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7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7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7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7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7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7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7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7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7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7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7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7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7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7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7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7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7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7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7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7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7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7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7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7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7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7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7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7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7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7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7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7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7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7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7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7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7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7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7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7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7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7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7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7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7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7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7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7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7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7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7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7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7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7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7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7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7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7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7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7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7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7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7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7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7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7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7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7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7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7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7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7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7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7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7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7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7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7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7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7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7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7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7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7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7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7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7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7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7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7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7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7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7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7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57149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7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9524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7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7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209549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7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209549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7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7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7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238123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7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7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238123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7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7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7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9524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7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7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209549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7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209549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7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7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7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7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238123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7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7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7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7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7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7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7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7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7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7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7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7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7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7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7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7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7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7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7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7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7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7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7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7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7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7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7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7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7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7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7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7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7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7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7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7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7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7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7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7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7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7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7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7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7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7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7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7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7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7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7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7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7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7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7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7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7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7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7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7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7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7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7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7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7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7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7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7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7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7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7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7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7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7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7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7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7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7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7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7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7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7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7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7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7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7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7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7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7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7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7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7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7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7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7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7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7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7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7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7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7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7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7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7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7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7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7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7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7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7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7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7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7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7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7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7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7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7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7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7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7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7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7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7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7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7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7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7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7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7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7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7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7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7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7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7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7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7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7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7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7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7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7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7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7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7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7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7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7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7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7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7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7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7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7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7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7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7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7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7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7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7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7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7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7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7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7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7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7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7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7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7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7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7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7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7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7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7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7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7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7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7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7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7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7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7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7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7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7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7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7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7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7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7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7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7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7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7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7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7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7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7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7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7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7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7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7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7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7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7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7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7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7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7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7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7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7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7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7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7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7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7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7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7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7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7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7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7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7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7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7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7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7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7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7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7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7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7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7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7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7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7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7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7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7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7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7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7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7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7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7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7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7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7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7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7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7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7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7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7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7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7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7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7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7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7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7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7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7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7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7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7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7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7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7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7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7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7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7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7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7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7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7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7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7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7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7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7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7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7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7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7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7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7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7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7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7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7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7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7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7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7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7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7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7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7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7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7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7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7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7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7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7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7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7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7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7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7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7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7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7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7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7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7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7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7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7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7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7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7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7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7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7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7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7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7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7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7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7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7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7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7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7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7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7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7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7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7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7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7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7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7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7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7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7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7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7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7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7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7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7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7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7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7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7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7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7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7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7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7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7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7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7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7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7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7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7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7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7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7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7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7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7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7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7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7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7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7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7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7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7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7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7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7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7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7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7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7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7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7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7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7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7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7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7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7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7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7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7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7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7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238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7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7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7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7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7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7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7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7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7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238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7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7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7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238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7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7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7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7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7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7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7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7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7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7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7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7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7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7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7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7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7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7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7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7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7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7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7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7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7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7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7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7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7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7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7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7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7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7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7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7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7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7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7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7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7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7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7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7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7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7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7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7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7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7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7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7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7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7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7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7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7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7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7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7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7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7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7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7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7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7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7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7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7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7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7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7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7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7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267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7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7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7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7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7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7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7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7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7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7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267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7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7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7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267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7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7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7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7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7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7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7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7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7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7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267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7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7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7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7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7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238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7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267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7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104775</xdr:colOff>
      <xdr:row>0</xdr:row>
      <xdr:rowOff>28575</xdr:rowOff>
    </xdr:from>
    <xdr:to>
      <xdr:col>2</xdr:col>
      <xdr:colOff>82794</xdr:colOff>
      <xdr:row>4</xdr:row>
      <xdr:rowOff>160093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97CCACE1-F6CC-48B8-AF68-1EEAB73FD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104775" y="28575"/>
          <a:ext cx="1187694" cy="969718"/>
        </a:xfrm>
        <a:prstGeom prst="rect">
          <a:avLst/>
        </a:prstGeom>
      </xdr:spPr>
    </xdr:pic>
    <xdr:clientData/>
  </xdr:twoCellAnchor>
  <xdr:oneCellAnchor>
    <xdr:from>
      <xdr:col>0</xdr:col>
      <xdr:colOff>314325</xdr:colOff>
      <xdr:row>262</xdr:row>
      <xdr:rowOff>428625</xdr:rowOff>
    </xdr:from>
    <xdr:ext cx="85725" cy="156322"/>
    <xdr:sp macro="" textlink="">
      <xdr:nvSpPr>
        <xdr:cNvPr id="3930" name="Text Box 4">
          <a:extLst>
            <a:ext uri="{FF2B5EF4-FFF2-40B4-BE49-F238E27FC236}">
              <a16:creationId xmlns:a16="http://schemas.microsoft.com/office/drawing/2014/main" id="{7B53D290-13C7-4207-86C0-3B6D4D901476}"/>
            </a:ext>
          </a:extLst>
        </xdr:cNvPr>
        <xdr:cNvSpPr txBox="1">
          <a:spLocks noChangeArrowheads="1"/>
        </xdr:cNvSpPr>
      </xdr:nvSpPr>
      <xdr:spPr bwMode="auto">
        <a:xfrm>
          <a:off x="314325" y="592645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262</xdr:row>
      <xdr:rowOff>428625</xdr:rowOff>
    </xdr:from>
    <xdr:ext cx="85725" cy="156322"/>
    <xdr:sp macro="" textlink="">
      <xdr:nvSpPr>
        <xdr:cNvPr id="3931" name="Text Box 4">
          <a:extLst>
            <a:ext uri="{FF2B5EF4-FFF2-40B4-BE49-F238E27FC236}">
              <a16:creationId xmlns:a16="http://schemas.microsoft.com/office/drawing/2014/main" id="{EF20F0E0-1E2B-4D6C-A315-5B9405D493DB}"/>
            </a:ext>
          </a:extLst>
        </xdr:cNvPr>
        <xdr:cNvSpPr txBox="1">
          <a:spLocks noChangeArrowheads="1"/>
        </xdr:cNvSpPr>
      </xdr:nvSpPr>
      <xdr:spPr bwMode="auto">
        <a:xfrm>
          <a:off x="314325" y="592645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428625</xdr:rowOff>
    </xdr:from>
    <xdr:ext cx="85725" cy="150329"/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C2268EA9-614B-4023-8FEB-03F62FBCA30D}"/>
            </a:ext>
          </a:extLst>
        </xdr:cNvPr>
        <xdr:cNvSpPr txBox="1">
          <a:spLocks noChangeArrowheads="1"/>
        </xdr:cNvSpPr>
      </xdr:nvSpPr>
      <xdr:spPr bwMode="auto">
        <a:xfrm>
          <a:off x="314325" y="528732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3933" name="Text Box 4">
          <a:extLst>
            <a:ext uri="{FF2B5EF4-FFF2-40B4-BE49-F238E27FC236}">
              <a16:creationId xmlns:a16="http://schemas.microsoft.com/office/drawing/2014/main" id="{D0A24255-A516-4AD3-84D0-1C34A2C82B17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DDB9A5FB-6F29-4302-B0B5-8FDB06BA4E81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3935" name="Text Box 4">
          <a:extLst>
            <a:ext uri="{FF2B5EF4-FFF2-40B4-BE49-F238E27FC236}">
              <a16:creationId xmlns:a16="http://schemas.microsoft.com/office/drawing/2014/main" id="{0364EA59-F746-47DA-B8F3-17490EDA6358}"/>
            </a:ext>
          </a:extLst>
        </xdr:cNvPr>
        <xdr:cNvSpPr txBox="1">
          <a:spLocks noChangeArrowheads="1"/>
        </xdr:cNvSpPr>
      </xdr:nvSpPr>
      <xdr:spPr bwMode="auto">
        <a:xfrm>
          <a:off x="1209675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3936" name="Text Box 6">
          <a:extLst>
            <a:ext uri="{FF2B5EF4-FFF2-40B4-BE49-F238E27FC236}">
              <a16:creationId xmlns:a16="http://schemas.microsoft.com/office/drawing/2014/main" id="{2C37BB75-CADB-4295-B0CD-A68AC5614204}"/>
            </a:ext>
          </a:extLst>
        </xdr:cNvPr>
        <xdr:cNvSpPr txBox="1">
          <a:spLocks noChangeArrowheads="1"/>
        </xdr:cNvSpPr>
      </xdr:nvSpPr>
      <xdr:spPr bwMode="auto">
        <a:xfrm>
          <a:off x="1209675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3937" name="Text Box 4">
          <a:extLst>
            <a:ext uri="{FF2B5EF4-FFF2-40B4-BE49-F238E27FC236}">
              <a16:creationId xmlns:a16="http://schemas.microsoft.com/office/drawing/2014/main" id="{D00973EB-ED91-4B8B-8458-560DC796B494}"/>
            </a:ext>
          </a:extLst>
        </xdr:cNvPr>
        <xdr:cNvSpPr txBox="1">
          <a:spLocks noChangeArrowheads="1"/>
        </xdr:cNvSpPr>
      </xdr:nvSpPr>
      <xdr:spPr bwMode="auto">
        <a:xfrm>
          <a:off x="1209675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3938" name="Text Box 6">
          <a:extLst>
            <a:ext uri="{FF2B5EF4-FFF2-40B4-BE49-F238E27FC236}">
              <a16:creationId xmlns:a16="http://schemas.microsoft.com/office/drawing/2014/main" id="{86D68481-A951-4AEB-A849-F0C40F00EC8D}"/>
            </a:ext>
          </a:extLst>
        </xdr:cNvPr>
        <xdr:cNvSpPr txBox="1">
          <a:spLocks noChangeArrowheads="1"/>
        </xdr:cNvSpPr>
      </xdr:nvSpPr>
      <xdr:spPr bwMode="auto">
        <a:xfrm>
          <a:off x="1209675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3939" name="Text Box 4">
          <a:extLst>
            <a:ext uri="{FF2B5EF4-FFF2-40B4-BE49-F238E27FC236}">
              <a16:creationId xmlns:a16="http://schemas.microsoft.com/office/drawing/2014/main" id="{DA26354E-21D7-43B6-A927-B5194AC73E71}"/>
            </a:ext>
          </a:extLst>
        </xdr:cNvPr>
        <xdr:cNvSpPr txBox="1">
          <a:spLocks noChangeArrowheads="1"/>
        </xdr:cNvSpPr>
      </xdr:nvSpPr>
      <xdr:spPr bwMode="auto">
        <a:xfrm>
          <a:off x="1209675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3940" name="Text Box 6">
          <a:extLst>
            <a:ext uri="{FF2B5EF4-FFF2-40B4-BE49-F238E27FC236}">
              <a16:creationId xmlns:a16="http://schemas.microsoft.com/office/drawing/2014/main" id="{7255CA43-87BC-4B93-8973-08B990E868FC}"/>
            </a:ext>
          </a:extLst>
        </xdr:cNvPr>
        <xdr:cNvSpPr txBox="1">
          <a:spLocks noChangeArrowheads="1"/>
        </xdr:cNvSpPr>
      </xdr:nvSpPr>
      <xdr:spPr bwMode="auto">
        <a:xfrm>
          <a:off x="1209675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3941" name="Text Box 4">
          <a:extLst>
            <a:ext uri="{FF2B5EF4-FFF2-40B4-BE49-F238E27FC236}">
              <a16:creationId xmlns:a16="http://schemas.microsoft.com/office/drawing/2014/main" id="{AC54476A-F0BD-479F-9233-66CB3E7B0739}"/>
            </a:ext>
          </a:extLst>
        </xdr:cNvPr>
        <xdr:cNvSpPr txBox="1">
          <a:spLocks noChangeArrowheads="1"/>
        </xdr:cNvSpPr>
      </xdr:nvSpPr>
      <xdr:spPr bwMode="auto">
        <a:xfrm>
          <a:off x="2600325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3942" name="Text Box 6">
          <a:extLst>
            <a:ext uri="{FF2B5EF4-FFF2-40B4-BE49-F238E27FC236}">
              <a16:creationId xmlns:a16="http://schemas.microsoft.com/office/drawing/2014/main" id="{0061FB9C-EBD3-44A1-A244-CABE42647577}"/>
            </a:ext>
          </a:extLst>
        </xdr:cNvPr>
        <xdr:cNvSpPr txBox="1">
          <a:spLocks noChangeArrowheads="1"/>
        </xdr:cNvSpPr>
      </xdr:nvSpPr>
      <xdr:spPr bwMode="auto">
        <a:xfrm>
          <a:off x="2600325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3943" name="Text Box 4">
          <a:extLst>
            <a:ext uri="{FF2B5EF4-FFF2-40B4-BE49-F238E27FC236}">
              <a16:creationId xmlns:a16="http://schemas.microsoft.com/office/drawing/2014/main" id="{8A0361F8-D66A-489E-BF11-9410E12B27BE}"/>
            </a:ext>
          </a:extLst>
        </xdr:cNvPr>
        <xdr:cNvSpPr txBox="1">
          <a:spLocks noChangeArrowheads="1"/>
        </xdr:cNvSpPr>
      </xdr:nvSpPr>
      <xdr:spPr bwMode="auto">
        <a:xfrm>
          <a:off x="1209675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3944" name="Text Box 6">
          <a:extLst>
            <a:ext uri="{FF2B5EF4-FFF2-40B4-BE49-F238E27FC236}">
              <a16:creationId xmlns:a16="http://schemas.microsoft.com/office/drawing/2014/main" id="{357FDFE9-787A-4EE5-B06B-8A72BB680BFC}"/>
            </a:ext>
          </a:extLst>
        </xdr:cNvPr>
        <xdr:cNvSpPr txBox="1">
          <a:spLocks noChangeArrowheads="1"/>
        </xdr:cNvSpPr>
      </xdr:nvSpPr>
      <xdr:spPr bwMode="auto">
        <a:xfrm>
          <a:off x="1209675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3945" name="Text Box 4">
          <a:extLst>
            <a:ext uri="{FF2B5EF4-FFF2-40B4-BE49-F238E27FC236}">
              <a16:creationId xmlns:a16="http://schemas.microsoft.com/office/drawing/2014/main" id="{5116A36F-3810-4396-9747-0F97B33622A3}"/>
            </a:ext>
          </a:extLst>
        </xdr:cNvPr>
        <xdr:cNvSpPr txBox="1">
          <a:spLocks noChangeArrowheads="1"/>
        </xdr:cNvSpPr>
      </xdr:nvSpPr>
      <xdr:spPr bwMode="auto">
        <a:xfrm>
          <a:off x="0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3946" name="Text Box 6">
          <a:extLst>
            <a:ext uri="{FF2B5EF4-FFF2-40B4-BE49-F238E27FC236}">
              <a16:creationId xmlns:a16="http://schemas.microsoft.com/office/drawing/2014/main" id="{A63CA4FD-A4BC-423B-AC2E-6118A2001FC8}"/>
            </a:ext>
          </a:extLst>
        </xdr:cNvPr>
        <xdr:cNvSpPr txBox="1">
          <a:spLocks noChangeArrowheads="1"/>
        </xdr:cNvSpPr>
      </xdr:nvSpPr>
      <xdr:spPr bwMode="auto">
        <a:xfrm>
          <a:off x="0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85725" cy="114300"/>
    <xdr:sp macro="" textlink="">
      <xdr:nvSpPr>
        <xdr:cNvPr id="3947" name="Text Box 6">
          <a:extLst>
            <a:ext uri="{FF2B5EF4-FFF2-40B4-BE49-F238E27FC236}">
              <a16:creationId xmlns:a16="http://schemas.microsoft.com/office/drawing/2014/main" id="{4C56349F-78E2-475E-BFB4-7C7C133C873C}"/>
            </a:ext>
          </a:extLst>
        </xdr:cNvPr>
        <xdr:cNvSpPr txBox="1">
          <a:spLocks noChangeArrowheads="1"/>
        </xdr:cNvSpPr>
      </xdr:nvSpPr>
      <xdr:spPr bwMode="auto">
        <a:xfrm>
          <a:off x="3829050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6348"/>
    <xdr:sp macro="" textlink="">
      <xdr:nvSpPr>
        <xdr:cNvPr id="3948" name="Text Box 4">
          <a:extLst>
            <a:ext uri="{FF2B5EF4-FFF2-40B4-BE49-F238E27FC236}">
              <a16:creationId xmlns:a16="http://schemas.microsoft.com/office/drawing/2014/main" id="{D79A4339-F98C-4052-83C4-8321C71EBF3B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6348"/>
    <xdr:sp macro="" textlink="">
      <xdr:nvSpPr>
        <xdr:cNvPr id="3949" name="Text Box 6">
          <a:extLst>
            <a:ext uri="{FF2B5EF4-FFF2-40B4-BE49-F238E27FC236}">
              <a16:creationId xmlns:a16="http://schemas.microsoft.com/office/drawing/2014/main" id="{442EBB9A-ADF7-4F93-BA68-3D53D3DD104B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3950" name="Text Box 6">
          <a:extLst>
            <a:ext uri="{FF2B5EF4-FFF2-40B4-BE49-F238E27FC236}">
              <a16:creationId xmlns:a16="http://schemas.microsoft.com/office/drawing/2014/main" id="{CEE78D02-DF45-455C-889C-94B099FE0545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6373"/>
    <xdr:sp macro="" textlink="">
      <xdr:nvSpPr>
        <xdr:cNvPr id="3951" name="Text Box 4">
          <a:extLst>
            <a:ext uri="{FF2B5EF4-FFF2-40B4-BE49-F238E27FC236}">
              <a16:creationId xmlns:a16="http://schemas.microsoft.com/office/drawing/2014/main" id="{0858836B-3D33-4393-A88B-4FFB9944342D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6373"/>
    <xdr:sp macro="" textlink="">
      <xdr:nvSpPr>
        <xdr:cNvPr id="3952" name="Text Box 6">
          <a:extLst>
            <a:ext uri="{FF2B5EF4-FFF2-40B4-BE49-F238E27FC236}">
              <a16:creationId xmlns:a16="http://schemas.microsoft.com/office/drawing/2014/main" id="{E37099A0-F6CC-422E-9C09-F4000E7997FD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3953" name="Text Box 4">
          <a:extLst>
            <a:ext uri="{FF2B5EF4-FFF2-40B4-BE49-F238E27FC236}">
              <a16:creationId xmlns:a16="http://schemas.microsoft.com/office/drawing/2014/main" id="{9562683D-D9A3-470E-9443-C3424297DF8F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0CB153CB-6184-4162-B7D4-3B3653549D38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5153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B4C78453-006A-4AFD-AD0A-64EA0F3DEBE5}"/>
            </a:ext>
          </a:extLst>
        </xdr:cNvPr>
        <xdr:cNvSpPr txBox="1">
          <a:spLocks noChangeArrowheads="1"/>
        </xdr:cNvSpPr>
      </xdr:nvSpPr>
      <xdr:spPr bwMode="auto">
        <a:xfrm>
          <a:off x="2600325" y="56797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5153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8EA2732B-352D-489E-A8F3-6CEB0070ADAD}"/>
            </a:ext>
          </a:extLst>
        </xdr:cNvPr>
        <xdr:cNvSpPr txBox="1">
          <a:spLocks noChangeArrowheads="1"/>
        </xdr:cNvSpPr>
      </xdr:nvSpPr>
      <xdr:spPr bwMode="auto">
        <a:xfrm>
          <a:off x="2600325" y="56797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0444053F-1B87-4631-9C02-EB0377966242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3958" name="Text Box 6">
          <a:extLst>
            <a:ext uri="{FF2B5EF4-FFF2-40B4-BE49-F238E27FC236}">
              <a16:creationId xmlns:a16="http://schemas.microsoft.com/office/drawing/2014/main" id="{1E97CC59-7B6E-401E-9FB0-2439C7A31951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5153"/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436CEBC3-720E-4EDE-9BCC-9CFB6E535754}"/>
            </a:ext>
          </a:extLst>
        </xdr:cNvPr>
        <xdr:cNvSpPr txBox="1">
          <a:spLocks noChangeArrowheads="1"/>
        </xdr:cNvSpPr>
      </xdr:nvSpPr>
      <xdr:spPr bwMode="auto">
        <a:xfrm>
          <a:off x="0" y="56797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5153"/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5F6148B4-5D04-45EA-B796-08C62DBA2BDD}"/>
            </a:ext>
          </a:extLst>
        </xdr:cNvPr>
        <xdr:cNvSpPr txBox="1">
          <a:spLocks noChangeArrowheads="1"/>
        </xdr:cNvSpPr>
      </xdr:nvSpPr>
      <xdr:spPr bwMode="auto">
        <a:xfrm>
          <a:off x="0" y="56797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242</xdr:row>
      <xdr:rowOff>428625</xdr:rowOff>
    </xdr:from>
    <xdr:ext cx="85725" cy="150329"/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FAF74037-CB57-4F7E-B753-CB960D5EAE6C}"/>
            </a:ext>
          </a:extLst>
        </xdr:cNvPr>
        <xdr:cNvSpPr txBox="1">
          <a:spLocks noChangeArrowheads="1"/>
        </xdr:cNvSpPr>
      </xdr:nvSpPr>
      <xdr:spPr bwMode="auto">
        <a:xfrm>
          <a:off x="314325" y="53559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3962" name="Text Box 4">
          <a:extLst>
            <a:ext uri="{FF2B5EF4-FFF2-40B4-BE49-F238E27FC236}">
              <a16:creationId xmlns:a16="http://schemas.microsoft.com/office/drawing/2014/main" id="{25EEB965-7D2C-4A8F-B9AA-C2A9E3308262}"/>
            </a:ext>
          </a:extLst>
        </xdr:cNvPr>
        <xdr:cNvSpPr txBox="1">
          <a:spLocks noChangeArrowheads="1"/>
        </xdr:cNvSpPr>
      </xdr:nvSpPr>
      <xdr:spPr bwMode="auto">
        <a:xfrm>
          <a:off x="3829050" y="56797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3963" name="Text Box 6">
          <a:extLst>
            <a:ext uri="{FF2B5EF4-FFF2-40B4-BE49-F238E27FC236}">
              <a16:creationId xmlns:a16="http://schemas.microsoft.com/office/drawing/2014/main" id="{B7E6E2B1-B948-4D07-8FAA-85C93560BC91}"/>
            </a:ext>
          </a:extLst>
        </xdr:cNvPr>
        <xdr:cNvSpPr txBox="1">
          <a:spLocks noChangeArrowheads="1"/>
        </xdr:cNvSpPr>
      </xdr:nvSpPr>
      <xdr:spPr bwMode="auto">
        <a:xfrm>
          <a:off x="3829050" y="56797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id="{7E1A886E-F168-4197-A046-D8B23716A1FF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1416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5063CD1D-AA85-4357-87B2-0C259279FA67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1416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72B07020-1232-41DE-9D63-DBF305D648E7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3967" name="Text Box 4">
          <a:extLst>
            <a:ext uri="{FF2B5EF4-FFF2-40B4-BE49-F238E27FC236}">
              <a16:creationId xmlns:a16="http://schemas.microsoft.com/office/drawing/2014/main" id="{4ADFEFDC-73C4-47AB-983F-9B3FB810DCC4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294FB8A4-A8BF-4C33-9C06-655C3088A141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836"/>
    <xdr:sp macro="" textlink="">
      <xdr:nvSpPr>
        <xdr:cNvPr id="3969" name="Text Box 4">
          <a:extLst>
            <a:ext uri="{FF2B5EF4-FFF2-40B4-BE49-F238E27FC236}">
              <a16:creationId xmlns:a16="http://schemas.microsoft.com/office/drawing/2014/main" id="{13F1F7C1-858D-43B6-95C7-795ABB8D5DA4}"/>
            </a:ext>
          </a:extLst>
        </xdr:cNvPr>
        <xdr:cNvSpPr txBox="1">
          <a:spLocks noChangeArrowheads="1"/>
        </xdr:cNvSpPr>
      </xdr:nvSpPr>
      <xdr:spPr bwMode="auto">
        <a:xfrm>
          <a:off x="2600325" y="580739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836"/>
    <xdr:sp macro="" textlink="">
      <xdr:nvSpPr>
        <xdr:cNvPr id="3970" name="Text Box 6">
          <a:extLst>
            <a:ext uri="{FF2B5EF4-FFF2-40B4-BE49-F238E27FC236}">
              <a16:creationId xmlns:a16="http://schemas.microsoft.com/office/drawing/2014/main" id="{B9605FD0-A6D1-402D-AA1D-F2F93385DC6B}"/>
            </a:ext>
          </a:extLst>
        </xdr:cNvPr>
        <xdr:cNvSpPr txBox="1">
          <a:spLocks noChangeArrowheads="1"/>
        </xdr:cNvSpPr>
      </xdr:nvSpPr>
      <xdr:spPr bwMode="auto">
        <a:xfrm>
          <a:off x="2600325" y="580739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3971" name="Text Box 4">
          <a:extLst>
            <a:ext uri="{FF2B5EF4-FFF2-40B4-BE49-F238E27FC236}">
              <a16:creationId xmlns:a16="http://schemas.microsoft.com/office/drawing/2014/main" id="{D63FE56A-5082-494C-B877-EA4FC32A9307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3972" name="Text Box 6">
          <a:extLst>
            <a:ext uri="{FF2B5EF4-FFF2-40B4-BE49-F238E27FC236}">
              <a16:creationId xmlns:a16="http://schemas.microsoft.com/office/drawing/2014/main" id="{8E3FBEE3-0F3B-4B32-BFCE-8FE1C63FBA31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6836"/>
    <xdr:sp macro="" textlink="">
      <xdr:nvSpPr>
        <xdr:cNvPr id="3973" name="Text Box 4">
          <a:extLst>
            <a:ext uri="{FF2B5EF4-FFF2-40B4-BE49-F238E27FC236}">
              <a16:creationId xmlns:a16="http://schemas.microsoft.com/office/drawing/2014/main" id="{21403F6C-86DB-4D25-B536-537925CE3EE5}"/>
            </a:ext>
          </a:extLst>
        </xdr:cNvPr>
        <xdr:cNvSpPr txBox="1">
          <a:spLocks noChangeArrowheads="1"/>
        </xdr:cNvSpPr>
      </xdr:nvSpPr>
      <xdr:spPr bwMode="auto">
        <a:xfrm>
          <a:off x="0" y="580739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6836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8FD08704-5E45-4F4D-B45F-20D73E25DAB0}"/>
            </a:ext>
          </a:extLst>
        </xdr:cNvPr>
        <xdr:cNvSpPr txBox="1">
          <a:spLocks noChangeArrowheads="1"/>
        </xdr:cNvSpPr>
      </xdr:nvSpPr>
      <xdr:spPr bwMode="auto">
        <a:xfrm>
          <a:off x="0" y="580739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3E8E3298-E17B-489D-9DA6-BEB877DDCE42}"/>
            </a:ext>
          </a:extLst>
        </xdr:cNvPr>
        <xdr:cNvSpPr txBox="1">
          <a:spLocks noChangeArrowheads="1"/>
        </xdr:cNvSpPr>
      </xdr:nvSpPr>
      <xdr:spPr bwMode="auto">
        <a:xfrm>
          <a:off x="3829050" y="58073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4135A11D-FF32-4EC3-B34B-6F8D45C7B44A}"/>
            </a:ext>
          </a:extLst>
        </xdr:cNvPr>
        <xdr:cNvSpPr txBox="1">
          <a:spLocks noChangeArrowheads="1"/>
        </xdr:cNvSpPr>
      </xdr:nvSpPr>
      <xdr:spPr bwMode="auto">
        <a:xfrm>
          <a:off x="3829050" y="58073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4EFEB990-F887-482B-9976-BBCC8536AF6A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DF82CC64-B0D0-4EA3-86FF-C1C37D067EC6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1A9252B9-16F9-48E6-BF26-6B7D6EEF4FF0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0D5A2DD8-3607-4196-84F7-0D2FE2792433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3981" name="Text Box 6">
          <a:extLst>
            <a:ext uri="{FF2B5EF4-FFF2-40B4-BE49-F238E27FC236}">
              <a16:creationId xmlns:a16="http://schemas.microsoft.com/office/drawing/2014/main" id="{95E8A1BE-E837-4E97-81C5-EFE44D1FF2B6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3982" name="Text Box 4">
          <a:extLst>
            <a:ext uri="{FF2B5EF4-FFF2-40B4-BE49-F238E27FC236}">
              <a16:creationId xmlns:a16="http://schemas.microsoft.com/office/drawing/2014/main" id="{EF42F06E-CB41-40AE-AE8F-1BFC2A73A850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3983" name="Text Box 6">
          <a:extLst>
            <a:ext uri="{FF2B5EF4-FFF2-40B4-BE49-F238E27FC236}">
              <a16:creationId xmlns:a16="http://schemas.microsoft.com/office/drawing/2014/main" id="{B1FF21A8-A342-40E2-9735-1EAD7B0CC454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3984" name="Text Box 4">
          <a:extLst>
            <a:ext uri="{FF2B5EF4-FFF2-40B4-BE49-F238E27FC236}">
              <a16:creationId xmlns:a16="http://schemas.microsoft.com/office/drawing/2014/main" id="{448016DB-E2F7-4C01-AEA5-2B582485D530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3985" name="Text Box 6">
          <a:extLst>
            <a:ext uri="{FF2B5EF4-FFF2-40B4-BE49-F238E27FC236}">
              <a16:creationId xmlns:a16="http://schemas.microsoft.com/office/drawing/2014/main" id="{6E813F1C-CEF0-4815-A3B0-77998A4B2208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3986" name="Text Box 4">
          <a:extLst>
            <a:ext uri="{FF2B5EF4-FFF2-40B4-BE49-F238E27FC236}">
              <a16:creationId xmlns:a16="http://schemas.microsoft.com/office/drawing/2014/main" id="{78EF578F-E321-4AC6-8A0B-B08F47007EC9}"/>
            </a:ext>
          </a:extLst>
        </xdr:cNvPr>
        <xdr:cNvSpPr txBox="1">
          <a:spLocks noChangeArrowheads="1"/>
        </xdr:cNvSpPr>
      </xdr:nvSpPr>
      <xdr:spPr bwMode="auto">
        <a:xfrm>
          <a:off x="2600325" y="580739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3987" name="Text Box 6">
          <a:extLst>
            <a:ext uri="{FF2B5EF4-FFF2-40B4-BE49-F238E27FC236}">
              <a16:creationId xmlns:a16="http://schemas.microsoft.com/office/drawing/2014/main" id="{98E2778A-4FB0-437F-992D-9785D4A99CE5}"/>
            </a:ext>
          </a:extLst>
        </xdr:cNvPr>
        <xdr:cNvSpPr txBox="1">
          <a:spLocks noChangeArrowheads="1"/>
        </xdr:cNvSpPr>
      </xdr:nvSpPr>
      <xdr:spPr bwMode="auto">
        <a:xfrm>
          <a:off x="2600325" y="580739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3988" name="Text Box 4">
          <a:extLst>
            <a:ext uri="{FF2B5EF4-FFF2-40B4-BE49-F238E27FC236}">
              <a16:creationId xmlns:a16="http://schemas.microsoft.com/office/drawing/2014/main" id="{F2DE9742-8B9E-4A8A-9F7A-76E5A13445DA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3989" name="Text Box 6">
          <a:extLst>
            <a:ext uri="{FF2B5EF4-FFF2-40B4-BE49-F238E27FC236}">
              <a16:creationId xmlns:a16="http://schemas.microsoft.com/office/drawing/2014/main" id="{F6C764CD-8C44-463E-A96C-FB0008BC38B0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3990" name="Text Box 4">
          <a:extLst>
            <a:ext uri="{FF2B5EF4-FFF2-40B4-BE49-F238E27FC236}">
              <a16:creationId xmlns:a16="http://schemas.microsoft.com/office/drawing/2014/main" id="{2E649EDA-4215-4177-B9AB-68ED977263E5}"/>
            </a:ext>
          </a:extLst>
        </xdr:cNvPr>
        <xdr:cNvSpPr txBox="1">
          <a:spLocks noChangeArrowheads="1"/>
        </xdr:cNvSpPr>
      </xdr:nvSpPr>
      <xdr:spPr bwMode="auto">
        <a:xfrm>
          <a:off x="0" y="580739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3991" name="Text Box 6">
          <a:extLst>
            <a:ext uri="{FF2B5EF4-FFF2-40B4-BE49-F238E27FC236}">
              <a16:creationId xmlns:a16="http://schemas.microsoft.com/office/drawing/2014/main" id="{39EFE73F-9E5C-4623-B172-D9D7C7992AFE}"/>
            </a:ext>
          </a:extLst>
        </xdr:cNvPr>
        <xdr:cNvSpPr txBox="1">
          <a:spLocks noChangeArrowheads="1"/>
        </xdr:cNvSpPr>
      </xdr:nvSpPr>
      <xdr:spPr bwMode="auto">
        <a:xfrm>
          <a:off x="0" y="580739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3992" name="Text Box 4">
          <a:extLst>
            <a:ext uri="{FF2B5EF4-FFF2-40B4-BE49-F238E27FC236}">
              <a16:creationId xmlns:a16="http://schemas.microsoft.com/office/drawing/2014/main" id="{18B6FDC2-0ABB-425C-AFD9-54507FA9E008}"/>
            </a:ext>
          </a:extLst>
        </xdr:cNvPr>
        <xdr:cNvSpPr txBox="1">
          <a:spLocks noChangeArrowheads="1"/>
        </xdr:cNvSpPr>
      </xdr:nvSpPr>
      <xdr:spPr bwMode="auto">
        <a:xfrm>
          <a:off x="3829050" y="58073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3993" name="Text Box 6">
          <a:extLst>
            <a:ext uri="{FF2B5EF4-FFF2-40B4-BE49-F238E27FC236}">
              <a16:creationId xmlns:a16="http://schemas.microsoft.com/office/drawing/2014/main" id="{B3E360FD-13FD-4B88-8150-87B6703E5FA4}"/>
            </a:ext>
          </a:extLst>
        </xdr:cNvPr>
        <xdr:cNvSpPr txBox="1">
          <a:spLocks noChangeArrowheads="1"/>
        </xdr:cNvSpPr>
      </xdr:nvSpPr>
      <xdr:spPr bwMode="auto">
        <a:xfrm>
          <a:off x="3829050" y="58073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8692D8C7-12D2-4857-B111-2B34524A84B2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3995" name="Text Box 6">
          <a:extLst>
            <a:ext uri="{FF2B5EF4-FFF2-40B4-BE49-F238E27FC236}">
              <a16:creationId xmlns:a16="http://schemas.microsoft.com/office/drawing/2014/main" id="{4700D6ED-F5A1-4C85-9789-A05E14F09668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3996" name="Text Box 4">
          <a:extLst>
            <a:ext uri="{FF2B5EF4-FFF2-40B4-BE49-F238E27FC236}">
              <a16:creationId xmlns:a16="http://schemas.microsoft.com/office/drawing/2014/main" id="{991A8BA5-0169-4F95-9D9C-C2C2AB03763A}"/>
            </a:ext>
          </a:extLst>
        </xdr:cNvPr>
        <xdr:cNvSpPr txBox="1">
          <a:spLocks noChangeArrowheads="1"/>
        </xdr:cNvSpPr>
      </xdr:nvSpPr>
      <xdr:spPr bwMode="auto">
        <a:xfrm>
          <a:off x="1209675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3997" name="Text Box 6">
          <a:extLst>
            <a:ext uri="{FF2B5EF4-FFF2-40B4-BE49-F238E27FC236}">
              <a16:creationId xmlns:a16="http://schemas.microsoft.com/office/drawing/2014/main" id="{BE7C3671-9691-4423-B9EC-4C50A0BA8638}"/>
            </a:ext>
          </a:extLst>
        </xdr:cNvPr>
        <xdr:cNvSpPr txBox="1">
          <a:spLocks noChangeArrowheads="1"/>
        </xdr:cNvSpPr>
      </xdr:nvSpPr>
      <xdr:spPr bwMode="auto">
        <a:xfrm>
          <a:off x="1209675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3998" name="Text Box 4">
          <a:extLst>
            <a:ext uri="{FF2B5EF4-FFF2-40B4-BE49-F238E27FC236}">
              <a16:creationId xmlns:a16="http://schemas.microsoft.com/office/drawing/2014/main" id="{07703AFC-E6B8-4A73-9DF0-EB5B9D2B4A57}"/>
            </a:ext>
          </a:extLst>
        </xdr:cNvPr>
        <xdr:cNvSpPr txBox="1">
          <a:spLocks noChangeArrowheads="1"/>
        </xdr:cNvSpPr>
      </xdr:nvSpPr>
      <xdr:spPr bwMode="auto">
        <a:xfrm>
          <a:off x="1209675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3999" name="Text Box 6">
          <a:extLst>
            <a:ext uri="{FF2B5EF4-FFF2-40B4-BE49-F238E27FC236}">
              <a16:creationId xmlns:a16="http://schemas.microsoft.com/office/drawing/2014/main" id="{EB219FD3-E427-4A7F-8FB1-A573BD650BBB}"/>
            </a:ext>
          </a:extLst>
        </xdr:cNvPr>
        <xdr:cNvSpPr txBox="1">
          <a:spLocks noChangeArrowheads="1"/>
        </xdr:cNvSpPr>
      </xdr:nvSpPr>
      <xdr:spPr bwMode="auto">
        <a:xfrm>
          <a:off x="1209675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4000" name="Text Box 4">
          <a:extLst>
            <a:ext uri="{FF2B5EF4-FFF2-40B4-BE49-F238E27FC236}">
              <a16:creationId xmlns:a16="http://schemas.microsoft.com/office/drawing/2014/main" id="{7BB24535-59F6-4250-A28E-E2ED48D0F1BE}"/>
            </a:ext>
          </a:extLst>
        </xdr:cNvPr>
        <xdr:cNvSpPr txBox="1">
          <a:spLocks noChangeArrowheads="1"/>
        </xdr:cNvSpPr>
      </xdr:nvSpPr>
      <xdr:spPr bwMode="auto">
        <a:xfrm>
          <a:off x="1209675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4001" name="Text Box 6">
          <a:extLst>
            <a:ext uri="{FF2B5EF4-FFF2-40B4-BE49-F238E27FC236}">
              <a16:creationId xmlns:a16="http://schemas.microsoft.com/office/drawing/2014/main" id="{C4CCB648-2267-4CB5-926C-B572CACD7780}"/>
            </a:ext>
          </a:extLst>
        </xdr:cNvPr>
        <xdr:cNvSpPr txBox="1">
          <a:spLocks noChangeArrowheads="1"/>
        </xdr:cNvSpPr>
      </xdr:nvSpPr>
      <xdr:spPr bwMode="auto">
        <a:xfrm>
          <a:off x="1209675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4002" name="Text Box 4">
          <a:extLst>
            <a:ext uri="{FF2B5EF4-FFF2-40B4-BE49-F238E27FC236}">
              <a16:creationId xmlns:a16="http://schemas.microsoft.com/office/drawing/2014/main" id="{F77E9B94-0387-41DC-BB54-1E8A4D68DA69}"/>
            </a:ext>
          </a:extLst>
        </xdr:cNvPr>
        <xdr:cNvSpPr txBox="1">
          <a:spLocks noChangeArrowheads="1"/>
        </xdr:cNvSpPr>
      </xdr:nvSpPr>
      <xdr:spPr bwMode="auto">
        <a:xfrm>
          <a:off x="2600325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4003" name="Text Box 6">
          <a:extLst>
            <a:ext uri="{FF2B5EF4-FFF2-40B4-BE49-F238E27FC236}">
              <a16:creationId xmlns:a16="http://schemas.microsoft.com/office/drawing/2014/main" id="{F6A8DC1B-34E2-412B-9BE9-3CE7ECFDAF23}"/>
            </a:ext>
          </a:extLst>
        </xdr:cNvPr>
        <xdr:cNvSpPr txBox="1">
          <a:spLocks noChangeArrowheads="1"/>
        </xdr:cNvSpPr>
      </xdr:nvSpPr>
      <xdr:spPr bwMode="auto">
        <a:xfrm>
          <a:off x="2600325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4004" name="Text Box 4">
          <a:extLst>
            <a:ext uri="{FF2B5EF4-FFF2-40B4-BE49-F238E27FC236}">
              <a16:creationId xmlns:a16="http://schemas.microsoft.com/office/drawing/2014/main" id="{60ABD4B1-9273-4863-972A-24288A7E5D27}"/>
            </a:ext>
          </a:extLst>
        </xdr:cNvPr>
        <xdr:cNvSpPr txBox="1">
          <a:spLocks noChangeArrowheads="1"/>
        </xdr:cNvSpPr>
      </xdr:nvSpPr>
      <xdr:spPr bwMode="auto">
        <a:xfrm>
          <a:off x="1209675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4005" name="Text Box 6">
          <a:extLst>
            <a:ext uri="{FF2B5EF4-FFF2-40B4-BE49-F238E27FC236}">
              <a16:creationId xmlns:a16="http://schemas.microsoft.com/office/drawing/2014/main" id="{F85371D3-10E9-40C3-BCCA-4F6228D08D78}"/>
            </a:ext>
          </a:extLst>
        </xdr:cNvPr>
        <xdr:cNvSpPr txBox="1">
          <a:spLocks noChangeArrowheads="1"/>
        </xdr:cNvSpPr>
      </xdr:nvSpPr>
      <xdr:spPr bwMode="auto">
        <a:xfrm>
          <a:off x="1209675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4006" name="Text Box 4">
          <a:extLst>
            <a:ext uri="{FF2B5EF4-FFF2-40B4-BE49-F238E27FC236}">
              <a16:creationId xmlns:a16="http://schemas.microsoft.com/office/drawing/2014/main" id="{93FCAD93-6B91-45F4-8804-4E9B14DA3C7E}"/>
            </a:ext>
          </a:extLst>
        </xdr:cNvPr>
        <xdr:cNvSpPr txBox="1">
          <a:spLocks noChangeArrowheads="1"/>
        </xdr:cNvSpPr>
      </xdr:nvSpPr>
      <xdr:spPr bwMode="auto">
        <a:xfrm>
          <a:off x="0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4007" name="Text Box 6">
          <a:extLst>
            <a:ext uri="{FF2B5EF4-FFF2-40B4-BE49-F238E27FC236}">
              <a16:creationId xmlns:a16="http://schemas.microsoft.com/office/drawing/2014/main" id="{9E755666-EC42-42EF-92F4-B8B489FA2CF9}"/>
            </a:ext>
          </a:extLst>
        </xdr:cNvPr>
        <xdr:cNvSpPr txBox="1">
          <a:spLocks noChangeArrowheads="1"/>
        </xdr:cNvSpPr>
      </xdr:nvSpPr>
      <xdr:spPr bwMode="auto">
        <a:xfrm>
          <a:off x="0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85725" cy="114300"/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0D037B12-6EBD-4AE3-8C22-2B8035B2D98D}"/>
            </a:ext>
          </a:extLst>
        </xdr:cNvPr>
        <xdr:cNvSpPr txBox="1">
          <a:spLocks noChangeArrowheads="1"/>
        </xdr:cNvSpPr>
      </xdr:nvSpPr>
      <xdr:spPr bwMode="auto">
        <a:xfrm>
          <a:off x="3829050" y="5783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9150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B70D434E-A6AA-4608-86EA-1F7F6BDE5EF9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9150"/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F5B08474-7F87-487A-BD6C-B5B8452E2EA9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4011" name="Text Box 6">
          <a:extLst>
            <a:ext uri="{FF2B5EF4-FFF2-40B4-BE49-F238E27FC236}">
              <a16:creationId xmlns:a16="http://schemas.microsoft.com/office/drawing/2014/main" id="{28E01D44-42CB-4381-8C42-8F1535DE1E74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4012" name="Text Box 4">
          <a:extLst>
            <a:ext uri="{FF2B5EF4-FFF2-40B4-BE49-F238E27FC236}">
              <a16:creationId xmlns:a16="http://schemas.microsoft.com/office/drawing/2014/main" id="{6101EC9C-72EC-4F3E-8C29-DA6F1256CADD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4013" name="Text Box 6">
          <a:extLst>
            <a:ext uri="{FF2B5EF4-FFF2-40B4-BE49-F238E27FC236}">
              <a16:creationId xmlns:a16="http://schemas.microsoft.com/office/drawing/2014/main" id="{B96001BE-D033-4988-8904-55D6F26BF748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4014" name="Text Box 4">
          <a:extLst>
            <a:ext uri="{FF2B5EF4-FFF2-40B4-BE49-F238E27FC236}">
              <a16:creationId xmlns:a16="http://schemas.microsoft.com/office/drawing/2014/main" id="{F68B6713-784C-43F3-8593-695C57AFEDEC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4015" name="Text Box 6">
          <a:extLst>
            <a:ext uri="{FF2B5EF4-FFF2-40B4-BE49-F238E27FC236}">
              <a16:creationId xmlns:a16="http://schemas.microsoft.com/office/drawing/2014/main" id="{2973DC79-7B10-4001-882C-8AF61846C9DF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4016" name="Text Box 4">
          <a:extLst>
            <a:ext uri="{FF2B5EF4-FFF2-40B4-BE49-F238E27FC236}">
              <a16:creationId xmlns:a16="http://schemas.microsoft.com/office/drawing/2014/main" id="{DC24793D-D90F-4A3E-943D-B8D1CCCF00DF}"/>
            </a:ext>
          </a:extLst>
        </xdr:cNvPr>
        <xdr:cNvSpPr txBox="1">
          <a:spLocks noChangeArrowheads="1"/>
        </xdr:cNvSpPr>
      </xdr:nvSpPr>
      <xdr:spPr bwMode="auto">
        <a:xfrm>
          <a:off x="2600325" y="56797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4017" name="Text Box 6">
          <a:extLst>
            <a:ext uri="{FF2B5EF4-FFF2-40B4-BE49-F238E27FC236}">
              <a16:creationId xmlns:a16="http://schemas.microsoft.com/office/drawing/2014/main" id="{D3884B58-ABB4-4DFC-9A6D-0F2B49D56674}"/>
            </a:ext>
          </a:extLst>
        </xdr:cNvPr>
        <xdr:cNvSpPr txBox="1">
          <a:spLocks noChangeArrowheads="1"/>
        </xdr:cNvSpPr>
      </xdr:nvSpPr>
      <xdr:spPr bwMode="auto">
        <a:xfrm>
          <a:off x="2600325" y="56797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4018" name="Text Box 4">
          <a:extLst>
            <a:ext uri="{FF2B5EF4-FFF2-40B4-BE49-F238E27FC236}">
              <a16:creationId xmlns:a16="http://schemas.microsoft.com/office/drawing/2014/main" id="{9A1BF9CA-C343-4559-BF39-1F906E76F780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4019" name="Text Box 6">
          <a:extLst>
            <a:ext uri="{FF2B5EF4-FFF2-40B4-BE49-F238E27FC236}">
              <a16:creationId xmlns:a16="http://schemas.microsoft.com/office/drawing/2014/main" id="{E87A1876-3263-48D6-A4E5-284E72839294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6274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EF794F32-D820-47C4-A0F0-5D48E3A1B3E2}"/>
            </a:ext>
          </a:extLst>
        </xdr:cNvPr>
        <xdr:cNvSpPr txBox="1">
          <a:spLocks noChangeArrowheads="1"/>
        </xdr:cNvSpPr>
      </xdr:nvSpPr>
      <xdr:spPr bwMode="auto">
        <a:xfrm>
          <a:off x="0" y="56797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6274"/>
    <xdr:sp macro="" textlink="">
      <xdr:nvSpPr>
        <xdr:cNvPr id="4021" name="Text Box 6">
          <a:extLst>
            <a:ext uri="{FF2B5EF4-FFF2-40B4-BE49-F238E27FC236}">
              <a16:creationId xmlns:a16="http://schemas.microsoft.com/office/drawing/2014/main" id="{D8CE9435-BFC9-4BB5-8F7E-021AF43F6BE0}"/>
            </a:ext>
          </a:extLst>
        </xdr:cNvPr>
        <xdr:cNvSpPr txBox="1">
          <a:spLocks noChangeArrowheads="1"/>
        </xdr:cNvSpPr>
      </xdr:nvSpPr>
      <xdr:spPr bwMode="auto">
        <a:xfrm>
          <a:off x="0" y="56797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242</xdr:row>
      <xdr:rowOff>428625</xdr:rowOff>
    </xdr:from>
    <xdr:ext cx="85725" cy="150329"/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16181005-11C9-4313-8C8E-E50434873BFC}"/>
            </a:ext>
          </a:extLst>
        </xdr:cNvPr>
        <xdr:cNvSpPr txBox="1">
          <a:spLocks noChangeArrowheads="1"/>
        </xdr:cNvSpPr>
      </xdr:nvSpPr>
      <xdr:spPr bwMode="auto">
        <a:xfrm>
          <a:off x="314325" y="53559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4023" name="Text Box 4">
          <a:extLst>
            <a:ext uri="{FF2B5EF4-FFF2-40B4-BE49-F238E27FC236}">
              <a16:creationId xmlns:a16="http://schemas.microsoft.com/office/drawing/2014/main" id="{79121277-CFCF-40AC-84BC-19E8F270222A}"/>
            </a:ext>
          </a:extLst>
        </xdr:cNvPr>
        <xdr:cNvSpPr txBox="1">
          <a:spLocks noChangeArrowheads="1"/>
        </xdr:cNvSpPr>
      </xdr:nvSpPr>
      <xdr:spPr bwMode="auto">
        <a:xfrm>
          <a:off x="3829050" y="56797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FCA1C17E-00DC-4369-97F0-C994415196A7}"/>
            </a:ext>
          </a:extLst>
        </xdr:cNvPr>
        <xdr:cNvSpPr txBox="1">
          <a:spLocks noChangeArrowheads="1"/>
        </xdr:cNvSpPr>
      </xdr:nvSpPr>
      <xdr:spPr bwMode="auto">
        <a:xfrm>
          <a:off x="3829050" y="56797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4025" name="Text Box 6">
          <a:extLst>
            <a:ext uri="{FF2B5EF4-FFF2-40B4-BE49-F238E27FC236}">
              <a16:creationId xmlns:a16="http://schemas.microsoft.com/office/drawing/2014/main" id="{5BD1F007-B1D2-441E-9AB4-50174B9EE1FB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4218"/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10F65C71-4B4A-4E90-ACE2-02DE993C9FA0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4218"/>
    <xdr:sp macro="" textlink="">
      <xdr:nvSpPr>
        <xdr:cNvPr id="4027" name="Text Box 6">
          <a:extLst>
            <a:ext uri="{FF2B5EF4-FFF2-40B4-BE49-F238E27FC236}">
              <a16:creationId xmlns:a16="http://schemas.microsoft.com/office/drawing/2014/main" id="{61C14567-6BC5-4389-AA91-BED8D547783C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8F616D64-919D-4796-B88B-96FC65F62298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3F601FF3-6752-42A3-9AB5-DA67FBA13B72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7957"/>
    <xdr:sp macro="" textlink="">
      <xdr:nvSpPr>
        <xdr:cNvPr id="4030" name="Text Box 4">
          <a:extLst>
            <a:ext uri="{FF2B5EF4-FFF2-40B4-BE49-F238E27FC236}">
              <a16:creationId xmlns:a16="http://schemas.microsoft.com/office/drawing/2014/main" id="{948C84A9-73E8-4064-AB0D-FEA1E9BEA636}"/>
            </a:ext>
          </a:extLst>
        </xdr:cNvPr>
        <xdr:cNvSpPr txBox="1">
          <a:spLocks noChangeArrowheads="1"/>
        </xdr:cNvSpPr>
      </xdr:nvSpPr>
      <xdr:spPr bwMode="auto">
        <a:xfrm>
          <a:off x="2600325" y="580739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7957"/>
    <xdr:sp macro="" textlink="">
      <xdr:nvSpPr>
        <xdr:cNvPr id="4031" name="Text Box 6">
          <a:extLst>
            <a:ext uri="{FF2B5EF4-FFF2-40B4-BE49-F238E27FC236}">
              <a16:creationId xmlns:a16="http://schemas.microsoft.com/office/drawing/2014/main" id="{53751299-8501-494F-A2ED-940F5B13094A}"/>
            </a:ext>
          </a:extLst>
        </xdr:cNvPr>
        <xdr:cNvSpPr txBox="1">
          <a:spLocks noChangeArrowheads="1"/>
        </xdr:cNvSpPr>
      </xdr:nvSpPr>
      <xdr:spPr bwMode="auto">
        <a:xfrm>
          <a:off x="2600325" y="580739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4032" name="Text Box 4">
          <a:extLst>
            <a:ext uri="{FF2B5EF4-FFF2-40B4-BE49-F238E27FC236}">
              <a16:creationId xmlns:a16="http://schemas.microsoft.com/office/drawing/2014/main" id="{5793D623-6DAC-45EF-90F8-964061B23C17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6BADA664-48A5-4B0A-8829-91D87878EDAC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7957"/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2BA5A231-8CB9-43C8-B715-D7EC8449C1E4}"/>
            </a:ext>
          </a:extLst>
        </xdr:cNvPr>
        <xdr:cNvSpPr txBox="1">
          <a:spLocks noChangeArrowheads="1"/>
        </xdr:cNvSpPr>
      </xdr:nvSpPr>
      <xdr:spPr bwMode="auto">
        <a:xfrm>
          <a:off x="0" y="580739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7957"/>
    <xdr:sp macro="" textlink="">
      <xdr:nvSpPr>
        <xdr:cNvPr id="4035" name="Text Box 6">
          <a:extLst>
            <a:ext uri="{FF2B5EF4-FFF2-40B4-BE49-F238E27FC236}">
              <a16:creationId xmlns:a16="http://schemas.microsoft.com/office/drawing/2014/main" id="{932AF221-957E-4944-A5B6-990730E4D73B}"/>
            </a:ext>
          </a:extLst>
        </xdr:cNvPr>
        <xdr:cNvSpPr txBox="1">
          <a:spLocks noChangeArrowheads="1"/>
        </xdr:cNvSpPr>
      </xdr:nvSpPr>
      <xdr:spPr bwMode="auto">
        <a:xfrm>
          <a:off x="0" y="580739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34714073-D11F-4BB3-B5D7-D4618FB4610E}"/>
            </a:ext>
          </a:extLst>
        </xdr:cNvPr>
        <xdr:cNvSpPr txBox="1">
          <a:spLocks noChangeArrowheads="1"/>
        </xdr:cNvSpPr>
      </xdr:nvSpPr>
      <xdr:spPr bwMode="auto">
        <a:xfrm>
          <a:off x="3829050" y="58073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EC071976-7C3E-4B17-851E-C84BF852F85E}"/>
            </a:ext>
          </a:extLst>
        </xdr:cNvPr>
        <xdr:cNvSpPr txBox="1">
          <a:spLocks noChangeArrowheads="1"/>
        </xdr:cNvSpPr>
      </xdr:nvSpPr>
      <xdr:spPr bwMode="auto">
        <a:xfrm>
          <a:off x="3829050" y="58073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4038" name="Text Box 4">
          <a:extLst>
            <a:ext uri="{FF2B5EF4-FFF2-40B4-BE49-F238E27FC236}">
              <a16:creationId xmlns:a16="http://schemas.microsoft.com/office/drawing/2014/main" id="{67EEB87F-395C-4BC2-8BE4-F1522BD95685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4039" name="Text Box 6">
          <a:extLst>
            <a:ext uri="{FF2B5EF4-FFF2-40B4-BE49-F238E27FC236}">
              <a16:creationId xmlns:a16="http://schemas.microsoft.com/office/drawing/2014/main" id="{3F961490-BB15-4E14-B7D2-E61AA6A97E7C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4040" name="Text Box 4">
          <a:extLst>
            <a:ext uri="{FF2B5EF4-FFF2-40B4-BE49-F238E27FC236}">
              <a16:creationId xmlns:a16="http://schemas.microsoft.com/office/drawing/2014/main" id="{205CEF4B-7E40-418F-B3A8-E9E36813973F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4041" name="Text Box 6">
          <a:extLst>
            <a:ext uri="{FF2B5EF4-FFF2-40B4-BE49-F238E27FC236}">
              <a16:creationId xmlns:a16="http://schemas.microsoft.com/office/drawing/2014/main" id="{21428CD7-D161-40C7-B67F-04E1BB946D6B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4042" name="Text Box 6">
          <a:extLst>
            <a:ext uri="{FF2B5EF4-FFF2-40B4-BE49-F238E27FC236}">
              <a16:creationId xmlns:a16="http://schemas.microsoft.com/office/drawing/2014/main" id="{F6171E00-CA60-4D73-8E5B-B571F60E1F25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4043" name="Text Box 4">
          <a:extLst>
            <a:ext uri="{FF2B5EF4-FFF2-40B4-BE49-F238E27FC236}">
              <a16:creationId xmlns:a16="http://schemas.microsoft.com/office/drawing/2014/main" id="{BC20CDB4-7F70-436C-9450-CECE52A9B0B5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E39848E6-E39C-48DC-B76F-4940CA5BD606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285C0599-C963-449E-9097-9C1591C24614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4046" name="Text Box 6">
          <a:extLst>
            <a:ext uri="{FF2B5EF4-FFF2-40B4-BE49-F238E27FC236}">
              <a16:creationId xmlns:a16="http://schemas.microsoft.com/office/drawing/2014/main" id="{BED96F77-2139-4DCA-8E8E-2DD503B6BC4F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4047" name="Text Box 4">
          <a:extLst>
            <a:ext uri="{FF2B5EF4-FFF2-40B4-BE49-F238E27FC236}">
              <a16:creationId xmlns:a16="http://schemas.microsoft.com/office/drawing/2014/main" id="{4D036DBD-6842-454C-8764-C54A67C94E4D}"/>
            </a:ext>
          </a:extLst>
        </xdr:cNvPr>
        <xdr:cNvSpPr txBox="1">
          <a:spLocks noChangeArrowheads="1"/>
        </xdr:cNvSpPr>
      </xdr:nvSpPr>
      <xdr:spPr bwMode="auto">
        <a:xfrm>
          <a:off x="2600325" y="580739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4048" name="Text Box 6">
          <a:extLst>
            <a:ext uri="{FF2B5EF4-FFF2-40B4-BE49-F238E27FC236}">
              <a16:creationId xmlns:a16="http://schemas.microsoft.com/office/drawing/2014/main" id="{1ED77B83-8032-449C-8790-E2DB6C30AF6D}"/>
            </a:ext>
          </a:extLst>
        </xdr:cNvPr>
        <xdr:cNvSpPr txBox="1">
          <a:spLocks noChangeArrowheads="1"/>
        </xdr:cNvSpPr>
      </xdr:nvSpPr>
      <xdr:spPr bwMode="auto">
        <a:xfrm>
          <a:off x="2600325" y="580739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4049" name="Text Box 4">
          <a:extLst>
            <a:ext uri="{FF2B5EF4-FFF2-40B4-BE49-F238E27FC236}">
              <a16:creationId xmlns:a16="http://schemas.microsoft.com/office/drawing/2014/main" id="{F7078155-90A3-4D3D-935F-C029D891FADE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4050" name="Text Box 6">
          <a:extLst>
            <a:ext uri="{FF2B5EF4-FFF2-40B4-BE49-F238E27FC236}">
              <a16:creationId xmlns:a16="http://schemas.microsoft.com/office/drawing/2014/main" id="{8D11ADD2-117F-4069-AC60-8CE019FB83B9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4051" name="Text Box 4">
          <a:extLst>
            <a:ext uri="{FF2B5EF4-FFF2-40B4-BE49-F238E27FC236}">
              <a16:creationId xmlns:a16="http://schemas.microsoft.com/office/drawing/2014/main" id="{D4B761C0-3520-444B-A747-4A092C671ACF}"/>
            </a:ext>
          </a:extLst>
        </xdr:cNvPr>
        <xdr:cNvSpPr txBox="1">
          <a:spLocks noChangeArrowheads="1"/>
        </xdr:cNvSpPr>
      </xdr:nvSpPr>
      <xdr:spPr bwMode="auto">
        <a:xfrm>
          <a:off x="0" y="580739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4052" name="Text Box 6">
          <a:extLst>
            <a:ext uri="{FF2B5EF4-FFF2-40B4-BE49-F238E27FC236}">
              <a16:creationId xmlns:a16="http://schemas.microsoft.com/office/drawing/2014/main" id="{E30D0FF0-F274-40E8-8314-BC24F03EECA2}"/>
            </a:ext>
          </a:extLst>
        </xdr:cNvPr>
        <xdr:cNvSpPr txBox="1">
          <a:spLocks noChangeArrowheads="1"/>
        </xdr:cNvSpPr>
      </xdr:nvSpPr>
      <xdr:spPr bwMode="auto">
        <a:xfrm>
          <a:off x="0" y="580739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96250A68-E8FA-4784-8517-6DA2E0435724}"/>
            </a:ext>
          </a:extLst>
        </xdr:cNvPr>
        <xdr:cNvSpPr txBox="1">
          <a:spLocks noChangeArrowheads="1"/>
        </xdr:cNvSpPr>
      </xdr:nvSpPr>
      <xdr:spPr bwMode="auto">
        <a:xfrm>
          <a:off x="3829050" y="58073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4054" name="Text Box 6">
          <a:extLst>
            <a:ext uri="{FF2B5EF4-FFF2-40B4-BE49-F238E27FC236}">
              <a16:creationId xmlns:a16="http://schemas.microsoft.com/office/drawing/2014/main" id="{494C0F68-5491-42C4-AA21-81C7500D938D}"/>
            </a:ext>
          </a:extLst>
        </xdr:cNvPr>
        <xdr:cNvSpPr txBox="1">
          <a:spLocks noChangeArrowheads="1"/>
        </xdr:cNvSpPr>
      </xdr:nvSpPr>
      <xdr:spPr bwMode="auto">
        <a:xfrm>
          <a:off x="3829050" y="58073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242</xdr:row>
      <xdr:rowOff>428625</xdr:rowOff>
    </xdr:from>
    <xdr:ext cx="85725" cy="150329"/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35ADC8CE-43D1-47CC-A539-70011701D964}"/>
            </a:ext>
          </a:extLst>
        </xdr:cNvPr>
        <xdr:cNvSpPr txBox="1">
          <a:spLocks noChangeArrowheads="1"/>
        </xdr:cNvSpPr>
      </xdr:nvSpPr>
      <xdr:spPr bwMode="auto">
        <a:xfrm>
          <a:off x="314325" y="53559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4056" name="Text Box 4">
          <a:extLst>
            <a:ext uri="{FF2B5EF4-FFF2-40B4-BE49-F238E27FC236}">
              <a16:creationId xmlns:a16="http://schemas.microsoft.com/office/drawing/2014/main" id="{1BC077ED-BE8D-4BE1-8271-37EACCFC21B5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4057" name="Text Box 6">
          <a:extLst>
            <a:ext uri="{FF2B5EF4-FFF2-40B4-BE49-F238E27FC236}">
              <a16:creationId xmlns:a16="http://schemas.microsoft.com/office/drawing/2014/main" id="{1BD8436D-F489-4838-A9E0-F5DE9199D4BB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253</xdr:row>
      <xdr:rowOff>47625</xdr:rowOff>
    </xdr:from>
    <xdr:ext cx="85725" cy="819150"/>
    <xdr:sp macro="" textlink="">
      <xdr:nvSpPr>
        <xdr:cNvPr id="4058" name="Text Box 4">
          <a:extLst>
            <a:ext uri="{FF2B5EF4-FFF2-40B4-BE49-F238E27FC236}">
              <a16:creationId xmlns:a16="http://schemas.microsoft.com/office/drawing/2014/main" id="{C17DABE0-6F41-4EB6-89D5-55D49EA6E288}"/>
            </a:ext>
          </a:extLst>
        </xdr:cNvPr>
        <xdr:cNvSpPr txBox="1">
          <a:spLocks noChangeArrowheads="1"/>
        </xdr:cNvSpPr>
      </xdr:nvSpPr>
      <xdr:spPr bwMode="auto">
        <a:xfrm>
          <a:off x="1800225" y="56845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9150"/>
    <xdr:sp macro="" textlink="">
      <xdr:nvSpPr>
        <xdr:cNvPr id="4059" name="Text Box 6">
          <a:extLst>
            <a:ext uri="{FF2B5EF4-FFF2-40B4-BE49-F238E27FC236}">
              <a16:creationId xmlns:a16="http://schemas.microsoft.com/office/drawing/2014/main" id="{133FD0C5-C834-4EFD-89B5-5901A28BB2B2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4060" name="Text Box 6">
          <a:extLst>
            <a:ext uri="{FF2B5EF4-FFF2-40B4-BE49-F238E27FC236}">
              <a16:creationId xmlns:a16="http://schemas.microsoft.com/office/drawing/2014/main" id="{4E570A64-BA3A-4853-8AA6-0A2E6A1578D5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585D9B67-23BE-4C39-8816-82D29C230241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336DA422-2F2B-44DB-965A-C001C04BDDB8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B41B8D8E-AF96-4BDC-9A21-F2B52E18E103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B3CB2051-084D-43A2-9621-5603A0AED502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6F62F417-BF2A-4E56-AF2F-5F3A26CCFD19}"/>
            </a:ext>
          </a:extLst>
        </xdr:cNvPr>
        <xdr:cNvSpPr txBox="1">
          <a:spLocks noChangeArrowheads="1"/>
        </xdr:cNvSpPr>
      </xdr:nvSpPr>
      <xdr:spPr bwMode="auto">
        <a:xfrm>
          <a:off x="2600325" y="56797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42649050-D057-4839-8D1A-089E7FF18A46}"/>
            </a:ext>
          </a:extLst>
        </xdr:cNvPr>
        <xdr:cNvSpPr txBox="1">
          <a:spLocks noChangeArrowheads="1"/>
        </xdr:cNvSpPr>
      </xdr:nvSpPr>
      <xdr:spPr bwMode="auto">
        <a:xfrm>
          <a:off x="2600325" y="56797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B394DF49-6F30-4F6A-B92A-D180FA60340A}"/>
            </a:ext>
          </a:extLst>
        </xdr:cNvPr>
        <xdr:cNvSpPr txBox="1">
          <a:spLocks noChangeArrowheads="1"/>
        </xdr:cNvSpPr>
      </xdr:nvSpPr>
      <xdr:spPr bwMode="auto">
        <a:xfrm>
          <a:off x="1209675" y="56797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253</xdr:row>
      <xdr:rowOff>0</xdr:rowOff>
    </xdr:from>
    <xdr:ext cx="85725" cy="676274"/>
    <xdr:sp macro="" textlink="">
      <xdr:nvSpPr>
        <xdr:cNvPr id="4068" name="Text Box 6">
          <a:extLst>
            <a:ext uri="{FF2B5EF4-FFF2-40B4-BE49-F238E27FC236}">
              <a16:creationId xmlns:a16="http://schemas.microsoft.com/office/drawing/2014/main" id="{5604A4FD-95C2-47A9-A63B-E689AD48B359}"/>
            </a:ext>
          </a:extLst>
        </xdr:cNvPr>
        <xdr:cNvSpPr txBox="1">
          <a:spLocks noChangeArrowheads="1"/>
        </xdr:cNvSpPr>
      </xdr:nvSpPr>
      <xdr:spPr bwMode="auto">
        <a:xfrm>
          <a:off x="2124075" y="56797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B9164092-3567-429F-B954-A5B7D57E4C0E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4070" name="Text Box 6">
          <a:extLst>
            <a:ext uri="{FF2B5EF4-FFF2-40B4-BE49-F238E27FC236}">
              <a16:creationId xmlns:a16="http://schemas.microsoft.com/office/drawing/2014/main" id="{02F18198-A0ED-4DD0-B686-81F338A8C30F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258</xdr:row>
      <xdr:rowOff>47625</xdr:rowOff>
    </xdr:from>
    <xdr:ext cx="85725" cy="819150"/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E8730A4A-81ED-4C02-8107-C5DFA14F30CE}"/>
            </a:ext>
          </a:extLst>
        </xdr:cNvPr>
        <xdr:cNvSpPr txBox="1">
          <a:spLocks noChangeArrowheads="1"/>
        </xdr:cNvSpPr>
      </xdr:nvSpPr>
      <xdr:spPr bwMode="auto">
        <a:xfrm>
          <a:off x="1800225" y="581215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9150"/>
    <xdr:sp macro="" textlink="">
      <xdr:nvSpPr>
        <xdr:cNvPr id="4072" name="Text Box 6">
          <a:extLst>
            <a:ext uri="{FF2B5EF4-FFF2-40B4-BE49-F238E27FC236}">
              <a16:creationId xmlns:a16="http://schemas.microsoft.com/office/drawing/2014/main" id="{9E2631AD-E726-48B3-8C95-C5254EBEBEAF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4073" name="Text Box 6">
          <a:extLst>
            <a:ext uri="{FF2B5EF4-FFF2-40B4-BE49-F238E27FC236}">
              <a16:creationId xmlns:a16="http://schemas.microsoft.com/office/drawing/2014/main" id="{DE0FC8B5-9856-40D1-A46E-21DCE6E63D7C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9175"/>
    <xdr:sp macro="" textlink="">
      <xdr:nvSpPr>
        <xdr:cNvPr id="4074" name="Text Box 4">
          <a:extLst>
            <a:ext uri="{FF2B5EF4-FFF2-40B4-BE49-F238E27FC236}">
              <a16:creationId xmlns:a16="http://schemas.microsoft.com/office/drawing/2014/main" id="{16345B06-5FFB-4DF0-8A7E-7E547F6D93AF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9175"/>
    <xdr:sp macro="" textlink="">
      <xdr:nvSpPr>
        <xdr:cNvPr id="4075" name="Text Box 6">
          <a:extLst>
            <a:ext uri="{FF2B5EF4-FFF2-40B4-BE49-F238E27FC236}">
              <a16:creationId xmlns:a16="http://schemas.microsoft.com/office/drawing/2014/main" id="{A1EA90FA-F624-436E-B74B-B1D8A84EA99B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4076" name="Text Box 4">
          <a:extLst>
            <a:ext uri="{FF2B5EF4-FFF2-40B4-BE49-F238E27FC236}">
              <a16:creationId xmlns:a16="http://schemas.microsoft.com/office/drawing/2014/main" id="{74A496C6-4080-425A-9CA8-EF901CA62661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4077" name="Text Box 6">
          <a:extLst>
            <a:ext uri="{FF2B5EF4-FFF2-40B4-BE49-F238E27FC236}">
              <a16:creationId xmlns:a16="http://schemas.microsoft.com/office/drawing/2014/main" id="{2D91F501-7DC4-4E3F-BA31-2605E75BB557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274"/>
    <xdr:sp macro="" textlink="">
      <xdr:nvSpPr>
        <xdr:cNvPr id="4078" name="Text Box 4">
          <a:extLst>
            <a:ext uri="{FF2B5EF4-FFF2-40B4-BE49-F238E27FC236}">
              <a16:creationId xmlns:a16="http://schemas.microsoft.com/office/drawing/2014/main" id="{2EE80BFD-731F-4BF4-96C4-09E38EDBA629}"/>
            </a:ext>
          </a:extLst>
        </xdr:cNvPr>
        <xdr:cNvSpPr txBox="1">
          <a:spLocks noChangeArrowheads="1"/>
        </xdr:cNvSpPr>
      </xdr:nvSpPr>
      <xdr:spPr bwMode="auto">
        <a:xfrm>
          <a:off x="2600325" y="580739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274"/>
    <xdr:sp macro="" textlink="">
      <xdr:nvSpPr>
        <xdr:cNvPr id="4079" name="Text Box 6">
          <a:extLst>
            <a:ext uri="{FF2B5EF4-FFF2-40B4-BE49-F238E27FC236}">
              <a16:creationId xmlns:a16="http://schemas.microsoft.com/office/drawing/2014/main" id="{8625E6B0-D6E6-4754-B54F-93C686ADB317}"/>
            </a:ext>
          </a:extLst>
        </xdr:cNvPr>
        <xdr:cNvSpPr txBox="1">
          <a:spLocks noChangeArrowheads="1"/>
        </xdr:cNvSpPr>
      </xdr:nvSpPr>
      <xdr:spPr bwMode="auto">
        <a:xfrm>
          <a:off x="2600325" y="580739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4080" name="Text Box 4">
          <a:extLst>
            <a:ext uri="{FF2B5EF4-FFF2-40B4-BE49-F238E27FC236}">
              <a16:creationId xmlns:a16="http://schemas.microsoft.com/office/drawing/2014/main" id="{8B775FC8-D891-4910-8180-568A0B037C5B}"/>
            </a:ext>
          </a:extLst>
        </xdr:cNvPr>
        <xdr:cNvSpPr txBox="1">
          <a:spLocks noChangeArrowheads="1"/>
        </xdr:cNvSpPr>
      </xdr:nvSpPr>
      <xdr:spPr bwMode="auto">
        <a:xfrm>
          <a:off x="1209675" y="580739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258</xdr:row>
      <xdr:rowOff>0</xdr:rowOff>
    </xdr:from>
    <xdr:ext cx="85725" cy="676274"/>
    <xdr:sp macro="" textlink="">
      <xdr:nvSpPr>
        <xdr:cNvPr id="4081" name="Text Box 6">
          <a:extLst>
            <a:ext uri="{FF2B5EF4-FFF2-40B4-BE49-F238E27FC236}">
              <a16:creationId xmlns:a16="http://schemas.microsoft.com/office/drawing/2014/main" id="{1D3FD4E9-F47E-4141-A76B-78A1CD881874}"/>
            </a:ext>
          </a:extLst>
        </xdr:cNvPr>
        <xdr:cNvSpPr txBox="1">
          <a:spLocks noChangeArrowheads="1"/>
        </xdr:cNvSpPr>
      </xdr:nvSpPr>
      <xdr:spPr bwMode="auto">
        <a:xfrm>
          <a:off x="2124075" y="580739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259</xdr:row>
      <xdr:rowOff>85725</xdr:rowOff>
    </xdr:from>
    <xdr:ext cx="85725" cy="676274"/>
    <xdr:sp macro="" textlink="">
      <xdr:nvSpPr>
        <xdr:cNvPr id="4082" name="Text Box 6">
          <a:extLst>
            <a:ext uri="{FF2B5EF4-FFF2-40B4-BE49-F238E27FC236}">
              <a16:creationId xmlns:a16="http://schemas.microsoft.com/office/drawing/2014/main" id="{4E21B4B8-64A9-4291-9F02-296E4742CEA1}"/>
            </a:ext>
          </a:extLst>
        </xdr:cNvPr>
        <xdr:cNvSpPr txBox="1">
          <a:spLocks noChangeArrowheads="1"/>
        </xdr:cNvSpPr>
      </xdr:nvSpPr>
      <xdr:spPr bwMode="auto">
        <a:xfrm>
          <a:off x="2190750" y="583977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27C6E127-C7F0-4084-806A-9B5FF6BBDB95}"/>
            </a:ext>
          </a:extLst>
        </xdr:cNvPr>
        <xdr:cNvSpPr txBox="1">
          <a:spLocks noChangeArrowheads="1"/>
        </xdr:cNvSpPr>
      </xdr:nvSpPr>
      <xdr:spPr bwMode="auto">
        <a:xfrm>
          <a:off x="314325" y="428625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4F75BEF7-1FE9-4C87-BB2F-2596562259B9}"/>
            </a:ext>
          </a:extLst>
        </xdr:cNvPr>
        <xdr:cNvSpPr txBox="1">
          <a:spLocks noChangeArrowheads="1"/>
        </xdr:cNvSpPr>
      </xdr:nvSpPr>
      <xdr:spPr bwMode="auto">
        <a:xfrm>
          <a:off x="314325" y="428625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B0AD2F98-60CB-479C-872C-83E5BDF791CB}"/>
            </a:ext>
          </a:extLst>
        </xdr:cNvPr>
        <xdr:cNvSpPr txBox="1">
          <a:spLocks noChangeArrowheads="1"/>
        </xdr:cNvSpPr>
      </xdr:nvSpPr>
      <xdr:spPr bwMode="auto">
        <a:xfrm>
          <a:off x="314325" y="428625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5309AE01-DE60-47C6-B702-29F9774EF8DD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FB948F75-28B5-470A-81C4-6E2C417E671C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CE3B1260-4726-481F-87D3-369A8F5C6ECA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5015E6D6-6212-4C17-8149-B7424A4F1FA2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F4FB38F5-A21D-4E59-B756-A2F30D39F51B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3D7C9827-72E1-4CB7-917A-ECC7751A826A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17878339-1AC7-44AD-98B8-23687B8F557F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04356FF9-3638-4F56-AAC9-1474C8E356B1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CACB0702-AC82-4E6A-B27E-86586CE81E8D}"/>
            </a:ext>
          </a:extLst>
        </xdr:cNvPr>
        <xdr:cNvSpPr txBox="1">
          <a:spLocks noChangeArrowheads="1"/>
        </xdr:cNvSpPr>
      </xdr:nvSpPr>
      <xdr:spPr bwMode="auto">
        <a:xfrm>
          <a:off x="2608385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38A68D2B-E60B-4647-89CD-54BAF29A327E}"/>
            </a:ext>
          </a:extLst>
        </xdr:cNvPr>
        <xdr:cNvSpPr txBox="1">
          <a:spLocks noChangeArrowheads="1"/>
        </xdr:cNvSpPr>
      </xdr:nvSpPr>
      <xdr:spPr bwMode="auto">
        <a:xfrm>
          <a:off x="2608385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27A13D66-CC5D-4B5D-9FEE-728EB5227E3A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A5B939CE-4347-44E9-9201-65A3A4E3AD72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A8A600E8-2467-4D62-94DC-041E061AB344}"/>
            </a:ext>
          </a:extLst>
        </xdr:cNvPr>
        <xdr:cNvSpPr txBox="1">
          <a:spLocks noChangeArrowheads="1"/>
        </xdr:cNvSpPr>
      </xdr:nvSpPr>
      <xdr:spPr bwMode="auto">
        <a:xfrm>
          <a:off x="0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6885C5C5-DB3B-46D3-82AB-D201A3257155}"/>
            </a:ext>
          </a:extLst>
        </xdr:cNvPr>
        <xdr:cNvSpPr txBox="1">
          <a:spLocks noChangeArrowheads="1"/>
        </xdr:cNvSpPr>
      </xdr:nvSpPr>
      <xdr:spPr bwMode="auto">
        <a:xfrm>
          <a:off x="0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624" name="Text Box 6">
          <a:extLst>
            <a:ext uri="{FF2B5EF4-FFF2-40B4-BE49-F238E27FC236}">
              <a16:creationId xmlns:a16="http://schemas.microsoft.com/office/drawing/2014/main" id="{BDE231FD-BDD6-4995-99D0-E690BB03C27D}"/>
            </a:ext>
          </a:extLst>
        </xdr:cNvPr>
        <xdr:cNvSpPr txBox="1">
          <a:spLocks noChangeArrowheads="1"/>
        </xdr:cNvSpPr>
      </xdr:nvSpPr>
      <xdr:spPr bwMode="auto">
        <a:xfrm>
          <a:off x="3839308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AB669AD3-CF19-42F4-96A0-AC340553ABC7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975B73FC-34CB-42F9-9942-06661DC1090A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627" name="Text Box 6">
          <a:extLst>
            <a:ext uri="{FF2B5EF4-FFF2-40B4-BE49-F238E27FC236}">
              <a16:creationId xmlns:a16="http://schemas.microsoft.com/office/drawing/2014/main" id="{4439CF65-A866-4461-8CD1-A0C5E59731D9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A0B13B18-6E98-449E-B93F-F6CD8D8D355A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56FA3A59-1F4F-4744-86F0-1D47ADA21306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4120F6F6-7E26-4F34-909D-E22057872EBB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D2690A9A-A35C-4ECF-96D9-31A64FD5EA66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179</xdr:row>
      <xdr:rowOff>0</xdr:rowOff>
    </xdr:from>
    <xdr:ext cx="85725" cy="675153"/>
    <xdr:sp macro="" textlink="">
      <xdr:nvSpPr>
        <xdr:cNvPr id="3632" name="Text Box 6">
          <a:extLst>
            <a:ext uri="{FF2B5EF4-FFF2-40B4-BE49-F238E27FC236}">
              <a16:creationId xmlns:a16="http://schemas.microsoft.com/office/drawing/2014/main" id="{E0E7CAC4-F635-4137-8397-F96027E47D5E}"/>
            </a:ext>
          </a:extLst>
        </xdr:cNvPr>
        <xdr:cNvSpPr txBox="1">
          <a:spLocks noChangeArrowheads="1"/>
        </xdr:cNvSpPr>
      </xdr:nvSpPr>
      <xdr:spPr bwMode="auto">
        <a:xfrm>
          <a:off x="3160835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66D5B2F5-CEE6-4741-9A8D-E3879D47A7FA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id="{ECC29322-44E4-41C6-8897-387FF283093B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AC3A7623-C023-49B3-9A62-5B0E88A8EC0F}"/>
            </a:ext>
          </a:extLst>
        </xdr:cNvPr>
        <xdr:cNvSpPr txBox="1">
          <a:spLocks noChangeArrowheads="1"/>
        </xdr:cNvSpPr>
      </xdr:nvSpPr>
      <xdr:spPr bwMode="auto">
        <a:xfrm>
          <a:off x="0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636" name="Text Box 6">
          <a:extLst>
            <a:ext uri="{FF2B5EF4-FFF2-40B4-BE49-F238E27FC236}">
              <a16:creationId xmlns:a16="http://schemas.microsoft.com/office/drawing/2014/main" id="{AE575266-DF06-44B0-9F0F-8E17F664618A}"/>
            </a:ext>
          </a:extLst>
        </xdr:cNvPr>
        <xdr:cNvSpPr txBox="1">
          <a:spLocks noChangeArrowheads="1"/>
        </xdr:cNvSpPr>
      </xdr:nvSpPr>
      <xdr:spPr bwMode="auto">
        <a:xfrm>
          <a:off x="0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67639C83-D1CB-47C8-8139-AEFFA94DF5DD}"/>
            </a:ext>
          </a:extLst>
        </xdr:cNvPr>
        <xdr:cNvSpPr txBox="1">
          <a:spLocks noChangeArrowheads="1"/>
        </xdr:cNvSpPr>
      </xdr:nvSpPr>
      <xdr:spPr bwMode="auto">
        <a:xfrm>
          <a:off x="314325" y="428625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25968A6E-3E40-4665-959B-2E3FD60EE8CA}"/>
            </a:ext>
          </a:extLst>
        </xdr:cNvPr>
        <xdr:cNvSpPr txBox="1">
          <a:spLocks noChangeArrowheads="1"/>
        </xdr:cNvSpPr>
      </xdr:nvSpPr>
      <xdr:spPr bwMode="auto">
        <a:xfrm>
          <a:off x="3839308" y="4286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C7CC6BE4-7817-41BE-9459-B8FC2D7E6A1C}"/>
            </a:ext>
          </a:extLst>
        </xdr:cNvPr>
        <xdr:cNvSpPr txBox="1">
          <a:spLocks noChangeArrowheads="1"/>
        </xdr:cNvSpPr>
      </xdr:nvSpPr>
      <xdr:spPr bwMode="auto">
        <a:xfrm>
          <a:off x="3839308" y="4286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3640" name="Text Box 6">
          <a:extLst>
            <a:ext uri="{FF2B5EF4-FFF2-40B4-BE49-F238E27FC236}">
              <a16:creationId xmlns:a16="http://schemas.microsoft.com/office/drawing/2014/main" id="{6DBAD70A-79DB-488E-83CA-ABDD76B0205F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3641" name="Text Box 4">
          <a:extLst>
            <a:ext uri="{FF2B5EF4-FFF2-40B4-BE49-F238E27FC236}">
              <a16:creationId xmlns:a16="http://schemas.microsoft.com/office/drawing/2014/main" id="{DB2B127E-9F20-4C80-97A4-90C899C534C4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3642" name="Text Box 6">
          <a:extLst>
            <a:ext uri="{FF2B5EF4-FFF2-40B4-BE49-F238E27FC236}">
              <a16:creationId xmlns:a16="http://schemas.microsoft.com/office/drawing/2014/main" id="{142B479F-2F16-43E1-A197-4F08743BD860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3643" name="Text Box 4">
          <a:extLst>
            <a:ext uri="{FF2B5EF4-FFF2-40B4-BE49-F238E27FC236}">
              <a16:creationId xmlns:a16="http://schemas.microsoft.com/office/drawing/2014/main" id="{28B64E54-EBBA-4E4D-B2C6-70DF28C6C7DB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3644" name="Text Box 6">
          <a:extLst>
            <a:ext uri="{FF2B5EF4-FFF2-40B4-BE49-F238E27FC236}">
              <a16:creationId xmlns:a16="http://schemas.microsoft.com/office/drawing/2014/main" id="{2403F48A-7752-4D46-942A-098A61CEF275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3645" name="Text Box 4">
          <a:extLst>
            <a:ext uri="{FF2B5EF4-FFF2-40B4-BE49-F238E27FC236}">
              <a16:creationId xmlns:a16="http://schemas.microsoft.com/office/drawing/2014/main" id="{F4DB0F66-6700-4EA7-8E75-DEBCEFD688E8}"/>
            </a:ext>
          </a:extLst>
        </xdr:cNvPr>
        <xdr:cNvSpPr txBox="1">
          <a:spLocks noChangeArrowheads="1"/>
        </xdr:cNvSpPr>
      </xdr:nvSpPr>
      <xdr:spPr bwMode="auto">
        <a:xfrm>
          <a:off x="2608385" y="4286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3646" name="Text Box 6">
          <a:extLst>
            <a:ext uri="{FF2B5EF4-FFF2-40B4-BE49-F238E27FC236}">
              <a16:creationId xmlns:a16="http://schemas.microsoft.com/office/drawing/2014/main" id="{EE1BACC8-F972-4D44-9AFE-DB89A68698A8}"/>
            </a:ext>
          </a:extLst>
        </xdr:cNvPr>
        <xdr:cNvSpPr txBox="1">
          <a:spLocks noChangeArrowheads="1"/>
        </xdr:cNvSpPr>
      </xdr:nvSpPr>
      <xdr:spPr bwMode="auto">
        <a:xfrm>
          <a:off x="2608385" y="4286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3647" name="Text Box 4">
          <a:extLst>
            <a:ext uri="{FF2B5EF4-FFF2-40B4-BE49-F238E27FC236}">
              <a16:creationId xmlns:a16="http://schemas.microsoft.com/office/drawing/2014/main" id="{B5120D18-0061-46F8-8A5E-043A9EC19AFB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3648" name="Text Box 6">
          <a:extLst>
            <a:ext uri="{FF2B5EF4-FFF2-40B4-BE49-F238E27FC236}">
              <a16:creationId xmlns:a16="http://schemas.microsoft.com/office/drawing/2014/main" id="{C219B562-88FE-4317-AE65-907080CB6BDF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3649" name="Text Box 4">
          <a:extLst>
            <a:ext uri="{FF2B5EF4-FFF2-40B4-BE49-F238E27FC236}">
              <a16:creationId xmlns:a16="http://schemas.microsoft.com/office/drawing/2014/main" id="{24FC0BE8-3566-42C0-A691-AE435654275F}"/>
            </a:ext>
          </a:extLst>
        </xdr:cNvPr>
        <xdr:cNvSpPr txBox="1">
          <a:spLocks noChangeArrowheads="1"/>
        </xdr:cNvSpPr>
      </xdr:nvSpPr>
      <xdr:spPr bwMode="auto">
        <a:xfrm>
          <a:off x="0" y="4286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3650" name="Text Box 6">
          <a:extLst>
            <a:ext uri="{FF2B5EF4-FFF2-40B4-BE49-F238E27FC236}">
              <a16:creationId xmlns:a16="http://schemas.microsoft.com/office/drawing/2014/main" id="{7F90C317-0223-4238-A995-1156D670A9D3}"/>
            </a:ext>
          </a:extLst>
        </xdr:cNvPr>
        <xdr:cNvSpPr txBox="1">
          <a:spLocks noChangeArrowheads="1"/>
        </xdr:cNvSpPr>
      </xdr:nvSpPr>
      <xdr:spPr bwMode="auto">
        <a:xfrm>
          <a:off x="0" y="4286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C5AA75D7-CFFB-4FBB-A168-E61D25C8EB93}"/>
            </a:ext>
          </a:extLst>
        </xdr:cNvPr>
        <xdr:cNvSpPr txBox="1">
          <a:spLocks noChangeArrowheads="1"/>
        </xdr:cNvSpPr>
      </xdr:nvSpPr>
      <xdr:spPr bwMode="auto">
        <a:xfrm>
          <a:off x="3839308" y="4286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52" name="Text Box 6">
          <a:extLst>
            <a:ext uri="{FF2B5EF4-FFF2-40B4-BE49-F238E27FC236}">
              <a16:creationId xmlns:a16="http://schemas.microsoft.com/office/drawing/2014/main" id="{469816E7-E05B-4369-A45B-ECF40BA3A5C3}"/>
            </a:ext>
          </a:extLst>
        </xdr:cNvPr>
        <xdr:cNvSpPr txBox="1">
          <a:spLocks noChangeArrowheads="1"/>
        </xdr:cNvSpPr>
      </xdr:nvSpPr>
      <xdr:spPr bwMode="auto">
        <a:xfrm>
          <a:off x="3839308" y="4286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E69E7AF8-FFBC-495D-8226-B371E1016D31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54" name="Text Box 6">
          <a:extLst>
            <a:ext uri="{FF2B5EF4-FFF2-40B4-BE49-F238E27FC236}">
              <a16:creationId xmlns:a16="http://schemas.microsoft.com/office/drawing/2014/main" id="{134B62DC-45EA-4CEC-AE59-00C18E985ED6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FC10CC96-6B62-4853-9E1D-E07860EA43A0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656" name="Text Box 6">
          <a:extLst>
            <a:ext uri="{FF2B5EF4-FFF2-40B4-BE49-F238E27FC236}">
              <a16:creationId xmlns:a16="http://schemas.microsoft.com/office/drawing/2014/main" id="{C6B9997A-6477-40D8-8564-460DCDC447D2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65855F97-0ED7-4ED8-A412-11ECE2704CAC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45E2214F-B751-44D5-A92D-89D87D9137D6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39BFDCDB-C3C0-41BD-8DC7-B86CFC0DAAD9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9D3FAF7B-1237-4F9A-8342-9D78090468EB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4593DC16-184C-4F9D-BA52-2356FAAD847D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1C1CF488-1FFF-4B6B-87C0-8414BC3A0FF8}"/>
            </a:ext>
          </a:extLst>
        </xdr:cNvPr>
        <xdr:cNvSpPr txBox="1">
          <a:spLocks noChangeArrowheads="1"/>
        </xdr:cNvSpPr>
      </xdr:nvSpPr>
      <xdr:spPr bwMode="auto">
        <a:xfrm>
          <a:off x="2608385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82CAEAAA-94C8-43E0-A5F3-A106E6E02441}"/>
            </a:ext>
          </a:extLst>
        </xdr:cNvPr>
        <xdr:cNvSpPr txBox="1">
          <a:spLocks noChangeArrowheads="1"/>
        </xdr:cNvSpPr>
      </xdr:nvSpPr>
      <xdr:spPr bwMode="auto">
        <a:xfrm>
          <a:off x="2608385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82C010B7-84E2-457C-A442-C8980619FEB4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8358928B-5552-4347-9754-5693C661CE6E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1761B060-93BC-4D6A-A244-89175F387E74}"/>
            </a:ext>
          </a:extLst>
        </xdr:cNvPr>
        <xdr:cNvSpPr txBox="1">
          <a:spLocks noChangeArrowheads="1"/>
        </xdr:cNvSpPr>
      </xdr:nvSpPr>
      <xdr:spPr bwMode="auto">
        <a:xfrm>
          <a:off x="0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B57B964A-5A71-4EB8-B6A3-B6AE09C798CD}"/>
            </a:ext>
          </a:extLst>
        </xdr:cNvPr>
        <xdr:cNvSpPr txBox="1">
          <a:spLocks noChangeArrowheads="1"/>
        </xdr:cNvSpPr>
      </xdr:nvSpPr>
      <xdr:spPr bwMode="auto">
        <a:xfrm>
          <a:off x="0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68" name="Text Box 4">
          <a:extLst>
            <a:ext uri="{FF2B5EF4-FFF2-40B4-BE49-F238E27FC236}">
              <a16:creationId xmlns:a16="http://schemas.microsoft.com/office/drawing/2014/main" id="{F3A1E038-AAEE-496F-A7C5-7FC07D2BDDDB}"/>
            </a:ext>
          </a:extLst>
        </xdr:cNvPr>
        <xdr:cNvSpPr txBox="1">
          <a:spLocks noChangeArrowheads="1"/>
        </xdr:cNvSpPr>
      </xdr:nvSpPr>
      <xdr:spPr bwMode="auto">
        <a:xfrm>
          <a:off x="3839308" y="4286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69" name="Text Box 6">
          <a:extLst>
            <a:ext uri="{FF2B5EF4-FFF2-40B4-BE49-F238E27FC236}">
              <a16:creationId xmlns:a16="http://schemas.microsoft.com/office/drawing/2014/main" id="{710CA68C-B8FA-42BF-B405-58BC17639D1F}"/>
            </a:ext>
          </a:extLst>
        </xdr:cNvPr>
        <xdr:cNvSpPr txBox="1">
          <a:spLocks noChangeArrowheads="1"/>
        </xdr:cNvSpPr>
      </xdr:nvSpPr>
      <xdr:spPr bwMode="auto">
        <a:xfrm>
          <a:off x="3839308" y="4286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70" name="Text Box 4">
          <a:extLst>
            <a:ext uri="{FF2B5EF4-FFF2-40B4-BE49-F238E27FC236}">
              <a16:creationId xmlns:a16="http://schemas.microsoft.com/office/drawing/2014/main" id="{D17664C7-B1B6-41CB-B688-3B1E20D76390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71" name="Text Box 6">
          <a:extLst>
            <a:ext uri="{FF2B5EF4-FFF2-40B4-BE49-F238E27FC236}">
              <a16:creationId xmlns:a16="http://schemas.microsoft.com/office/drawing/2014/main" id="{5E6EF9A6-0033-4633-AABA-3DCD841BBFF8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72" name="Text Box 4">
          <a:extLst>
            <a:ext uri="{FF2B5EF4-FFF2-40B4-BE49-F238E27FC236}">
              <a16:creationId xmlns:a16="http://schemas.microsoft.com/office/drawing/2014/main" id="{26F93214-0CFE-4588-8E5F-44FE99F94FB7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73" name="Text Box 6">
          <a:extLst>
            <a:ext uri="{FF2B5EF4-FFF2-40B4-BE49-F238E27FC236}">
              <a16:creationId xmlns:a16="http://schemas.microsoft.com/office/drawing/2014/main" id="{BC71F876-D339-46A9-9EB3-6542E7A1564B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74" name="Text Box 4">
          <a:extLst>
            <a:ext uri="{FF2B5EF4-FFF2-40B4-BE49-F238E27FC236}">
              <a16:creationId xmlns:a16="http://schemas.microsoft.com/office/drawing/2014/main" id="{D5BA988F-6D0C-44B2-A1AA-8EF002360551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75" name="Text Box 6">
          <a:extLst>
            <a:ext uri="{FF2B5EF4-FFF2-40B4-BE49-F238E27FC236}">
              <a16:creationId xmlns:a16="http://schemas.microsoft.com/office/drawing/2014/main" id="{0766A1D5-D61B-46A9-B21E-F464D6561828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76" name="Text Box 4">
          <a:extLst>
            <a:ext uri="{FF2B5EF4-FFF2-40B4-BE49-F238E27FC236}">
              <a16:creationId xmlns:a16="http://schemas.microsoft.com/office/drawing/2014/main" id="{F9E97A47-682E-4213-BF86-AC30B9A62600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77" name="Text Box 6">
          <a:extLst>
            <a:ext uri="{FF2B5EF4-FFF2-40B4-BE49-F238E27FC236}">
              <a16:creationId xmlns:a16="http://schemas.microsoft.com/office/drawing/2014/main" id="{4EF82946-0695-4AA8-BB2F-1DF29AE5EFFC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D7908F8D-515C-43EA-B888-ABDBBD98C403}"/>
            </a:ext>
          </a:extLst>
        </xdr:cNvPr>
        <xdr:cNvSpPr txBox="1">
          <a:spLocks noChangeArrowheads="1"/>
        </xdr:cNvSpPr>
      </xdr:nvSpPr>
      <xdr:spPr bwMode="auto">
        <a:xfrm>
          <a:off x="2608385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679" name="Text Box 6">
          <a:extLst>
            <a:ext uri="{FF2B5EF4-FFF2-40B4-BE49-F238E27FC236}">
              <a16:creationId xmlns:a16="http://schemas.microsoft.com/office/drawing/2014/main" id="{3EAB06AB-3026-436E-967D-181ABCC50A63}"/>
            </a:ext>
          </a:extLst>
        </xdr:cNvPr>
        <xdr:cNvSpPr txBox="1">
          <a:spLocks noChangeArrowheads="1"/>
        </xdr:cNvSpPr>
      </xdr:nvSpPr>
      <xdr:spPr bwMode="auto">
        <a:xfrm>
          <a:off x="2608385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0" name="Text Box 4">
          <a:extLst>
            <a:ext uri="{FF2B5EF4-FFF2-40B4-BE49-F238E27FC236}">
              <a16:creationId xmlns:a16="http://schemas.microsoft.com/office/drawing/2014/main" id="{217540A9-A09E-42F3-9133-7032EACB187B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1" name="Text Box 6">
          <a:extLst>
            <a:ext uri="{FF2B5EF4-FFF2-40B4-BE49-F238E27FC236}">
              <a16:creationId xmlns:a16="http://schemas.microsoft.com/office/drawing/2014/main" id="{8A2C2ACA-A54C-4F5A-8FB3-BE35EB680D4C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682" name="Text Box 4">
          <a:extLst>
            <a:ext uri="{FF2B5EF4-FFF2-40B4-BE49-F238E27FC236}">
              <a16:creationId xmlns:a16="http://schemas.microsoft.com/office/drawing/2014/main" id="{FA5608F6-1CF0-4B62-A90A-D19D60964545}"/>
            </a:ext>
          </a:extLst>
        </xdr:cNvPr>
        <xdr:cNvSpPr txBox="1">
          <a:spLocks noChangeArrowheads="1"/>
        </xdr:cNvSpPr>
      </xdr:nvSpPr>
      <xdr:spPr bwMode="auto">
        <a:xfrm>
          <a:off x="0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683" name="Text Box 6">
          <a:extLst>
            <a:ext uri="{FF2B5EF4-FFF2-40B4-BE49-F238E27FC236}">
              <a16:creationId xmlns:a16="http://schemas.microsoft.com/office/drawing/2014/main" id="{F13111B6-D4D5-4B2C-8364-9C31B91EDC8F}"/>
            </a:ext>
          </a:extLst>
        </xdr:cNvPr>
        <xdr:cNvSpPr txBox="1">
          <a:spLocks noChangeArrowheads="1"/>
        </xdr:cNvSpPr>
      </xdr:nvSpPr>
      <xdr:spPr bwMode="auto">
        <a:xfrm>
          <a:off x="0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F57255F7-51C7-4F36-90FB-0E60408B53DE}"/>
            </a:ext>
          </a:extLst>
        </xdr:cNvPr>
        <xdr:cNvSpPr txBox="1">
          <a:spLocks noChangeArrowheads="1"/>
        </xdr:cNvSpPr>
      </xdr:nvSpPr>
      <xdr:spPr bwMode="auto">
        <a:xfrm>
          <a:off x="3839308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D15EDDF7-ED32-4850-A125-70B9CAE2760A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4D371F67-BB1E-4F87-BBF7-764AE9B8177C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9170A966-1568-4663-8E19-BB175AAD6700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4CC47D67-CF12-4B00-9BDA-148952795A7A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C0E93528-437F-4DD0-BD15-FF4FFBC0F33F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EC6AC5EF-860A-453D-8442-B23AB5417838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59EB92FE-1826-4A6F-A2CE-C7333503F454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78BCD1CC-8CBB-4F94-8399-4D8F99577FC5}"/>
            </a:ext>
          </a:extLst>
        </xdr:cNvPr>
        <xdr:cNvSpPr txBox="1">
          <a:spLocks noChangeArrowheads="1"/>
        </xdr:cNvSpPr>
      </xdr:nvSpPr>
      <xdr:spPr bwMode="auto">
        <a:xfrm>
          <a:off x="2608385" y="4286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E967E318-39E8-41E6-A48E-0B54E8E9C14C}"/>
            </a:ext>
          </a:extLst>
        </xdr:cNvPr>
        <xdr:cNvSpPr txBox="1">
          <a:spLocks noChangeArrowheads="1"/>
        </xdr:cNvSpPr>
      </xdr:nvSpPr>
      <xdr:spPr bwMode="auto">
        <a:xfrm>
          <a:off x="2608385" y="4286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A351B802-D6A3-4925-9F86-9CF60A51F267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4512BBBC-137E-4056-B3AB-C8EB7B8970BE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3BDECCC6-8264-4DD0-9DEB-76D65442D16A}"/>
            </a:ext>
          </a:extLst>
        </xdr:cNvPr>
        <xdr:cNvSpPr txBox="1">
          <a:spLocks noChangeArrowheads="1"/>
        </xdr:cNvSpPr>
      </xdr:nvSpPr>
      <xdr:spPr bwMode="auto">
        <a:xfrm>
          <a:off x="0" y="4286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D5BCF1CE-C3A3-44FC-98E4-5FCBD6FA40EC}"/>
            </a:ext>
          </a:extLst>
        </xdr:cNvPr>
        <xdr:cNvSpPr txBox="1">
          <a:spLocks noChangeArrowheads="1"/>
        </xdr:cNvSpPr>
      </xdr:nvSpPr>
      <xdr:spPr bwMode="auto">
        <a:xfrm>
          <a:off x="0" y="4286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8CD868FA-ED5D-4AA0-8992-F95D68839C11}"/>
            </a:ext>
          </a:extLst>
        </xdr:cNvPr>
        <xdr:cNvSpPr txBox="1">
          <a:spLocks noChangeArrowheads="1"/>
        </xdr:cNvSpPr>
      </xdr:nvSpPr>
      <xdr:spPr bwMode="auto">
        <a:xfrm>
          <a:off x="314325" y="428625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0742E980-DD85-4BFB-99FE-D99B790A8583}"/>
            </a:ext>
          </a:extLst>
        </xdr:cNvPr>
        <xdr:cNvSpPr txBox="1">
          <a:spLocks noChangeArrowheads="1"/>
        </xdr:cNvSpPr>
      </xdr:nvSpPr>
      <xdr:spPr bwMode="auto">
        <a:xfrm>
          <a:off x="3839308" y="4286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700" name="Text Box 6">
          <a:extLst>
            <a:ext uri="{FF2B5EF4-FFF2-40B4-BE49-F238E27FC236}">
              <a16:creationId xmlns:a16="http://schemas.microsoft.com/office/drawing/2014/main" id="{6EF638DF-4444-4BD3-A858-ECFCDA0B9335}"/>
            </a:ext>
          </a:extLst>
        </xdr:cNvPr>
        <xdr:cNvSpPr txBox="1">
          <a:spLocks noChangeArrowheads="1"/>
        </xdr:cNvSpPr>
      </xdr:nvSpPr>
      <xdr:spPr bwMode="auto">
        <a:xfrm>
          <a:off x="3839308" y="4286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EF2A251A-0FB9-4FCB-AD1F-E60235AFF2D0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79D1D9AE-BEA1-4079-9003-9C9F5EBB963D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7898E8D1-93B6-4FE6-8DD2-76FDC34ADDBE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65FBF150-23A3-476E-B8E1-502703D3E676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FA1D1814-F955-4BE8-98BD-2F5272385BBB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3FCEEBBE-7E7A-4D4C-8741-026CED61FD28}"/>
            </a:ext>
          </a:extLst>
        </xdr:cNvPr>
        <xdr:cNvSpPr txBox="1">
          <a:spLocks noChangeArrowheads="1"/>
        </xdr:cNvSpPr>
      </xdr:nvSpPr>
      <xdr:spPr bwMode="auto">
        <a:xfrm>
          <a:off x="2608385" y="4286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707" name="Text Box 6">
          <a:extLst>
            <a:ext uri="{FF2B5EF4-FFF2-40B4-BE49-F238E27FC236}">
              <a16:creationId xmlns:a16="http://schemas.microsoft.com/office/drawing/2014/main" id="{DA7521CF-3D29-4165-9842-4A14FD6507AC}"/>
            </a:ext>
          </a:extLst>
        </xdr:cNvPr>
        <xdr:cNvSpPr txBox="1">
          <a:spLocks noChangeArrowheads="1"/>
        </xdr:cNvSpPr>
      </xdr:nvSpPr>
      <xdr:spPr bwMode="auto">
        <a:xfrm>
          <a:off x="2608385" y="4286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3A35B465-9517-4F68-B523-7EA61A18065A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4EE8AA5D-7B2A-481C-8C83-26E4E09D27B0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06FE24FB-2C46-45C2-9DF3-3E1496F627E9}"/>
            </a:ext>
          </a:extLst>
        </xdr:cNvPr>
        <xdr:cNvSpPr txBox="1">
          <a:spLocks noChangeArrowheads="1"/>
        </xdr:cNvSpPr>
      </xdr:nvSpPr>
      <xdr:spPr bwMode="auto">
        <a:xfrm>
          <a:off x="0" y="4286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EB624115-0BC4-4FAE-8A72-C4F96C340C65}"/>
            </a:ext>
          </a:extLst>
        </xdr:cNvPr>
        <xdr:cNvSpPr txBox="1">
          <a:spLocks noChangeArrowheads="1"/>
        </xdr:cNvSpPr>
      </xdr:nvSpPr>
      <xdr:spPr bwMode="auto">
        <a:xfrm>
          <a:off x="0" y="4286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C486D3E9-8008-479E-9C3A-8A4A143ABBB1}"/>
            </a:ext>
          </a:extLst>
        </xdr:cNvPr>
        <xdr:cNvSpPr txBox="1">
          <a:spLocks noChangeArrowheads="1"/>
        </xdr:cNvSpPr>
      </xdr:nvSpPr>
      <xdr:spPr bwMode="auto">
        <a:xfrm>
          <a:off x="3839308" y="4286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1335CF6C-B17C-4A51-945C-D09CEA29BC65}"/>
            </a:ext>
          </a:extLst>
        </xdr:cNvPr>
        <xdr:cNvSpPr txBox="1">
          <a:spLocks noChangeArrowheads="1"/>
        </xdr:cNvSpPr>
      </xdr:nvSpPr>
      <xdr:spPr bwMode="auto">
        <a:xfrm>
          <a:off x="3839308" y="4286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B8E78042-6365-4F50-B016-96EA5145C04B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715" name="Text Box 6">
          <a:extLst>
            <a:ext uri="{FF2B5EF4-FFF2-40B4-BE49-F238E27FC236}">
              <a16:creationId xmlns:a16="http://schemas.microsoft.com/office/drawing/2014/main" id="{9D90EB8F-7E02-431B-AD29-F57AC3A96F7A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FEFEA186-8A04-44EE-AB91-068263C1A2CE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717" name="Text Box 6">
          <a:extLst>
            <a:ext uri="{FF2B5EF4-FFF2-40B4-BE49-F238E27FC236}">
              <a16:creationId xmlns:a16="http://schemas.microsoft.com/office/drawing/2014/main" id="{65BF0914-4742-4E5F-A635-389A149D4C8B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521D3F7A-C016-49E0-BAD0-ED7F9C957216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E5CD45B5-8D2F-4D28-8E91-CF3B5D6A3070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CE32520A-6BEF-4C10-9AE1-7CD4D97DA4AD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C64604BC-1BC3-4F88-A000-8F9071D1492B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722" name="Text Box 6">
          <a:extLst>
            <a:ext uri="{FF2B5EF4-FFF2-40B4-BE49-F238E27FC236}">
              <a16:creationId xmlns:a16="http://schemas.microsoft.com/office/drawing/2014/main" id="{02D296F6-117F-4097-AFC4-6C9D686CBBF1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C6DF6667-04AD-4FC6-957B-B05EDA5B57D9}"/>
            </a:ext>
          </a:extLst>
        </xdr:cNvPr>
        <xdr:cNvSpPr txBox="1">
          <a:spLocks noChangeArrowheads="1"/>
        </xdr:cNvSpPr>
      </xdr:nvSpPr>
      <xdr:spPr bwMode="auto">
        <a:xfrm>
          <a:off x="2608385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724" name="Text Box 6">
          <a:extLst>
            <a:ext uri="{FF2B5EF4-FFF2-40B4-BE49-F238E27FC236}">
              <a16:creationId xmlns:a16="http://schemas.microsoft.com/office/drawing/2014/main" id="{B6BF229D-3A70-48CA-A758-17CFCDF1D8A9}"/>
            </a:ext>
          </a:extLst>
        </xdr:cNvPr>
        <xdr:cNvSpPr txBox="1">
          <a:spLocks noChangeArrowheads="1"/>
        </xdr:cNvSpPr>
      </xdr:nvSpPr>
      <xdr:spPr bwMode="auto">
        <a:xfrm>
          <a:off x="2608385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2919A019-F4DB-4AF2-AE24-E54F56CD0BBD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D05B1139-DA9A-4FF6-91B6-CA24C7ED2DA3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74E8634A-D90F-49DC-99D4-B464F4106B9D}"/>
            </a:ext>
          </a:extLst>
        </xdr:cNvPr>
        <xdr:cNvSpPr txBox="1">
          <a:spLocks noChangeArrowheads="1"/>
        </xdr:cNvSpPr>
      </xdr:nvSpPr>
      <xdr:spPr bwMode="auto">
        <a:xfrm>
          <a:off x="0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C5159523-2F65-45C2-8C20-CFDEB842D006}"/>
            </a:ext>
          </a:extLst>
        </xdr:cNvPr>
        <xdr:cNvSpPr txBox="1">
          <a:spLocks noChangeArrowheads="1"/>
        </xdr:cNvSpPr>
      </xdr:nvSpPr>
      <xdr:spPr bwMode="auto">
        <a:xfrm>
          <a:off x="0" y="4286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D5C44D45-0622-44EE-9C89-6ECF88B1EF91}"/>
            </a:ext>
          </a:extLst>
        </xdr:cNvPr>
        <xdr:cNvSpPr txBox="1">
          <a:spLocks noChangeArrowheads="1"/>
        </xdr:cNvSpPr>
      </xdr:nvSpPr>
      <xdr:spPr bwMode="auto">
        <a:xfrm>
          <a:off x="3839308" y="4286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77312D94-02F7-4753-B12E-80C1B0268225}"/>
            </a:ext>
          </a:extLst>
        </xdr:cNvPr>
        <xdr:cNvSpPr txBox="1">
          <a:spLocks noChangeArrowheads="1"/>
        </xdr:cNvSpPr>
      </xdr:nvSpPr>
      <xdr:spPr bwMode="auto">
        <a:xfrm>
          <a:off x="3839308" y="4286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D3B413FE-CF8D-4053-B3AC-523CB12519DE}"/>
            </a:ext>
          </a:extLst>
        </xdr:cNvPr>
        <xdr:cNvSpPr txBox="1">
          <a:spLocks noChangeArrowheads="1"/>
        </xdr:cNvSpPr>
      </xdr:nvSpPr>
      <xdr:spPr bwMode="auto">
        <a:xfrm>
          <a:off x="314325" y="428625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732" name="Text Box 4">
          <a:extLst>
            <a:ext uri="{FF2B5EF4-FFF2-40B4-BE49-F238E27FC236}">
              <a16:creationId xmlns:a16="http://schemas.microsoft.com/office/drawing/2014/main" id="{2DEF22E3-7AD4-480C-AAC0-D776C8FA3A3F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733" name="Text Box 6">
          <a:extLst>
            <a:ext uri="{FF2B5EF4-FFF2-40B4-BE49-F238E27FC236}">
              <a16:creationId xmlns:a16="http://schemas.microsoft.com/office/drawing/2014/main" id="{19364185-2E4B-46FA-B2E2-9E723A4CD5C6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734" name="Text Box 4">
          <a:extLst>
            <a:ext uri="{FF2B5EF4-FFF2-40B4-BE49-F238E27FC236}">
              <a16:creationId xmlns:a16="http://schemas.microsoft.com/office/drawing/2014/main" id="{F725F054-47E4-492C-AAE5-01625CED28E1}"/>
            </a:ext>
          </a:extLst>
        </xdr:cNvPr>
        <xdr:cNvSpPr txBox="1">
          <a:spLocks noChangeArrowheads="1"/>
        </xdr:cNvSpPr>
      </xdr:nvSpPr>
      <xdr:spPr bwMode="auto">
        <a:xfrm>
          <a:off x="1806819" y="42862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6EA0CA97-EF0F-4837-BC08-3BFF8A496C71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2C639E5C-46C3-492A-8D81-08CF25E02A9B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DB624861-A571-433E-9C41-8538BDC56BE8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E68A75C1-BF1E-4379-B68C-F647ABF6C663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23501789-1664-4879-B3A6-BD8F3D00ADDD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5F76C4DE-4CB9-4F78-A357-2EE5D0556FFD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4BE7FBBF-0FEC-419C-8427-7B97F9213EB2}"/>
            </a:ext>
          </a:extLst>
        </xdr:cNvPr>
        <xdr:cNvSpPr txBox="1">
          <a:spLocks noChangeArrowheads="1"/>
        </xdr:cNvSpPr>
      </xdr:nvSpPr>
      <xdr:spPr bwMode="auto">
        <a:xfrm>
          <a:off x="2608385" y="4286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742" name="Text Box 4">
          <a:extLst>
            <a:ext uri="{FF2B5EF4-FFF2-40B4-BE49-F238E27FC236}">
              <a16:creationId xmlns:a16="http://schemas.microsoft.com/office/drawing/2014/main" id="{D381279A-916F-4B10-AEDA-1197A6510DBC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743" name="Text Box 6">
          <a:extLst>
            <a:ext uri="{FF2B5EF4-FFF2-40B4-BE49-F238E27FC236}">
              <a16:creationId xmlns:a16="http://schemas.microsoft.com/office/drawing/2014/main" id="{22B7EE9C-3146-46E9-843E-E490F47DBE7D}"/>
            </a:ext>
          </a:extLst>
        </xdr:cNvPr>
        <xdr:cNvSpPr txBox="1">
          <a:spLocks noChangeArrowheads="1"/>
        </xdr:cNvSpPr>
      </xdr:nvSpPr>
      <xdr:spPr bwMode="auto">
        <a:xfrm>
          <a:off x="2130669" y="4286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744" name="Text Box 4">
          <a:extLst>
            <a:ext uri="{FF2B5EF4-FFF2-40B4-BE49-F238E27FC236}">
              <a16:creationId xmlns:a16="http://schemas.microsoft.com/office/drawing/2014/main" id="{9AB9F13F-2D54-4B87-9BC4-0B10BFF7E1FE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745" name="Text Box 6">
          <a:extLst>
            <a:ext uri="{FF2B5EF4-FFF2-40B4-BE49-F238E27FC236}">
              <a16:creationId xmlns:a16="http://schemas.microsoft.com/office/drawing/2014/main" id="{2F0C2300-EC7E-4F6B-9808-0E3D15661A39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05002FB4-7167-4B6B-908C-8EDEF1C5624D}"/>
            </a:ext>
          </a:extLst>
        </xdr:cNvPr>
        <xdr:cNvSpPr txBox="1">
          <a:spLocks noChangeArrowheads="1"/>
        </xdr:cNvSpPr>
      </xdr:nvSpPr>
      <xdr:spPr bwMode="auto">
        <a:xfrm>
          <a:off x="1806819" y="42862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747" name="Text Box 6">
          <a:extLst>
            <a:ext uri="{FF2B5EF4-FFF2-40B4-BE49-F238E27FC236}">
              <a16:creationId xmlns:a16="http://schemas.microsoft.com/office/drawing/2014/main" id="{8476D2FD-32C4-4C78-8EC2-96D65B5A1A62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F8A47FF4-73C5-4762-9783-B02598010656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3D3D65DE-183D-4B88-9A5B-765650C457FB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D7C1D0B4-431E-40BD-B2FE-65C1D4D10380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751" name="Text Box 4">
          <a:extLst>
            <a:ext uri="{FF2B5EF4-FFF2-40B4-BE49-F238E27FC236}">
              <a16:creationId xmlns:a16="http://schemas.microsoft.com/office/drawing/2014/main" id="{5986CDB5-539B-49EC-8913-83B213A11E9B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id="{5464DF79-ACB0-40B4-A512-19067FD6ED55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753" name="Text Box 4">
          <a:extLst>
            <a:ext uri="{FF2B5EF4-FFF2-40B4-BE49-F238E27FC236}">
              <a16:creationId xmlns:a16="http://schemas.microsoft.com/office/drawing/2014/main" id="{D685119D-76D8-4906-B1DE-6AA0AB386B4C}"/>
            </a:ext>
          </a:extLst>
        </xdr:cNvPr>
        <xdr:cNvSpPr txBox="1">
          <a:spLocks noChangeArrowheads="1"/>
        </xdr:cNvSpPr>
      </xdr:nvSpPr>
      <xdr:spPr bwMode="auto">
        <a:xfrm>
          <a:off x="2608385" y="4286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54A6B56C-0682-4BED-9A1D-A3757EA4E781}"/>
            </a:ext>
          </a:extLst>
        </xdr:cNvPr>
        <xdr:cNvSpPr txBox="1">
          <a:spLocks noChangeArrowheads="1"/>
        </xdr:cNvSpPr>
      </xdr:nvSpPr>
      <xdr:spPr bwMode="auto">
        <a:xfrm>
          <a:off x="2608385" y="4286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F899A32C-A599-40FE-80C6-5EA29856BFAD}"/>
            </a:ext>
          </a:extLst>
        </xdr:cNvPr>
        <xdr:cNvSpPr txBox="1">
          <a:spLocks noChangeArrowheads="1"/>
        </xdr:cNvSpPr>
      </xdr:nvSpPr>
      <xdr:spPr bwMode="auto">
        <a:xfrm>
          <a:off x="1216269" y="4286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179</xdr:row>
      <xdr:rowOff>0</xdr:rowOff>
    </xdr:from>
    <xdr:ext cx="85725" cy="676274"/>
    <xdr:sp macro="" textlink="">
      <xdr:nvSpPr>
        <xdr:cNvPr id="3756" name="Text Box 6">
          <a:extLst>
            <a:ext uri="{FF2B5EF4-FFF2-40B4-BE49-F238E27FC236}">
              <a16:creationId xmlns:a16="http://schemas.microsoft.com/office/drawing/2014/main" id="{973D2A11-8343-403B-9D66-79DB28879CE2}"/>
            </a:ext>
          </a:extLst>
        </xdr:cNvPr>
        <xdr:cNvSpPr txBox="1">
          <a:spLocks noChangeArrowheads="1"/>
        </xdr:cNvSpPr>
      </xdr:nvSpPr>
      <xdr:spPr bwMode="auto">
        <a:xfrm>
          <a:off x="2197344" y="4286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080564F4-58CE-4CBD-9086-5288291D8375}"/>
            </a:ext>
          </a:extLst>
        </xdr:cNvPr>
        <xdr:cNvSpPr txBox="1">
          <a:spLocks noChangeArrowheads="1"/>
        </xdr:cNvSpPr>
      </xdr:nvSpPr>
      <xdr:spPr bwMode="auto">
        <a:xfrm>
          <a:off x="314325" y="4865882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CE4277A5-7D03-41DF-8988-6DC27BFD70A2}"/>
            </a:ext>
          </a:extLst>
        </xdr:cNvPr>
        <xdr:cNvSpPr txBox="1">
          <a:spLocks noChangeArrowheads="1"/>
        </xdr:cNvSpPr>
      </xdr:nvSpPr>
      <xdr:spPr bwMode="auto">
        <a:xfrm>
          <a:off x="314325" y="4865882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428625</xdr:rowOff>
    </xdr:from>
    <xdr:ext cx="85725" cy="150329"/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1B266C12-772B-400C-9C25-4C3BE6DD9505}"/>
            </a:ext>
          </a:extLst>
        </xdr:cNvPr>
        <xdr:cNvSpPr txBox="1">
          <a:spLocks noChangeArrowheads="1"/>
        </xdr:cNvSpPr>
      </xdr:nvSpPr>
      <xdr:spPr bwMode="auto">
        <a:xfrm>
          <a:off x="314325" y="432911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6CF21BC6-1899-476B-9D57-8A5F4AFCF36D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93E732A4-9A89-4691-994E-4E95B006F65B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2D3963CC-A10D-43CE-B6EA-BF17C6E2A0F8}"/>
            </a:ext>
          </a:extLst>
        </xdr:cNvPr>
        <xdr:cNvSpPr txBox="1">
          <a:spLocks noChangeArrowheads="1"/>
        </xdr:cNvSpPr>
      </xdr:nvSpPr>
      <xdr:spPr bwMode="auto">
        <a:xfrm>
          <a:off x="1216269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763" name="Text Box 6">
          <a:extLst>
            <a:ext uri="{FF2B5EF4-FFF2-40B4-BE49-F238E27FC236}">
              <a16:creationId xmlns:a16="http://schemas.microsoft.com/office/drawing/2014/main" id="{5354C1D7-477E-4DB8-917E-EF1166BF3621}"/>
            </a:ext>
          </a:extLst>
        </xdr:cNvPr>
        <xdr:cNvSpPr txBox="1">
          <a:spLocks noChangeArrowheads="1"/>
        </xdr:cNvSpPr>
      </xdr:nvSpPr>
      <xdr:spPr bwMode="auto">
        <a:xfrm>
          <a:off x="1216269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5F49C32B-CB5F-48DD-9327-A667F75653AB}"/>
            </a:ext>
          </a:extLst>
        </xdr:cNvPr>
        <xdr:cNvSpPr txBox="1">
          <a:spLocks noChangeArrowheads="1"/>
        </xdr:cNvSpPr>
      </xdr:nvSpPr>
      <xdr:spPr bwMode="auto">
        <a:xfrm>
          <a:off x="1216269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06CFD1DB-0C79-4BDF-B829-E4A7CEE1BD18}"/>
            </a:ext>
          </a:extLst>
        </xdr:cNvPr>
        <xdr:cNvSpPr txBox="1">
          <a:spLocks noChangeArrowheads="1"/>
        </xdr:cNvSpPr>
      </xdr:nvSpPr>
      <xdr:spPr bwMode="auto">
        <a:xfrm>
          <a:off x="1216269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F2CD1439-3839-4ABA-AA09-0A27C9DFCE79}"/>
            </a:ext>
          </a:extLst>
        </xdr:cNvPr>
        <xdr:cNvSpPr txBox="1">
          <a:spLocks noChangeArrowheads="1"/>
        </xdr:cNvSpPr>
      </xdr:nvSpPr>
      <xdr:spPr bwMode="auto">
        <a:xfrm>
          <a:off x="1216269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088D664D-A407-4DD5-BDB3-151F8B2115D8}"/>
            </a:ext>
          </a:extLst>
        </xdr:cNvPr>
        <xdr:cNvSpPr txBox="1">
          <a:spLocks noChangeArrowheads="1"/>
        </xdr:cNvSpPr>
      </xdr:nvSpPr>
      <xdr:spPr bwMode="auto">
        <a:xfrm>
          <a:off x="1216269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FAF8C95D-B201-4277-B50D-E467C75090E0}"/>
            </a:ext>
          </a:extLst>
        </xdr:cNvPr>
        <xdr:cNvSpPr txBox="1">
          <a:spLocks noChangeArrowheads="1"/>
        </xdr:cNvSpPr>
      </xdr:nvSpPr>
      <xdr:spPr bwMode="auto">
        <a:xfrm>
          <a:off x="2608385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682FF2E4-8D9F-4C32-9623-2AB4F8CC8CB6}"/>
            </a:ext>
          </a:extLst>
        </xdr:cNvPr>
        <xdr:cNvSpPr txBox="1">
          <a:spLocks noChangeArrowheads="1"/>
        </xdr:cNvSpPr>
      </xdr:nvSpPr>
      <xdr:spPr bwMode="auto">
        <a:xfrm>
          <a:off x="2608385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6807A7BE-A2CF-4E74-A6F7-7DEC39E651D7}"/>
            </a:ext>
          </a:extLst>
        </xdr:cNvPr>
        <xdr:cNvSpPr txBox="1">
          <a:spLocks noChangeArrowheads="1"/>
        </xdr:cNvSpPr>
      </xdr:nvSpPr>
      <xdr:spPr bwMode="auto">
        <a:xfrm>
          <a:off x="1216269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771" name="Text Box 6">
          <a:extLst>
            <a:ext uri="{FF2B5EF4-FFF2-40B4-BE49-F238E27FC236}">
              <a16:creationId xmlns:a16="http://schemas.microsoft.com/office/drawing/2014/main" id="{AE01B46A-8873-4F26-998D-C69CBC6A9206}"/>
            </a:ext>
          </a:extLst>
        </xdr:cNvPr>
        <xdr:cNvSpPr txBox="1">
          <a:spLocks noChangeArrowheads="1"/>
        </xdr:cNvSpPr>
      </xdr:nvSpPr>
      <xdr:spPr bwMode="auto">
        <a:xfrm>
          <a:off x="1216269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19DBCD08-6748-4D4A-851D-4420690E9860}"/>
            </a:ext>
          </a:extLst>
        </xdr:cNvPr>
        <xdr:cNvSpPr txBox="1">
          <a:spLocks noChangeArrowheads="1"/>
        </xdr:cNvSpPr>
      </xdr:nvSpPr>
      <xdr:spPr bwMode="auto">
        <a:xfrm>
          <a:off x="0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D80F45EC-47F1-4574-8422-1ADA6F1964B2}"/>
            </a:ext>
          </a:extLst>
        </xdr:cNvPr>
        <xdr:cNvSpPr txBox="1">
          <a:spLocks noChangeArrowheads="1"/>
        </xdr:cNvSpPr>
      </xdr:nvSpPr>
      <xdr:spPr bwMode="auto">
        <a:xfrm>
          <a:off x="0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3774" name="Text Box 6">
          <a:extLst>
            <a:ext uri="{FF2B5EF4-FFF2-40B4-BE49-F238E27FC236}">
              <a16:creationId xmlns:a16="http://schemas.microsoft.com/office/drawing/2014/main" id="{72BF5B65-24B3-4820-9C00-BBD8462DD779}"/>
            </a:ext>
          </a:extLst>
        </xdr:cNvPr>
        <xdr:cNvSpPr txBox="1">
          <a:spLocks noChangeArrowheads="1"/>
        </xdr:cNvSpPr>
      </xdr:nvSpPr>
      <xdr:spPr bwMode="auto">
        <a:xfrm>
          <a:off x="3839308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3775" name="Text Box 4">
          <a:extLst>
            <a:ext uri="{FF2B5EF4-FFF2-40B4-BE49-F238E27FC236}">
              <a16:creationId xmlns:a16="http://schemas.microsoft.com/office/drawing/2014/main" id="{0A5ED2D8-3776-4CD5-9C13-E581F9152433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3776" name="Text Box 6">
          <a:extLst>
            <a:ext uri="{FF2B5EF4-FFF2-40B4-BE49-F238E27FC236}">
              <a16:creationId xmlns:a16="http://schemas.microsoft.com/office/drawing/2014/main" id="{6D49BFB5-E2FF-4CD4-8DA0-86C7057BE49F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3777" name="Text Box 6">
          <a:extLst>
            <a:ext uri="{FF2B5EF4-FFF2-40B4-BE49-F238E27FC236}">
              <a16:creationId xmlns:a16="http://schemas.microsoft.com/office/drawing/2014/main" id="{772A46BC-3474-4C97-B962-80B2B1E60DD6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A058229D-CE51-4942-BA29-0DD3C060AE9B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3779" name="Text Box 6">
          <a:extLst>
            <a:ext uri="{FF2B5EF4-FFF2-40B4-BE49-F238E27FC236}">
              <a16:creationId xmlns:a16="http://schemas.microsoft.com/office/drawing/2014/main" id="{7F6081BE-A321-4942-8A70-6E16C3091EA7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A3C5C29E-7DFD-4A58-989D-809FC62EA9E3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3781" name="Text Box 6">
          <a:extLst>
            <a:ext uri="{FF2B5EF4-FFF2-40B4-BE49-F238E27FC236}">
              <a16:creationId xmlns:a16="http://schemas.microsoft.com/office/drawing/2014/main" id="{33AD23D2-84C3-499E-AEB1-AF5C5E9CBBF7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5153"/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0B2A27B7-9FE7-49FB-A251-09048AD96F73}"/>
            </a:ext>
          </a:extLst>
        </xdr:cNvPr>
        <xdr:cNvSpPr txBox="1">
          <a:spLocks noChangeArrowheads="1"/>
        </xdr:cNvSpPr>
      </xdr:nvSpPr>
      <xdr:spPr bwMode="auto">
        <a:xfrm>
          <a:off x="2608385" y="459837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5153"/>
    <xdr:sp macro="" textlink="">
      <xdr:nvSpPr>
        <xdr:cNvPr id="3783" name="Text Box 6">
          <a:extLst>
            <a:ext uri="{FF2B5EF4-FFF2-40B4-BE49-F238E27FC236}">
              <a16:creationId xmlns:a16="http://schemas.microsoft.com/office/drawing/2014/main" id="{54FF720D-C1CE-4372-BD9D-0F0B83D6A51A}"/>
            </a:ext>
          </a:extLst>
        </xdr:cNvPr>
        <xdr:cNvSpPr txBox="1">
          <a:spLocks noChangeArrowheads="1"/>
        </xdr:cNvSpPr>
      </xdr:nvSpPr>
      <xdr:spPr bwMode="auto">
        <a:xfrm>
          <a:off x="2608385" y="459837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C4CCC6A4-A6DB-491F-9C96-10A07719C382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3785" name="Text Box 6">
          <a:extLst>
            <a:ext uri="{FF2B5EF4-FFF2-40B4-BE49-F238E27FC236}">
              <a16:creationId xmlns:a16="http://schemas.microsoft.com/office/drawing/2014/main" id="{36C010FC-3A48-438C-B4DC-F46E1F7663F1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6DA999CD-E468-41EB-B9D8-4098521054A9}"/>
            </a:ext>
          </a:extLst>
        </xdr:cNvPr>
        <xdr:cNvSpPr txBox="1">
          <a:spLocks noChangeArrowheads="1"/>
        </xdr:cNvSpPr>
      </xdr:nvSpPr>
      <xdr:spPr bwMode="auto">
        <a:xfrm>
          <a:off x="0" y="459837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3787" name="Text Box 6">
          <a:extLst>
            <a:ext uri="{FF2B5EF4-FFF2-40B4-BE49-F238E27FC236}">
              <a16:creationId xmlns:a16="http://schemas.microsoft.com/office/drawing/2014/main" id="{987ECAD4-536D-45BF-AACD-854C8E06655B}"/>
            </a:ext>
          </a:extLst>
        </xdr:cNvPr>
        <xdr:cNvSpPr txBox="1">
          <a:spLocks noChangeArrowheads="1"/>
        </xdr:cNvSpPr>
      </xdr:nvSpPr>
      <xdr:spPr bwMode="auto">
        <a:xfrm>
          <a:off x="0" y="459837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785866FC-2C0E-4605-AE24-5A074C8852AD}"/>
            </a:ext>
          </a:extLst>
        </xdr:cNvPr>
        <xdr:cNvSpPr txBox="1">
          <a:spLocks noChangeArrowheads="1"/>
        </xdr:cNvSpPr>
      </xdr:nvSpPr>
      <xdr:spPr bwMode="auto">
        <a:xfrm>
          <a:off x="314325" y="441520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383A5CC2-6A30-44D6-8D75-698C0AA8729B}"/>
            </a:ext>
          </a:extLst>
        </xdr:cNvPr>
        <xdr:cNvSpPr txBox="1">
          <a:spLocks noChangeArrowheads="1"/>
        </xdr:cNvSpPr>
      </xdr:nvSpPr>
      <xdr:spPr bwMode="auto">
        <a:xfrm>
          <a:off x="3839308" y="4598376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3790" name="Text Box 6">
          <a:extLst>
            <a:ext uri="{FF2B5EF4-FFF2-40B4-BE49-F238E27FC236}">
              <a16:creationId xmlns:a16="http://schemas.microsoft.com/office/drawing/2014/main" id="{216A1AA3-45C3-4647-B477-8086023B7E31}"/>
            </a:ext>
          </a:extLst>
        </xdr:cNvPr>
        <xdr:cNvSpPr txBox="1">
          <a:spLocks noChangeArrowheads="1"/>
        </xdr:cNvSpPr>
      </xdr:nvSpPr>
      <xdr:spPr bwMode="auto">
        <a:xfrm>
          <a:off x="3839308" y="4598376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FED8D985-6B3E-4D1F-9870-2BB47CD311F8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582770BE-2455-4243-922C-CC92CEC3F32C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295CA7BC-D7FF-48E5-971E-8579D85DFF2C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B3B2E340-2CFF-4BBD-A0DE-F2D79EB43D61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6AAE22AF-7470-4A9F-91D1-32AE60C3B124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D28C081B-3A9E-4518-9D91-DE783EA9FF78}"/>
            </a:ext>
          </a:extLst>
        </xdr:cNvPr>
        <xdr:cNvSpPr txBox="1">
          <a:spLocks noChangeArrowheads="1"/>
        </xdr:cNvSpPr>
      </xdr:nvSpPr>
      <xdr:spPr bwMode="auto">
        <a:xfrm>
          <a:off x="2608385" y="473978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3797" name="Text Box 6">
          <a:extLst>
            <a:ext uri="{FF2B5EF4-FFF2-40B4-BE49-F238E27FC236}">
              <a16:creationId xmlns:a16="http://schemas.microsoft.com/office/drawing/2014/main" id="{B4ED46A8-E8C0-47C9-A02A-CE246B59A402}"/>
            </a:ext>
          </a:extLst>
        </xdr:cNvPr>
        <xdr:cNvSpPr txBox="1">
          <a:spLocks noChangeArrowheads="1"/>
        </xdr:cNvSpPr>
      </xdr:nvSpPr>
      <xdr:spPr bwMode="auto">
        <a:xfrm>
          <a:off x="2608385" y="473978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966559D2-DB66-442C-A1B7-D45CF30034DE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C681688F-6CAD-4070-8923-E9667B7178C5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65DE1547-08EF-4798-845F-3A723D409EEA}"/>
            </a:ext>
          </a:extLst>
        </xdr:cNvPr>
        <xdr:cNvSpPr txBox="1">
          <a:spLocks noChangeArrowheads="1"/>
        </xdr:cNvSpPr>
      </xdr:nvSpPr>
      <xdr:spPr bwMode="auto">
        <a:xfrm>
          <a:off x="0" y="473978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3801" name="Text Box 6">
          <a:extLst>
            <a:ext uri="{FF2B5EF4-FFF2-40B4-BE49-F238E27FC236}">
              <a16:creationId xmlns:a16="http://schemas.microsoft.com/office/drawing/2014/main" id="{8A2FF563-B01C-4F4D-B212-DF71041BB6A8}"/>
            </a:ext>
          </a:extLst>
        </xdr:cNvPr>
        <xdr:cNvSpPr txBox="1">
          <a:spLocks noChangeArrowheads="1"/>
        </xdr:cNvSpPr>
      </xdr:nvSpPr>
      <xdr:spPr bwMode="auto">
        <a:xfrm>
          <a:off x="0" y="473978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2CB7C9C3-3699-4DFC-8122-260173147BB3}"/>
            </a:ext>
          </a:extLst>
        </xdr:cNvPr>
        <xdr:cNvSpPr txBox="1">
          <a:spLocks noChangeArrowheads="1"/>
        </xdr:cNvSpPr>
      </xdr:nvSpPr>
      <xdr:spPr bwMode="auto">
        <a:xfrm>
          <a:off x="3839308" y="473978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803" name="Text Box 6">
          <a:extLst>
            <a:ext uri="{FF2B5EF4-FFF2-40B4-BE49-F238E27FC236}">
              <a16:creationId xmlns:a16="http://schemas.microsoft.com/office/drawing/2014/main" id="{87B5FC6F-8A13-4AF5-B1EA-CA6ACB85A77D}"/>
            </a:ext>
          </a:extLst>
        </xdr:cNvPr>
        <xdr:cNvSpPr txBox="1">
          <a:spLocks noChangeArrowheads="1"/>
        </xdr:cNvSpPr>
      </xdr:nvSpPr>
      <xdr:spPr bwMode="auto">
        <a:xfrm>
          <a:off x="3839308" y="473978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1F536370-CBE8-4DF7-BAE7-69E6F37614AC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805" name="Text Box 6">
          <a:extLst>
            <a:ext uri="{FF2B5EF4-FFF2-40B4-BE49-F238E27FC236}">
              <a16:creationId xmlns:a16="http://schemas.microsoft.com/office/drawing/2014/main" id="{B060C0EA-06EC-42B1-9EE4-D91AD206E78C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53799DE6-A05B-40FE-9883-F7F3C28DA2B6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3807" name="Text Box 6">
          <a:extLst>
            <a:ext uri="{FF2B5EF4-FFF2-40B4-BE49-F238E27FC236}">
              <a16:creationId xmlns:a16="http://schemas.microsoft.com/office/drawing/2014/main" id="{6A885626-5863-4D37-8B58-11877F898D63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808" name="Text Box 6">
          <a:extLst>
            <a:ext uri="{FF2B5EF4-FFF2-40B4-BE49-F238E27FC236}">
              <a16:creationId xmlns:a16="http://schemas.microsoft.com/office/drawing/2014/main" id="{329A5E14-1FB0-4854-9374-33A40F782653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BF758CE1-98CE-41C6-9990-04FA076432D9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3810" name="Text Box 6">
          <a:extLst>
            <a:ext uri="{FF2B5EF4-FFF2-40B4-BE49-F238E27FC236}">
              <a16:creationId xmlns:a16="http://schemas.microsoft.com/office/drawing/2014/main" id="{822A6D06-EF98-4BB3-9B60-270A2A530BFA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DDE0A97B-4023-4976-BB60-9184BA9AFDDB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812" name="Text Box 6">
          <a:extLst>
            <a:ext uri="{FF2B5EF4-FFF2-40B4-BE49-F238E27FC236}">
              <a16:creationId xmlns:a16="http://schemas.microsoft.com/office/drawing/2014/main" id="{4B8F9C85-84B6-429D-B258-C77E64CFAC90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3813" name="Text Box 4">
          <a:extLst>
            <a:ext uri="{FF2B5EF4-FFF2-40B4-BE49-F238E27FC236}">
              <a16:creationId xmlns:a16="http://schemas.microsoft.com/office/drawing/2014/main" id="{42573209-99BE-41AA-80E1-11008DD11B09}"/>
            </a:ext>
          </a:extLst>
        </xdr:cNvPr>
        <xdr:cNvSpPr txBox="1">
          <a:spLocks noChangeArrowheads="1"/>
        </xdr:cNvSpPr>
      </xdr:nvSpPr>
      <xdr:spPr bwMode="auto">
        <a:xfrm>
          <a:off x="2608385" y="473978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B3955604-0D74-4690-B5FD-CB93A6FFC98A}"/>
            </a:ext>
          </a:extLst>
        </xdr:cNvPr>
        <xdr:cNvSpPr txBox="1">
          <a:spLocks noChangeArrowheads="1"/>
        </xdr:cNvSpPr>
      </xdr:nvSpPr>
      <xdr:spPr bwMode="auto">
        <a:xfrm>
          <a:off x="2608385" y="473978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E995D44F-1CB0-403F-B8D6-51555C822651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02F0707C-545F-44BF-9449-002DE3766222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0B415070-6933-4DA5-B3D9-97111AC5D710}"/>
            </a:ext>
          </a:extLst>
        </xdr:cNvPr>
        <xdr:cNvSpPr txBox="1">
          <a:spLocks noChangeArrowheads="1"/>
        </xdr:cNvSpPr>
      </xdr:nvSpPr>
      <xdr:spPr bwMode="auto">
        <a:xfrm>
          <a:off x="0" y="473978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625E8ED7-922D-4CC5-9FA5-ED451E1E4044}"/>
            </a:ext>
          </a:extLst>
        </xdr:cNvPr>
        <xdr:cNvSpPr txBox="1">
          <a:spLocks noChangeArrowheads="1"/>
        </xdr:cNvSpPr>
      </xdr:nvSpPr>
      <xdr:spPr bwMode="auto">
        <a:xfrm>
          <a:off x="0" y="473978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819" name="Text Box 4">
          <a:extLst>
            <a:ext uri="{FF2B5EF4-FFF2-40B4-BE49-F238E27FC236}">
              <a16:creationId xmlns:a16="http://schemas.microsoft.com/office/drawing/2014/main" id="{2FD62069-9C12-49BB-8E11-346E1F389A3A}"/>
            </a:ext>
          </a:extLst>
        </xdr:cNvPr>
        <xdr:cNvSpPr txBox="1">
          <a:spLocks noChangeArrowheads="1"/>
        </xdr:cNvSpPr>
      </xdr:nvSpPr>
      <xdr:spPr bwMode="auto">
        <a:xfrm>
          <a:off x="3839308" y="473978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820" name="Text Box 6">
          <a:extLst>
            <a:ext uri="{FF2B5EF4-FFF2-40B4-BE49-F238E27FC236}">
              <a16:creationId xmlns:a16="http://schemas.microsoft.com/office/drawing/2014/main" id="{28E55908-9A66-40D7-8A1C-39C830546883}"/>
            </a:ext>
          </a:extLst>
        </xdr:cNvPr>
        <xdr:cNvSpPr txBox="1">
          <a:spLocks noChangeArrowheads="1"/>
        </xdr:cNvSpPr>
      </xdr:nvSpPr>
      <xdr:spPr bwMode="auto">
        <a:xfrm>
          <a:off x="3839308" y="473978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821" name="Text Box 4">
          <a:extLst>
            <a:ext uri="{FF2B5EF4-FFF2-40B4-BE49-F238E27FC236}">
              <a16:creationId xmlns:a16="http://schemas.microsoft.com/office/drawing/2014/main" id="{5DAD1705-33D2-4C35-8734-0D3CF8BBD113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822" name="Text Box 6">
          <a:extLst>
            <a:ext uri="{FF2B5EF4-FFF2-40B4-BE49-F238E27FC236}">
              <a16:creationId xmlns:a16="http://schemas.microsoft.com/office/drawing/2014/main" id="{8E7C6324-91C6-482F-A272-9ED5E603E414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823" name="Text Box 4">
          <a:extLst>
            <a:ext uri="{FF2B5EF4-FFF2-40B4-BE49-F238E27FC236}">
              <a16:creationId xmlns:a16="http://schemas.microsoft.com/office/drawing/2014/main" id="{7FEB7773-F248-461B-91DC-7AD74A04DF12}"/>
            </a:ext>
          </a:extLst>
        </xdr:cNvPr>
        <xdr:cNvSpPr txBox="1">
          <a:spLocks noChangeArrowheads="1"/>
        </xdr:cNvSpPr>
      </xdr:nvSpPr>
      <xdr:spPr bwMode="auto">
        <a:xfrm>
          <a:off x="1216269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824" name="Text Box 6">
          <a:extLst>
            <a:ext uri="{FF2B5EF4-FFF2-40B4-BE49-F238E27FC236}">
              <a16:creationId xmlns:a16="http://schemas.microsoft.com/office/drawing/2014/main" id="{79ABDB5E-EB74-40EF-B202-A7F50B01C672}"/>
            </a:ext>
          </a:extLst>
        </xdr:cNvPr>
        <xdr:cNvSpPr txBox="1">
          <a:spLocks noChangeArrowheads="1"/>
        </xdr:cNvSpPr>
      </xdr:nvSpPr>
      <xdr:spPr bwMode="auto">
        <a:xfrm>
          <a:off x="1216269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825" name="Text Box 4">
          <a:extLst>
            <a:ext uri="{FF2B5EF4-FFF2-40B4-BE49-F238E27FC236}">
              <a16:creationId xmlns:a16="http://schemas.microsoft.com/office/drawing/2014/main" id="{A1099540-ECB1-4D15-828E-A659AA051B9C}"/>
            </a:ext>
          </a:extLst>
        </xdr:cNvPr>
        <xdr:cNvSpPr txBox="1">
          <a:spLocks noChangeArrowheads="1"/>
        </xdr:cNvSpPr>
      </xdr:nvSpPr>
      <xdr:spPr bwMode="auto">
        <a:xfrm>
          <a:off x="1216269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826" name="Text Box 6">
          <a:extLst>
            <a:ext uri="{FF2B5EF4-FFF2-40B4-BE49-F238E27FC236}">
              <a16:creationId xmlns:a16="http://schemas.microsoft.com/office/drawing/2014/main" id="{28477E2E-F705-4668-8F13-2A8961F3484D}"/>
            </a:ext>
          </a:extLst>
        </xdr:cNvPr>
        <xdr:cNvSpPr txBox="1">
          <a:spLocks noChangeArrowheads="1"/>
        </xdr:cNvSpPr>
      </xdr:nvSpPr>
      <xdr:spPr bwMode="auto">
        <a:xfrm>
          <a:off x="1216269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827" name="Text Box 4">
          <a:extLst>
            <a:ext uri="{FF2B5EF4-FFF2-40B4-BE49-F238E27FC236}">
              <a16:creationId xmlns:a16="http://schemas.microsoft.com/office/drawing/2014/main" id="{CA141F08-414F-403A-BF87-E2255F01192D}"/>
            </a:ext>
          </a:extLst>
        </xdr:cNvPr>
        <xdr:cNvSpPr txBox="1">
          <a:spLocks noChangeArrowheads="1"/>
        </xdr:cNvSpPr>
      </xdr:nvSpPr>
      <xdr:spPr bwMode="auto">
        <a:xfrm>
          <a:off x="1216269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828" name="Text Box 6">
          <a:extLst>
            <a:ext uri="{FF2B5EF4-FFF2-40B4-BE49-F238E27FC236}">
              <a16:creationId xmlns:a16="http://schemas.microsoft.com/office/drawing/2014/main" id="{16594241-0E84-4FE3-8C95-63141069B435}"/>
            </a:ext>
          </a:extLst>
        </xdr:cNvPr>
        <xdr:cNvSpPr txBox="1">
          <a:spLocks noChangeArrowheads="1"/>
        </xdr:cNvSpPr>
      </xdr:nvSpPr>
      <xdr:spPr bwMode="auto">
        <a:xfrm>
          <a:off x="1216269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3829" name="Text Box 4">
          <a:extLst>
            <a:ext uri="{FF2B5EF4-FFF2-40B4-BE49-F238E27FC236}">
              <a16:creationId xmlns:a16="http://schemas.microsoft.com/office/drawing/2014/main" id="{7125E9C0-5A43-474F-A208-D3D6146CB804}"/>
            </a:ext>
          </a:extLst>
        </xdr:cNvPr>
        <xdr:cNvSpPr txBox="1">
          <a:spLocks noChangeArrowheads="1"/>
        </xdr:cNvSpPr>
      </xdr:nvSpPr>
      <xdr:spPr bwMode="auto">
        <a:xfrm>
          <a:off x="2608385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3830" name="Text Box 6">
          <a:extLst>
            <a:ext uri="{FF2B5EF4-FFF2-40B4-BE49-F238E27FC236}">
              <a16:creationId xmlns:a16="http://schemas.microsoft.com/office/drawing/2014/main" id="{FE711A57-BB26-4C91-9D90-068D206BF168}"/>
            </a:ext>
          </a:extLst>
        </xdr:cNvPr>
        <xdr:cNvSpPr txBox="1">
          <a:spLocks noChangeArrowheads="1"/>
        </xdr:cNvSpPr>
      </xdr:nvSpPr>
      <xdr:spPr bwMode="auto">
        <a:xfrm>
          <a:off x="2608385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5B4869E9-EE0B-4A34-B38E-BA4B0BD530A3}"/>
            </a:ext>
          </a:extLst>
        </xdr:cNvPr>
        <xdr:cNvSpPr txBox="1">
          <a:spLocks noChangeArrowheads="1"/>
        </xdr:cNvSpPr>
      </xdr:nvSpPr>
      <xdr:spPr bwMode="auto">
        <a:xfrm>
          <a:off x="1216269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FB321CE7-C1FA-46E9-B49C-82E4C7492E83}"/>
            </a:ext>
          </a:extLst>
        </xdr:cNvPr>
        <xdr:cNvSpPr txBox="1">
          <a:spLocks noChangeArrowheads="1"/>
        </xdr:cNvSpPr>
      </xdr:nvSpPr>
      <xdr:spPr bwMode="auto">
        <a:xfrm>
          <a:off x="1216269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3833" name="Text Box 4">
          <a:extLst>
            <a:ext uri="{FF2B5EF4-FFF2-40B4-BE49-F238E27FC236}">
              <a16:creationId xmlns:a16="http://schemas.microsoft.com/office/drawing/2014/main" id="{9FA4A2D4-7A86-45AF-86D4-65511263E708}"/>
            </a:ext>
          </a:extLst>
        </xdr:cNvPr>
        <xdr:cNvSpPr txBox="1">
          <a:spLocks noChangeArrowheads="1"/>
        </xdr:cNvSpPr>
      </xdr:nvSpPr>
      <xdr:spPr bwMode="auto">
        <a:xfrm>
          <a:off x="0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3834" name="Text Box 6">
          <a:extLst>
            <a:ext uri="{FF2B5EF4-FFF2-40B4-BE49-F238E27FC236}">
              <a16:creationId xmlns:a16="http://schemas.microsoft.com/office/drawing/2014/main" id="{9C4F725A-631E-49BB-B2F3-F1F23025E8BE}"/>
            </a:ext>
          </a:extLst>
        </xdr:cNvPr>
        <xdr:cNvSpPr txBox="1">
          <a:spLocks noChangeArrowheads="1"/>
        </xdr:cNvSpPr>
      </xdr:nvSpPr>
      <xdr:spPr bwMode="auto">
        <a:xfrm>
          <a:off x="0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91407062-65B2-4740-94E8-B16E4868C1FA}"/>
            </a:ext>
          </a:extLst>
        </xdr:cNvPr>
        <xdr:cNvSpPr txBox="1">
          <a:spLocks noChangeArrowheads="1"/>
        </xdr:cNvSpPr>
      </xdr:nvSpPr>
      <xdr:spPr bwMode="auto">
        <a:xfrm>
          <a:off x="3839308" y="471780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B0AB374E-4ABE-4AD7-91AE-DCADE8D1AE12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8B3B6B58-D7C6-4AB4-9305-0B942D689FD1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838" name="Text Box 6">
          <a:extLst>
            <a:ext uri="{FF2B5EF4-FFF2-40B4-BE49-F238E27FC236}">
              <a16:creationId xmlns:a16="http://schemas.microsoft.com/office/drawing/2014/main" id="{9910C636-554C-42FB-9E20-EC244896B43B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633BF240-E98B-4C36-9DB6-FFE498CEA5C9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840" name="Text Box 6">
          <a:extLst>
            <a:ext uri="{FF2B5EF4-FFF2-40B4-BE49-F238E27FC236}">
              <a16:creationId xmlns:a16="http://schemas.microsoft.com/office/drawing/2014/main" id="{A5CFCE34-8802-439D-A3CB-C7D4D52D9CBC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841" name="Text Box 4">
          <a:extLst>
            <a:ext uri="{FF2B5EF4-FFF2-40B4-BE49-F238E27FC236}">
              <a16:creationId xmlns:a16="http://schemas.microsoft.com/office/drawing/2014/main" id="{217EB46F-4145-4279-AC89-04C3F9B34E68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842" name="Text Box 6">
          <a:extLst>
            <a:ext uri="{FF2B5EF4-FFF2-40B4-BE49-F238E27FC236}">
              <a16:creationId xmlns:a16="http://schemas.microsoft.com/office/drawing/2014/main" id="{5C570F7C-A6DA-4C13-9DEA-5E1AEEC4129B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3843" name="Text Box 4">
          <a:extLst>
            <a:ext uri="{FF2B5EF4-FFF2-40B4-BE49-F238E27FC236}">
              <a16:creationId xmlns:a16="http://schemas.microsoft.com/office/drawing/2014/main" id="{327FBD07-3EBC-4AE2-B7DD-EB3E6860C910}"/>
            </a:ext>
          </a:extLst>
        </xdr:cNvPr>
        <xdr:cNvSpPr txBox="1">
          <a:spLocks noChangeArrowheads="1"/>
        </xdr:cNvSpPr>
      </xdr:nvSpPr>
      <xdr:spPr bwMode="auto">
        <a:xfrm>
          <a:off x="2608385" y="459837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3844" name="Text Box 6">
          <a:extLst>
            <a:ext uri="{FF2B5EF4-FFF2-40B4-BE49-F238E27FC236}">
              <a16:creationId xmlns:a16="http://schemas.microsoft.com/office/drawing/2014/main" id="{18740EE9-7306-40CC-BE6F-B0844C45B485}"/>
            </a:ext>
          </a:extLst>
        </xdr:cNvPr>
        <xdr:cNvSpPr txBox="1">
          <a:spLocks noChangeArrowheads="1"/>
        </xdr:cNvSpPr>
      </xdr:nvSpPr>
      <xdr:spPr bwMode="auto">
        <a:xfrm>
          <a:off x="2608385" y="459837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50FC7630-F6E4-4CF9-BDB3-B700DFC21F58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846" name="Text Box 6">
          <a:extLst>
            <a:ext uri="{FF2B5EF4-FFF2-40B4-BE49-F238E27FC236}">
              <a16:creationId xmlns:a16="http://schemas.microsoft.com/office/drawing/2014/main" id="{05544611-5571-468B-9592-9B56C05EFC84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3847" name="Text Box 4">
          <a:extLst>
            <a:ext uri="{FF2B5EF4-FFF2-40B4-BE49-F238E27FC236}">
              <a16:creationId xmlns:a16="http://schemas.microsoft.com/office/drawing/2014/main" id="{E6D0130B-73BE-43B3-B3CE-B5F5955F85F7}"/>
            </a:ext>
          </a:extLst>
        </xdr:cNvPr>
        <xdr:cNvSpPr txBox="1">
          <a:spLocks noChangeArrowheads="1"/>
        </xdr:cNvSpPr>
      </xdr:nvSpPr>
      <xdr:spPr bwMode="auto">
        <a:xfrm>
          <a:off x="0" y="459837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3848" name="Text Box 6">
          <a:extLst>
            <a:ext uri="{FF2B5EF4-FFF2-40B4-BE49-F238E27FC236}">
              <a16:creationId xmlns:a16="http://schemas.microsoft.com/office/drawing/2014/main" id="{461C93D9-E836-4DCD-9F8A-AECFE25957A7}"/>
            </a:ext>
          </a:extLst>
        </xdr:cNvPr>
        <xdr:cNvSpPr txBox="1">
          <a:spLocks noChangeArrowheads="1"/>
        </xdr:cNvSpPr>
      </xdr:nvSpPr>
      <xdr:spPr bwMode="auto">
        <a:xfrm>
          <a:off x="0" y="459837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A196E6AE-1743-4BAE-9BD8-9607B4C1C83E}"/>
            </a:ext>
          </a:extLst>
        </xdr:cNvPr>
        <xdr:cNvSpPr txBox="1">
          <a:spLocks noChangeArrowheads="1"/>
        </xdr:cNvSpPr>
      </xdr:nvSpPr>
      <xdr:spPr bwMode="auto">
        <a:xfrm>
          <a:off x="314325" y="441520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3850" name="Text Box 4">
          <a:extLst>
            <a:ext uri="{FF2B5EF4-FFF2-40B4-BE49-F238E27FC236}">
              <a16:creationId xmlns:a16="http://schemas.microsoft.com/office/drawing/2014/main" id="{35DAF5CE-2BD6-4C6A-9E87-67159FE8309F}"/>
            </a:ext>
          </a:extLst>
        </xdr:cNvPr>
        <xdr:cNvSpPr txBox="1">
          <a:spLocks noChangeArrowheads="1"/>
        </xdr:cNvSpPr>
      </xdr:nvSpPr>
      <xdr:spPr bwMode="auto">
        <a:xfrm>
          <a:off x="3839308" y="4598376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B99CC057-3993-4172-8107-BE1C773FE0F9}"/>
            </a:ext>
          </a:extLst>
        </xdr:cNvPr>
        <xdr:cNvSpPr txBox="1">
          <a:spLocks noChangeArrowheads="1"/>
        </xdr:cNvSpPr>
      </xdr:nvSpPr>
      <xdr:spPr bwMode="auto">
        <a:xfrm>
          <a:off x="3839308" y="4598376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852" name="Text Box 6">
          <a:extLst>
            <a:ext uri="{FF2B5EF4-FFF2-40B4-BE49-F238E27FC236}">
              <a16:creationId xmlns:a16="http://schemas.microsoft.com/office/drawing/2014/main" id="{79011DFB-4D98-43B2-81E3-497A3BA4CDCA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B12BCDE7-A9F0-40FF-B9EF-77ADDBC65EDF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3854" name="Text Box 6">
          <a:extLst>
            <a:ext uri="{FF2B5EF4-FFF2-40B4-BE49-F238E27FC236}">
              <a16:creationId xmlns:a16="http://schemas.microsoft.com/office/drawing/2014/main" id="{E395B497-75AC-4BAE-B991-C75BCBD2DC84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64272C20-FB4D-4A86-BB66-5184BD2DF6E0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856" name="Text Box 6">
          <a:extLst>
            <a:ext uri="{FF2B5EF4-FFF2-40B4-BE49-F238E27FC236}">
              <a16:creationId xmlns:a16="http://schemas.microsoft.com/office/drawing/2014/main" id="{028A421F-51EF-4DA5-831B-02F2013F0656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3857" name="Text Box 4">
          <a:extLst>
            <a:ext uri="{FF2B5EF4-FFF2-40B4-BE49-F238E27FC236}">
              <a16:creationId xmlns:a16="http://schemas.microsoft.com/office/drawing/2014/main" id="{67FE3067-1877-4533-B5CA-337ADD6A3474}"/>
            </a:ext>
          </a:extLst>
        </xdr:cNvPr>
        <xdr:cNvSpPr txBox="1">
          <a:spLocks noChangeArrowheads="1"/>
        </xdr:cNvSpPr>
      </xdr:nvSpPr>
      <xdr:spPr bwMode="auto">
        <a:xfrm>
          <a:off x="2608385" y="473978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3858" name="Text Box 6">
          <a:extLst>
            <a:ext uri="{FF2B5EF4-FFF2-40B4-BE49-F238E27FC236}">
              <a16:creationId xmlns:a16="http://schemas.microsoft.com/office/drawing/2014/main" id="{2C23D682-285A-4B82-8210-CC3FD83DC155}"/>
            </a:ext>
          </a:extLst>
        </xdr:cNvPr>
        <xdr:cNvSpPr txBox="1">
          <a:spLocks noChangeArrowheads="1"/>
        </xdr:cNvSpPr>
      </xdr:nvSpPr>
      <xdr:spPr bwMode="auto">
        <a:xfrm>
          <a:off x="2608385" y="473978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859" name="Text Box 4">
          <a:extLst>
            <a:ext uri="{FF2B5EF4-FFF2-40B4-BE49-F238E27FC236}">
              <a16:creationId xmlns:a16="http://schemas.microsoft.com/office/drawing/2014/main" id="{3D1A1173-EB45-4880-AEB0-63E83D586C92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860" name="Text Box 6">
          <a:extLst>
            <a:ext uri="{FF2B5EF4-FFF2-40B4-BE49-F238E27FC236}">
              <a16:creationId xmlns:a16="http://schemas.microsoft.com/office/drawing/2014/main" id="{CCAF3B41-5EE0-41DD-A7B2-32C4F9B7622F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3861" name="Text Box 4">
          <a:extLst>
            <a:ext uri="{FF2B5EF4-FFF2-40B4-BE49-F238E27FC236}">
              <a16:creationId xmlns:a16="http://schemas.microsoft.com/office/drawing/2014/main" id="{F20587B9-777E-413E-9679-957F66194B65}"/>
            </a:ext>
          </a:extLst>
        </xdr:cNvPr>
        <xdr:cNvSpPr txBox="1">
          <a:spLocks noChangeArrowheads="1"/>
        </xdr:cNvSpPr>
      </xdr:nvSpPr>
      <xdr:spPr bwMode="auto">
        <a:xfrm>
          <a:off x="0" y="473978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3862" name="Text Box 6">
          <a:extLst>
            <a:ext uri="{FF2B5EF4-FFF2-40B4-BE49-F238E27FC236}">
              <a16:creationId xmlns:a16="http://schemas.microsoft.com/office/drawing/2014/main" id="{860753C4-0D2C-4845-8752-183D541D83F8}"/>
            </a:ext>
          </a:extLst>
        </xdr:cNvPr>
        <xdr:cNvSpPr txBox="1">
          <a:spLocks noChangeArrowheads="1"/>
        </xdr:cNvSpPr>
      </xdr:nvSpPr>
      <xdr:spPr bwMode="auto">
        <a:xfrm>
          <a:off x="0" y="473978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863" name="Text Box 4">
          <a:extLst>
            <a:ext uri="{FF2B5EF4-FFF2-40B4-BE49-F238E27FC236}">
              <a16:creationId xmlns:a16="http://schemas.microsoft.com/office/drawing/2014/main" id="{CCEDFF29-870C-45AB-8F33-420390C7AC89}"/>
            </a:ext>
          </a:extLst>
        </xdr:cNvPr>
        <xdr:cNvSpPr txBox="1">
          <a:spLocks noChangeArrowheads="1"/>
        </xdr:cNvSpPr>
      </xdr:nvSpPr>
      <xdr:spPr bwMode="auto">
        <a:xfrm>
          <a:off x="3839308" y="473978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864" name="Text Box 6">
          <a:extLst>
            <a:ext uri="{FF2B5EF4-FFF2-40B4-BE49-F238E27FC236}">
              <a16:creationId xmlns:a16="http://schemas.microsoft.com/office/drawing/2014/main" id="{2312FD78-278C-45EE-AE5F-B50574A26431}"/>
            </a:ext>
          </a:extLst>
        </xdr:cNvPr>
        <xdr:cNvSpPr txBox="1">
          <a:spLocks noChangeArrowheads="1"/>
        </xdr:cNvSpPr>
      </xdr:nvSpPr>
      <xdr:spPr bwMode="auto">
        <a:xfrm>
          <a:off x="3839308" y="473978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865" name="Text Box 4">
          <a:extLst>
            <a:ext uri="{FF2B5EF4-FFF2-40B4-BE49-F238E27FC236}">
              <a16:creationId xmlns:a16="http://schemas.microsoft.com/office/drawing/2014/main" id="{AC63E461-0A0A-4661-88D4-44F5F942DF72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866" name="Text Box 6">
          <a:extLst>
            <a:ext uri="{FF2B5EF4-FFF2-40B4-BE49-F238E27FC236}">
              <a16:creationId xmlns:a16="http://schemas.microsoft.com/office/drawing/2014/main" id="{6F36FB99-C425-447D-9469-735CC4002114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3867" name="Text Box 4">
          <a:extLst>
            <a:ext uri="{FF2B5EF4-FFF2-40B4-BE49-F238E27FC236}">
              <a16:creationId xmlns:a16="http://schemas.microsoft.com/office/drawing/2014/main" id="{E436E518-96F3-4979-A0CD-8D61E7C3E8D2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3868" name="Text Box 6">
          <a:extLst>
            <a:ext uri="{FF2B5EF4-FFF2-40B4-BE49-F238E27FC236}">
              <a16:creationId xmlns:a16="http://schemas.microsoft.com/office/drawing/2014/main" id="{1A170688-6D9D-4701-AC1A-4CC1B4752EA1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869" name="Text Box 6">
          <a:extLst>
            <a:ext uri="{FF2B5EF4-FFF2-40B4-BE49-F238E27FC236}">
              <a16:creationId xmlns:a16="http://schemas.microsoft.com/office/drawing/2014/main" id="{D599208C-F8CD-44C8-A470-949ABBA502AD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8DE519EF-1B98-4DBE-9DB1-FECE7B88EC43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1DA4159B-7346-4B90-B40A-D21BB7580BEF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A442F535-E8D8-452D-9F82-280B713EDDE4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A5F6BECF-4410-45DE-A0A6-8946CC32FAEF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1FA724DF-8780-4938-9CA8-184B625E1619}"/>
            </a:ext>
          </a:extLst>
        </xdr:cNvPr>
        <xdr:cNvSpPr txBox="1">
          <a:spLocks noChangeArrowheads="1"/>
        </xdr:cNvSpPr>
      </xdr:nvSpPr>
      <xdr:spPr bwMode="auto">
        <a:xfrm>
          <a:off x="2608385" y="473978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1773E47C-F176-4B44-8DA0-2E3B518B05DB}"/>
            </a:ext>
          </a:extLst>
        </xdr:cNvPr>
        <xdr:cNvSpPr txBox="1">
          <a:spLocks noChangeArrowheads="1"/>
        </xdr:cNvSpPr>
      </xdr:nvSpPr>
      <xdr:spPr bwMode="auto">
        <a:xfrm>
          <a:off x="2608385" y="473978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0ADFB752-9214-417A-9769-FDD53D94E24E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60D91FB8-F989-4A2B-A71B-69A5212E4528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00459758-B050-4FB2-81B3-9BACC1796097}"/>
            </a:ext>
          </a:extLst>
        </xdr:cNvPr>
        <xdr:cNvSpPr txBox="1">
          <a:spLocks noChangeArrowheads="1"/>
        </xdr:cNvSpPr>
      </xdr:nvSpPr>
      <xdr:spPr bwMode="auto">
        <a:xfrm>
          <a:off x="0" y="473978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04007916-29C5-4614-8903-51DE4DA54E97}"/>
            </a:ext>
          </a:extLst>
        </xdr:cNvPr>
        <xdr:cNvSpPr txBox="1">
          <a:spLocks noChangeArrowheads="1"/>
        </xdr:cNvSpPr>
      </xdr:nvSpPr>
      <xdr:spPr bwMode="auto">
        <a:xfrm>
          <a:off x="0" y="473978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5E5C892E-A554-49D0-B037-E95753AEDC26}"/>
            </a:ext>
          </a:extLst>
        </xdr:cNvPr>
        <xdr:cNvSpPr txBox="1">
          <a:spLocks noChangeArrowheads="1"/>
        </xdr:cNvSpPr>
      </xdr:nvSpPr>
      <xdr:spPr bwMode="auto">
        <a:xfrm>
          <a:off x="3839308" y="473978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82635C46-C4EC-4A83-9EC0-524161B134F8}"/>
            </a:ext>
          </a:extLst>
        </xdr:cNvPr>
        <xdr:cNvSpPr txBox="1">
          <a:spLocks noChangeArrowheads="1"/>
        </xdr:cNvSpPr>
      </xdr:nvSpPr>
      <xdr:spPr bwMode="auto">
        <a:xfrm>
          <a:off x="3839308" y="473978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D208FA40-1B2F-43ED-8C50-FD0FDE41576C}"/>
            </a:ext>
          </a:extLst>
        </xdr:cNvPr>
        <xdr:cNvSpPr txBox="1">
          <a:spLocks noChangeArrowheads="1"/>
        </xdr:cNvSpPr>
      </xdr:nvSpPr>
      <xdr:spPr bwMode="auto">
        <a:xfrm>
          <a:off x="314325" y="441520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883" name="Text Box 4">
          <a:extLst>
            <a:ext uri="{FF2B5EF4-FFF2-40B4-BE49-F238E27FC236}">
              <a16:creationId xmlns:a16="http://schemas.microsoft.com/office/drawing/2014/main" id="{59B7AC4C-5407-4470-80C1-58319C55272F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884" name="Text Box 6">
          <a:extLst>
            <a:ext uri="{FF2B5EF4-FFF2-40B4-BE49-F238E27FC236}">
              <a16:creationId xmlns:a16="http://schemas.microsoft.com/office/drawing/2014/main" id="{0F25A168-E955-4D20-8AB8-9D18FB9390CB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194</xdr:row>
      <xdr:rowOff>47625</xdr:rowOff>
    </xdr:from>
    <xdr:ext cx="85725" cy="819150"/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B48183BC-0778-4CAB-8528-120477AAE351}"/>
            </a:ext>
          </a:extLst>
        </xdr:cNvPr>
        <xdr:cNvSpPr txBox="1">
          <a:spLocks noChangeArrowheads="1"/>
        </xdr:cNvSpPr>
      </xdr:nvSpPr>
      <xdr:spPr bwMode="auto">
        <a:xfrm>
          <a:off x="1806819" y="46031394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3886" name="Text Box 6">
          <a:extLst>
            <a:ext uri="{FF2B5EF4-FFF2-40B4-BE49-F238E27FC236}">
              <a16:creationId xmlns:a16="http://schemas.microsoft.com/office/drawing/2014/main" id="{9074D219-DDD7-4D68-8E2E-96761A94B719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887" name="Text Box 6">
          <a:extLst>
            <a:ext uri="{FF2B5EF4-FFF2-40B4-BE49-F238E27FC236}">
              <a16:creationId xmlns:a16="http://schemas.microsoft.com/office/drawing/2014/main" id="{83503D6D-A146-47AD-BFED-FFF3476124DE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80CEEE3A-A09C-4302-B622-27292919FCD1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889" name="Text Box 6">
          <a:extLst>
            <a:ext uri="{FF2B5EF4-FFF2-40B4-BE49-F238E27FC236}">
              <a16:creationId xmlns:a16="http://schemas.microsoft.com/office/drawing/2014/main" id="{C92C64EA-06AF-419B-AA7C-0252FF2D4878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890" name="Text Box 4">
          <a:extLst>
            <a:ext uri="{FF2B5EF4-FFF2-40B4-BE49-F238E27FC236}">
              <a16:creationId xmlns:a16="http://schemas.microsoft.com/office/drawing/2014/main" id="{ABFDF6EE-31DC-44D7-A011-7906949302D3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891" name="Text Box 6">
          <a:extLst>
            <a:ext uri="{FF2B5EF4-FFF2-40B4-BE49-F238E27FC236}">
              <a16:creationId xmlns:a16="http://schemas.microsoft.com/office/drawing/2014/main" id="{5C68A269-03A3-4A1E-8BC9-D65AA5F4A28B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3892" name="Text Box 4">
          <a:extLst>
            <a:ext uri="{FF2B5EF4-FFF2-40B4-BE49-F238E27FC236}">
              <a16:creationId xmlns:a16="http://schemas.microsoft.com/office/drawing/2014/main" id="{10FC29D4-5717-4FC4-B30D-DA494F4F9F90}"/>
            </a:ext>
          </a:extLst>
        </xdr:cNvPr>
        <xdr:cNvSpPr txBox="1">
          <a:spLocks noChangeArrowheads="1"/>
        </xdr:cNvSpPr>
      </xdr:nvSpPr>
      <xdr:spPr bwMode="auto">
        <a:xfrm>
          <a:off x="2608385" y="459837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3893" name="Text Box 6">
          <a:extLst>
            <a:ext uri="{FF2B5EF4-FFF2-40B4-BE49-F238E27FC236}">
              <a16:creationId xmlns:a16="http://schemas.microsoft.com/office/drawing/2014/main" id="{A2AACDC8-0E95-4E3E-B16C-902042EF89B8}"/>
            </a:ext>
          </a:extLst>
        </xdr:cNvPr>
        <xdr:cNvSpPr txBox="1">
          <a:spLocks noChangeArrowheads="1"/>
        </xdr:cNvSpPr>
      </xdr:nvSpPr>
      <xdr:spPr bwMode="auto">
        <a:xfrm>
          <a:off x="2608385" y="459837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894" name="Text Box 4">
          <a:extLst>
            <a:ext uri="{FF2B5EF4-FFF2-40B4-BE49-F238E27FC236}">
              <a16:creationId xmlns:a16="http://schemas.microsoft.com/office/drawing/2014/main" id="{27A07626-DFC0-4538-AB47-278BEA978287}"/>
            </a:ext>
          </a:extLst>
        </xdr:cNvPr>
        <xdr:cNvSpPr txBox="1">
          <a:spLocks noChangeArrowheads="1"/>
        </xdr:cNvSpPr>
      </xdr:nvSpPr>
      <xdr:spPr bwMode="auto">
        <a:xfrm>
          <a:off x="1216269" y="459837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194</xdr:row>
      <xdr:rowOff>0</xdr:rowOff>
    </xdr:from>
    <xdr:ext cx="85725" cy="676274"/>
    <xdr:sp macro="" textlink="">
      <xdr:nvSpPr>
        <xdr:cNvPr id="3895" name="Text Box 6">
          <a:extLst>
            <a:ext uri="{FF2B5EF4-FFF2-40B4-BE49-F238E27FC236}">
              <a16:creationId xmlns:a16="http://schemas.microsoft.com/office/drawing/2014/main" id="{B6EA6B3F-8B5F-413E-B436-8603D459F43B}"/>
            </a:ext>
          </a:extLst>
        </xdr:cNvPr>
        <xdr:cNvSpPr txBox="1">
          <a:spLocks noChangeArrowheads="1"/>
        </xdr:cNvSpPr>
      </xdr:nvSpPr>
      <xdr:spPr bwMode="auto">
        <a:xfrm>
          <a:off x="2130669" y="459837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896" name="Text Box 4">
          <a:extLst>
            <a:ext uri="{FF2B5EF4-FFF2-40B4-BE49-F238E27FC236}">
              <a16:creationId xmlns:a16="http://schemas.microsoft.com/office/drawing/2014/main" id="{DFC55381-1E1A-431C-A812-E3D6055275B6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897" name="Text Box 6">
          <a:extLst>
            <a:ext uri="{FF2B5EF4-FFF2-40B4-BE49-F238E27FC236}">
              <a16:creationId xmlns:a16="http://schemas.microsoft.com/office/drawing/2014/main" id="{4958D8D1-3FCF-4DC2-A80E-21D381DD37EA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199</xdr:row>
      <xdr:rowOff>47625</xdr:rowOff>
    </xdr:from>
    <xdr:ext cx="85725" cy="819150"/>
    <xdr:sp macro="" textlink="">
      <xdr:nvSpPr>
        <xdr:cNvPr id="3898" name="Text Box 4">
          <a:extLst>
            <a:ext uri="{FF2B5EF4-FFF2-40B4-BE49-F238E27FC236}">
              <a16:creationId xmlns:a16="http://schemas.microsoft.com/office/drawing/2014/main" id="{368B4815-228F-4F1E-A553-FAB2A641FE7B}"/>
            </a:ext>
          </a:extLst>
        </xdr:cNvPr>
        <xdr:cNvSpPr txBox="1">
          <a:spLocks noChangeArrowheads="1"/>
        </xdr:cNvSpPr>
      </xdr:nvSpPr>
      <xdr:spPr bwMode="auto">
        <a:xfrm>
          <a:off x="1806819" y="4744549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9150"/>
    <xdr:sp macro="" textlink="">
      <xdr:nvSpPr>
        <xdr:cNvPr id="3899" name="Text Box 6">
          <a:extLst>
            <a:ext uri="{FF2B5EF4-FFF2-40B4-BE49-F238E27FC236}">
              <a16:creationId xmlns:a16="http://schemas.microsoft.com/office/drawing/2014/main" id="{B5281C6D-AF50-407D-AC06-4B878FDE6F78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900" name="Text Box 6">
          <a:extLst>
            <a:ext uri="{FF2B5EF4-FFF2-40B4-BE49-F238E27FC236}">
              <a16:creationId xmlns:a16="http://schemas.microsoft.com/office/drawing/2014/main" id="{6CCD3B6C-7021-4AB9-BE2F-B077F9E8A270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028820C7-357B-4F27-BC5A-07080E12C69C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FE94046A-81E4-44D9-9305-73DE25850F7A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903" name="Text Box 4">
          <a:extLst>
            <a:ext uri="{FF2B5EF4-FFF2-40B4-BE49-F238E27FC236}">
              <a16:creationId xmlns:a16="http://schemas.microsoft.com/office/drawing/2014/main" id="{433514EC-3DD3-449A-B209-6253E1458DD4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904" name="Text Box 6">
          <a:extLst>
            <a:ext uri="{FF2B5EF4-FFF2-40B4-BE49-F238E27FC236}">
              <a16:creationId xmlns:a16="http://schemas.microsoft.com/office/drawing/2014/main" id="{34D2B3FC-E965-49DE-BBE8-644BBEE3CD95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3905" name="Text Box 4">
          <a:extLst>
            <a:ext uri="{FF2B5EF4-FFF2-40B4-BE49-F238E27FC236}">
              <a16:creationId xmlns:a16="http://schemas.microsoft.com/office/drawing/2014/main" id="{6FE598A0-D2B3-4499-9DF9-6E815F48778F}"/>
            </a:ext>
          </a:extLst>
        </xdr:cNvPr>
        <xdr:cNvSpPr txBox="1">
          <a:spLocks noChangeArrowheads="1"/>
        </xdr:cNvSpPr>
      </xdr:nvSpPr>
      <xdr:spPr bwMode="auto">
        <a:xfrm>
          <a:off x="2608385" y="4739786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3906" name="Text Box 6">
          <a:extLst>
            <a:ext uri="{FF2B5EF4-FFF2-40B4-BE49-F238E27FC236}">
              <a16:creationId xmlns:a16="http://schemas.microsoft.com/office/drawing/2014/main" id="{2D31FEFA-0DE3-47A9-9876-9FD17D251E03}"/>
            </a:ext>
          </a:extLst>
        </xdr:cNvPr>
        <xdr:cNvSpPr txBox="1">
          <a:spLocks noChangeArrowheads="1"/>
        </xdr:cNvSpPr>
      </xdr:nvSpPr>
      <xdr:spPr bwMode="auto">
        <a:xfrm>
          <a:off x="2608385" y="4739786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D170EF61-F180-425A-8546-90B8B2502FE8}"/>
            </a:ext>
          </a:extLst>
        </xdr:cNvPr>
        <xdr:cNvSpPr txBox="1">
          <a:spLocks noChangeArrowheads="1"/>
        </xdr:cNvSpPr>
      </xdr:nvSpPr>
      <xdr:spPr bwMode="auto">
        <a:xfrm>
          <a:off x="1216269" y="4739786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199</xdr:row>
      <xdr:rowOff>0</xdr:rowOff>
    </xdr:from>
    <xdr:ext cx="85725" cy="676274"/>
    <xdr:sp macro="" textlink="">
      <xdr:nvSpPr>
        <xdr:cNvPr id="3908" name="Text Box 6">
          <a:extLst>
            <a:ext uri="{FF2B5EF4-FFF2-40B4-BE49-F238E27FC236}">
              <a16:creationId xmlns:a16="http://schemas.microsoft.com/office/drawing/2014/main" id="{AB2A5CB6-B8FC-4E66-8AAC-B4C9D711F0EA}"/>
            </a:ext>
          </a:extLst>
        </xdr:cNvPr>
        <xdr:cNvSpPr txBox="1">
          <a:spLocks noChangeArrowheads="1"/>
        </xdr:cNvSpPr>
      </xdr:nvSpPr>
      <xdr:spPr bwMode="auto">
        <a:xfrm>
          <a:off x="2130669" y="4739786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200</xdr:row>
      <xdr:rowOff>85725</xdr:rowOff>
    </xdr:from>
    <xdr:ext cx="85725" cy="676274"/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730A8231-CD94-41D8-BB13-2B320375C46F}"/>
            </a:ext>
          </a:extLst>
        </xdr:cNvPr>
        <xdr:cNvSpPr txBox="1">
          <a:spLocks noChangeArrowheads="1"/>
        </xdr:cNvSpPr>
      </xdr:nvSpPr>
      <xdr:spPr bwMode="auto">
        <a:xfrm>
          <a:off x="2197344" y="476814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6322"/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A9CE107C-03B7-4387-AD79-23CEB7E163A1}"/>
            </a:ext>
          </a:extLst>
        </xdr:cNvPr>
        <xdr:cNvSpPr txBox="1">
          <a:spLocks noChangeArrowheads="1"/>
        </xdr:cNvSpPr>
      </xdr:nvSpPr>
      <xdr:spPr bwMode="auto">
        <a:xfrm>
          <a:off x="314325" y="640080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6322"/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6EC243C4-540B-47BF-933B-7B4717981CF0}"/>
            </a:ext>
          </a:extLst>
        </xdr:cNvPr>
        <xdr:cNvSpPr txBox="1">
          <a:spLocks noChangeArrowheads="1"/>
        </xdr:cNvSpPr>
      </xdr:nvSpPr>
      <xdr:spPr bwMode="auto">
        <a:xfrm>
          <a:off x="314325" y="640080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255F3D3C-4775-4CE2-9509-BED3C3C58326}"/>
            </a:ext>
          </a:extLst>
        </xdr:cNvPr>
        <xdr:cNvSpPr txBox="1">
          <a:spLocks noChangeArrowheads="1"/>
        </xdr:cNvSpPr>
      </xdr:nvSpPr>
      <xdr:spPr bwMode="auto">
        <a:xfrm>
          <a:off x="314325" y="64008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A8FB4A22-264B-42B2-BFED-3333C1687C46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3914" name="Text Box 6">
          <a:extLst>
            <a:ext uri="{FF2B5EF4-FFF2-40B4-BE49-F238E27FC236}">
              <a16:creationId xmlns:a16="http://schemas.microsoft.com/office/drawing/2014/main" id="{D01614AB-7D89-4516-849F-BB4F5D6BFE67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3915" name="Text Box 4">
          <a:extLst>
            <a:ext uri="{FF2B5EF4-FFF2-40B4-BE49-F238E27FC236}">
              <a16:creationId xmlns:a16="http://schemas.microsoft.com/office/drawing/2014/main" id="{D62A1448-C3F5-4598-952B-6E94B85381F8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3916" name="Text Box 6">
          <a:extLst>
            <a:ext uri="{FF2B5EF4-FFF2-40B4-BE49-F238E27FC236}">
              <a16:creationId xmlns:a16="http://schemas.microsoft.com/office/drawing/2014/main" id="{C7058651-D1FA-4FFC-BC5F-95018BF594B1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3917" name="Text Box 4">
          <a:extLst>
            <a:ext uri="{FF2B5EF4-FFF2-40B4-BE49-F238E27FC236}">
              <a16:creationId xmlns:a16="http://schemas.microsoft.com/office/drawing/2014/main" id="{280DC9AE-7917-418D-ACEB-3FFDBD86C614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3918" name="Text Box 6">
          <a:extLst>
            <a:ext uri="{FF2B5EF4-FFF2-40B4-BE49-F238E27FC236}">
              <a16:creationId xmlns:a16="http://schemas.microsoft.com/office/drawing/2014/main" id="{A484E42F-F7F3-48F1-9E2F-38E0D8A497C3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3919" name="Text Box 4">
          <a:extLst>
            <a:ext uri="{FF2B5EF4-FFF2-40B4-BE49-F238E27FC236}">
              <a16:creationId xmlns:a16="http://schemas.microsoft.com/office/drawing/2014/main" id="{825B1B4E-9F24-4BB8-80CC-DABD63551B8A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3920" name="Text Box 6">
          <a:extLst>
            <a:ext uri="{FF2B5EF4-FFF2-40B4-BE49-F238E27FC236}">
              <a16:creationId xmlns:a16="http://schemas.microsoft.com/office/drawing/2014/main" id="{B8EA5236-13D2-4804-891C-CCC2AF4AF1F8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3921" name="Text Box 4">
          <a:extLst>
            <a:ext uri="{FF2B5EF4-FFF2-40B4-BE49-F238E27FC236}">
              <a16:creationId xmlns:a16="http://schemas.microsoft.com/office/drawing/2014/main" id="{5B8E7553-2D76-44E3-A2C4-850B46B26B40}"/>
            </a:ext>
          </a:extLst>
        </xdr:cNvPr>
        <xdr:cNvSpPr txBox="1">
          <a:spLocks noChangeArrowheads="1"/>
        </xdr:cNvSpPr>
      </xdr:nvSpPr>
      <xdr:spPr bwMode="auto">
        <a:xfrm>
          <a:off x="2608385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3922" name="Text Box 6">
          <a:extLst>
            <a:ext uri="{FF2B5EF4-FFF2-40B4-BE49-F238E27FC236}">
              <a16:creationId xmlns:a16="http://schemas.microsoft.com/office/drawing/2014/main" id="{AA7D08BC-615C-48D8-9592-67A4BE622AE3}"/>
            </a:ext>
          </a:extLst>
        </xdr:cNvPr>
        <xdr:cNvSpPr txBox="1">
          <a:spLocks noChangeArrowheads="1"/>
        </xdr:cNvSpPr>
      </xdr:nvSpPr>
      <xdr:spPr bwMode="auto">
        <a:xfrm>
          <a:off x="2608385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3923" name="Text Box 4">
          <a:extLst>
            <a:ext uri="{FF2B5EF4-FFF2-40B4-BE49-F238E27FC236}">
              <a16:creationId xmlns:a16="http://schemas.microsoft.com/office/drawing/2014/main" id="{A27FF9E1-AC5F-4177-B9E8-4CCE0ADC556F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3924" name="Text Box 6">
          <a:extLst>
            <a:ext uri="{FF2B5EF4-FFF2-40B4-BE49-F238E27FC236}">
              <a16:creationId xmlns:a16="http://schemas.microsoft.com/office/drawing/2014/main" id="{F2E1ECA8-2061-4CBA-9178-C33E52E412C3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3925" name="Text Box 4">
          <a:extLst>
            <a:ext uri="{FF2B5EF4-FFF2-40B4-BE49-F238E27FC236}">
              <a16:creationId xmlns:a16="http://schemas.microsoft.com/office/drawing/2014/main" id="{4D4DFD45-63F0-4A3D-AB54-FBB17EC86623}"/>
            </a:ext>
          </a:extLst>
        </xdr:cNvPr>
        <xdr:cNvSpPr txBox="1">
          <a:spLocks noChangeArrowheads="1"/>
        </xdr:cNvSpPr>
      </xdr:nvSpPr>
      <xdr:spPr bwMode="auto">
        <a:xfrm>
          <a:off x="0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3926" name="Text Box 6">
          <a:extLst>
            <a:ext uri="{FF2B5EF4-FFF2-40B4-BE49-F238E27FC236}">
              <a16:creationId xmlns:a16="http://schemas.microsoft.com/office/drawing/2014/main" id="{D74C1976-CFC8-46FA-B8D7-14717DF5BEE8}"/>
            </a:ext>
          </a:extLst>
        </xdr:cNvPr>
        <xdr:cNvSpPr txBox="1">
          <a:spLocks noChangeArrowheads="1"/>
        </xdr:cNvSpPr>
      </xdr:nvSpPr>
      <xdr:spPr bwMode="auto">
        <a:xfrm>
          <a:off x="0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14300"/>
    <xdr:sp macro="" textlink="">
      <xdr:nvSpPr>
        <xdr:cNvPr id="3927" name="Text Box 6">
          <a:extLst>
            <a:ext uri="{FF2B5EF4-FFF2-40B4-BE49-F238E27FC236}">
              <a16:creationId xmlns:a16="http://schemas.microsoft.com/office/drawing/2014/main" id="{8B658157-7F18-40D0-BD5C-F062AD38B8B9}"/>
            </a:ext>
          </a:extLst>
        </xdr:cNvPr>
        <xdr:cNvSpPr txBox="1">
          <a:spLocks noChangeArrowheads="1"/>
        </xdr:cNvSpPr>
      </xdr:nvSpPr>
      <xdr:spPr bwMode="auto">
        <a:xfrm>
          <a:off x="3861288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816348"/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AEEB7398-65BF-4E35-AAA2-614A1DBCCC73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816348"/>
    <xdr:sp macro="" textlink="">
      <xdr:nvSpPr>
        <xdr:cNvPr id="3929" name="Text Box 6">
          <a:extLst>
            <a:ext uri="{FF2B5EF4-FFF2-40B4-BE49-F238E27FC236}">
              <a16:creationId xmlns:a16="http://schemas.microsoft.com/office/drawing/2014/main" id="{1CBA4823-B0D7-492E-9922-500C92E41C11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5BEB2BD0-5994-41C2-93E9-4B8186F64A3A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6373"/>
    <xdr:sp macro="" textlink="">
      <xdr:nvSpPr>
        <xdr:cNvPr id="4084" name="Text Box 4">
          <a:extLst>
            <a:ext uri="{FF2B5EF4-FFF2-40B4-BE49-F238E27FC236}">
              <a16:creationId xmlns:a16="http://schemas.microsoft.com/office/drawing/2014/main" id="{6BE71AC8-55B3-4D34-B544-EC80E58B3B60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6373"/>
    <xdr:sp macro="" textlink="">
      <xdr:nvSpPr>
        <xdr:cNvPr id="4085" name="Text Box 6">
          <a:extLst>
            <a:ext uri="{FF2B5EF4-FFF2-40B4-BE49-F238E27FC236}">
              <a16:creationId xmlns:a16="http://schemas.microsoft.com/office/drawing/2014/main" id="{C6CF5563-A210-4094-9FA4-F5F84153F36F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03DA9533-FF79-4333-AA8F-535F6DD90815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4087" name="Text Box 6">
          <a:extLst>
            <a:ext uri="{FF2B5EF4-FFF2-40B4-BE49-F238E27FC236}">
              <a16:creationId xmlns:a16="http://schemas.microsoft.com/office/drawing/2014/main" id="{A96A99BD-36BF-4F93-8317-9815F80BC0CC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208</xdr:row>
      <xdr:rowOff>0</xdr:rowOff>
    </xdr:from>
    <xdr:ext cx="85725" cy="675153"/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675ADFEA-77DB-4C5C-9DA9-E038AE59B4FF}"/>
            </a:ext>
          </a:extLst>
        </xdr:cNvPr>
        <xdr:cNvSpPr txBox="1">
          <a:spLocks noChangeArrowheads="1"/>
        </xdr:cNvSpPr>
      </xdr:nvSpPr>
      <xdr:spPr bwMode="auto">
        <a:xfrm>
          <a:off x="3160835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4089" name="Text Box 4">
          <a:extLst>
            <a:ext uri="{FF2B5EF4-FFF2-40B4-BE49-F238E27FC236}">
              <a16:creationId xmlns:a16="http://schemas.microsoft.com/office/drawing/2014/main" id="{0E56124A-8AAD-493E-8B71-3E3D8155D400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4090" name="Text Box 6">
          <a:extLst>
            <a:ext uri="{FF2B5EF4-FFF2-40B4-BE49-F238E27FC236}">
              <a16:creationId xmlns:a16="http://schemas.microsoft.com/office/drawing/2014/main" id="{0ECB5752-78BA-478C-B128-79AFA30BF818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5153"/>
    <xdr:sp macro="" textlink="">
      <xdr:nvSpPr>
        <xdr:cNvPr id="4091" name="Text Box 4">
          <a:extLst>
            <a:ext uri="{FF2B5EF4-FFF2-40B4-BE49-F238E27FC236}">
              <a16:creationId xmlns:a16="http://schemas.microsoft.com/office/drawing/2014/main" id="{32B60884-6AB6-42E4-870E-ED0F1266E93B}"/>
            </a:ext>
          </a:extLst>
        </xdr:cNvPr>
        <xdr:cNvSpPr txBox="1">
          <a:spLocks noChangeArrowheads="1"/>
        </xdr:cNvSpPr>
      </xdr:nvSpPr>
      <xdr:spPr bwMode="auto">
        <a:xfrm>
          <a:off x="0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5153"/>
    <xdr:sp macro="" textlink="">
      <xdr:nvSpPr>
        <xdr:cNvPr id="4092" name="Text Box 6">
          <a:extLst>
            <a:ext uri="{FF2B5EF4-FFF2-40B4-BE49-F238E27FC236}">
              <a16:creationId xmlns:a16="http://schemas.microsoft.com/office/drawing/2014/main" id="{5F35A184-A0B1-4A4C-8332-0CE275A31E6E}"/>
            </a:ext>
          </a:extLst>
        </xdr:cNvPr>
        <xdr:cNvSpPr txBox="1">
          <a:spLocks noChangeArrowheads="1"/>
        </xdr:cNvSpPr>
      </xdr:nvSpPr>
      <xdr:spPr bwMode="auto">
        <a:xfrm>
          <a:off x="0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4093" name="Text Box 4">
          <a:extLst>
            <a:ext uri="{FF2B5EF4-FFF2-40B4-BE49-F238E27FC236}">
              <a16:creationId xmlns:a16="http://schemas.microsoft.com/office/drawing/2014/main" id="{80F28A3F-2BF8-457A-9969-EC9D4A6D908A}"/>
            </a:ext>
          </a:extLst>
        </xdr:cNvPr>
        <xdr:cNvSpPr txBox="1">
          <a:spLocks noChangeArrowheads="1"/>
        </xdr:cNvSpPr>
      </xdr:nvSpPr>
      <xdr:spPr bwMode="auto">
        <a:xfrm>
          <a:off x="314325" y="64008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4094" name="Text Box 4">
          <a:extLst>
            <a:ext uri="{FF2B5EF4-FFF2-40B4-BE49-F238E27FC236}">
              <a16:creationId xmlns:a16="http://schemas.microsoft.com/office/drawing/2014/main" id="{657A4836-82B5-47AA-B779-E994546F420A}"/>
            </a:ext>
          </a:extLst>
        </xdr:cNvPr>
        <xdr:cNvSpPr txBox="1">
          <a:spLocks noChangeArrowheads="1"/>
        </xdr:cNvSpPr>
      </xdr:nvSpPr>
      <xdr:spPr bwMode="auto">
        <a:xfrm>
          <a:off x="3861288" y="64008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4095" name="Text Box 6">
          <a:extLst>
            <a:ext uri="{FF2B5EF4-FFF2-40B4-BE49-F238E27FC236}">
              <a16:creationId xmlns:a16="http://schemas.microsoft.com/office/drawing/2014/main" id="{B4B7110D-90B2-4F60-8421-D994E2E60F97}"/>
            </a:ext>
          </a:extLst>
        </xdr:cNvPr>
        <xdr:cNvSpPr txBox="1">
          <a:spLocks noChangeArrowheads="1"/>
        </xdr:cNvSpPr>
      </xdr:nvSpPr>
      <xdr:spPr bwMode="auto">
        <a:xfrm>
          <a:off x="3861288" y="64008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836"/>
    <xdr:sp macro="" textlink="">
      <xdr:nvSpPr>
        <xdr:cNvPr id="4096" name="Text Box 6">
          <a:extLst>
            <a:ext uri="{FF2B5EF4-FFF2-40B4-BE49-F238E27FC236}">
              <a16:creationId xmlns:a16="http://schemas.microsoft.com/office/drawing/2014/main" id="{85637BE6-BEB2-4972-8795-145BEE0E0D4E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21416"/>
    <xdr:sp macro="" textlink="">
      <xdr:nvSpPr>
        <xdr:cNvPr id="4097" name="Text Box 4">
          <a:extLst>
            <a:ext uri="{FF2B5EF4-FFF2-40B4-BE49-F238E27FC236}">
              <a16:creationId xmlns:a16="http://schemas.microsoft.com/office/drawing/2014/main" id="{9AE2418D-6815-46FC-96CF-4FD3551CBC53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21416"/>
    <xdr:sp macro="" textlink="">
      <xdr:nvSpPr>
        <xdr:cNvPr id="4098" name="Text Box 6">
          <a:extLst>
            <a:ext uri="{FF2B5EF4-FFF2-40B4-BE49-F238E27FC236}">
              <a16:creationId xmlns:a16="http://schemas.microsoft.com/office/drawing/2014/main" id="{A5D0DF50-C594-43E9-9605-99016F120403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836"/>
    <xdr:sp macro="" textlink="">
      <xdr:nvSpPr>
        <xdr:cNvPr id="4099" name="Text Box 4">
          <a:extLst>
            <a:ext uri="{FF2B5EF4-FFF2-40B4-BE49-F238E27FC236}">
              <a16:creationId xmlns:a16="http://schemas.microsoft.com/office/drawing/2014/main" id="{632B52C6-AA42-42EE-8D5B-41A7E5965D60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836"/>
    <xdr:sp macro="" textlink="">
      <xdr:nvSpPr>
        <xdr:cNvPr id="4100" name="Text Box 6">
          <a:extLst>
            <a:ext uri="{FF2B5EF4-FFF2-40B4-BE49-F238E27FC236}">
              <a16:creationId xmlns:a16="http://schemas.microsoft.com/office/drawing/2014/main" id="{34D1DA23-06B5-449F-8B30-5465A99B47A2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6836"/>
    <xdr:sp macro="" textlink="">
      <xdr:nvSpPr>
        <xdr:cNvPr id="4101" name="Text Box 4">
          <a:extLst>
            <a:ext uri="{FF2B5EF4-FFF2-40B4-BE49-F238E27FC236}">
              <a16:creationId xmlns:a16="http://schemas.microsoft.com/office/drawing/2014/main" id="{81A06617-0E90-4448-859D-7BC9A8D4055B}"/>
            </a:ext>
          </a:extLst>
        </xdr:cNvPr>
        <xdr:cNvSpPr txBox="1">
          <a:spLocks noChangeArrowheads="1"/>
        </xdr:cNvSpPr>
      </xdr:nvSpPr>
      <xdr:spPr bwMode="auto">
        <a:xfrm>
          <a:off x="2608385" y="640080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6836"/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10BDE36E-2035-45C3-922B-487127B4CED2}"/>
            </a:ext>
          </a:extLst>
        </xdr:cNvPr>
        <xdr:cNvSpPr txBox="1">
          <a:spLocks noChangeArrowheads="1"/>
        </xdr:cNvSpPr>
      </xdr:nvSpPr>
      <xdr:spPr bwMode="auto">
        <a:xfrm>
          <a:off x="2608385" y="640080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836"/>
    <xdr:sp macro="" textlink="">
      <xdr:nvSpPr>
        <xdr:cNvPr id="4103" name="Text Box 4">
          <a:extLst>
            <a:ext uri="{FF2B5EF4-FFF2-40B4-BE49-F238E27FC236}">
              <a16:creationId xmlns:a16="http://schemas.microsoft.com/office/drawing/2014/main" id="{8DA0A864-A23E-421C-A48D-0033399BA4E1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836"/>
    <xdr:sp macro="" textlink="">
      <xdr:nvSpPr>
        <xdr:cNvPr id="4104" name="Text Box 6">
          <a:extLst>
            <a:ext uri="{FF2B5EF4-FFF2-40B4-BE49-F238E27FC236}">
              <a16:creationId xmlns:a16="http://schemas.microsoft.com/office/drawing/2014/main" id="{31E977FE-4C95-412F-9793-1FCB3E0231C2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6836"/>
    <xdr:sp macro="" textlink="">
      <xdr:nvSpPr>
        <xdr:cNvPr id="4105" name="Text Box 4">
          <a:extLst>
            <a:ext uri="{FF2B5EF4-FFF2-40B4-BE49-F238E27FC236}">
              <a16:creationId xmlns:a16="http://schemas.microsoft.com/office/drawing/2014/main" id="{CA5BB566-CEC3-45B3-910C-89EE52319576}"/>
            </a:ext>
          </a:extLst>
        </xdr:cNvPr>
        <xdr:cNvSpPr txBox="1">
          <a:spLocks noChangeArrowheads="1"/>
        </xdr:cNvSpPr>
      </xdr:nvSpPr>
      <xdr:spPr bwMode="auto">
        <a:xfrm>
          <a:off x="0" y="640080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6836"/>
    <xdr:sp macro="" textlink="">
      <xdr:nvSpPr>
        <xdr:cNvPr id="4106" name="Text Box 6">
          <a:extLst>
            <a:ext uri="{FF2B5EF4-FFF2-40B4-BE49-F238E27FC236}">
              <a16:creationId xmlns:a16="http://schemas.microsoft.com/office/drawing/2014/main" id="{522CE3F3-5018-4753-9C9E-87126A51D69A}"/>
            </a:ext>
          </a:extLst>
        </xdr:cNvPr>
        <xdr:cNvSpPr txBox="1">
          <a:spLocks noChangeArrowheads="1"/>
        </xdr:cNvSpPr>
      </xdr:nvSpPr>
      <xdr:spPr bwMode="auto">
        <a:xfrm>
          <a:off x="0" y="640080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4107" name="Text Box 4">
          <a:extLst>
            <a:ext uri="{FF2B5EF4-FFF2-40B4-BE49-F238E27FC236}">
              <a16:creationId xmlns:a16="http://schemas.microsoft.com/office/drawing/2014/main" id="{BE5D27F7-6BE9-4AB2-903A-8B290D90033B}"/>
            </a:ext>
          </a:extLst>
        </xdr:cNvPr>
        <xdr:cNvSpPr txBox="1">
          <a:spLocks noChangeArrowheads="1"/>
        </xdr:cNvSpPr>
      </xdr:nvSpPr>
      <xdr:spPr bwMode="auto">
        <a:xfrm>
          <a:off x="3861288" y="64008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4108" name="Text Box 6">
          <a:extLst>
            <a:ext uri="{FF2B5EF4-FFF2-40B4-BE49-F238E27FC236}">
              <a16:creationId xmlns:a16="http://schemas.microsoft.com/office/drawing/2014/main" id="{0A7812CC-3F7D-471A-82B8-6D69F1883C1E}"/>
            </a:ext>
          </a:extLst>
        </xdr:cNvPr>
        <xdr:cNvSpPr txBox="1">
          <a:spLocks noChangeArrowheads="1"/>
        </xdr:cNvSpPr>
      </xdr:nvSpPr>
      <xdr:spPr bwMode="auto">
        <a:xfrm>
          <a:off x="3861288" y="64008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4109" name="Text Box 4">
          <a:extLst>
            <a:ext uri="{FF2B5EF4-FFF2-40B4-BE49-F238E27FC236}">
              <a16:creationId xmlns:a16="http://schemas.microsoft.com/office/drawing/2014/main" id="{77B4FDF5-63BB-4D51-9675-62FD7D784C5E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4110" name="Text Box 6">
          <a:extLst>
            <a:ext uri="{FF2B5EF4-FFF2-40B4-BE49-F238E27FC236}">
              <a16:creationId xmlns:a16="http://schemas.microsoft.com/office/drawing/2014/main" id="{012AB833-91B8-467A-84ED-5FB073E06AC2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816348"/>
    <xdr:sp macro="" textlink="">
      <xdr:nvSpPr>
        <xdr:cNvPr id="4111" name="Text Box 4">
          <a:extLst>
            <a:ext uri="{FF2B5EF4-FFF2-40B4-BE49-F238E27FC236}">
              <a16:creationId xmlns:a16="http://schemas.microsoft.com/office/drawing/2014/main" id="{7D7CBA35-FC26-4102-9ED6-6E5D8E5FCC4F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816348"/>
    <xdr:sp macro="" textlink="">
      <xdr:nvSpPr>
        <xdr:cNvPr id="4112" name="Text Box 6">
          <a:extLst>
            <a:ext uri="{FF2B5EF4-FFF2-40B4-BE49-F238E27FC236}">
              <a16:creationId xmlns:a16="http://schemas.microsoft.com/office/drawing/2014/main" id="{EB83BA20-524C-45CE-A897-F0E4CCABACC8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7F400695-105C-4739-8525-457BC978509A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6373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67F6A18D-A6CC-40BB-A4A1-F0B229C7D31F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6373"/>
    <xdr:sp macro="" textlink="">
      <xdr:nvSpPr>
        <xdr:cNvPr id="4115" name="Text Box 6">
          <a:extLst>
            <a:ext uri="{FF2B5EF4-FFF2-40B4-BE49-F238E27FC236}">
              <a16:creationId xmlns:a16="http://schemas.microsoft.com/office/drawing/2014/main" id="{A02BACEB-C8D5-4C20-902E-E2CA70BA58CC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8F5E09A5-CF4E-42EA-807E-9A8D2DBA3B15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4117" name="Text Box 6">
          <a:extLst>
            <a:ext uri="{FF2B5EF4-FFF2-40B4-BE49-F238E27FC236}">
              <a16:creationId xmlns:a16="http://schemas.microsoft.com/office/drawing/2014/main" id="{FEB0B16F-0389-43A7-AC44-459F8A31C03F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5153"/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5AF8A5E4-B7FE-4A4A-BBA2-A08D3C1DA373}"/>
            </a:ext>
          </a:extLst>
        </xdr:cNvPr>
        <xdr:cNvSpPr txBox="1">
          <a:spLocks noChangeArrowheads="1"/>
        </xdr:cNvSpPr>
      </xdr:nvSpPr>
      <xdr:spPr bwMode="auto">
        <a:xfrm>
          <a:off x="2608385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5153"/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0B469C16-ED35-4B9A-AF7E-AACBCCA52FE8}"/>
            </a:ext>
          </a:extLst>
        </xdr:cNvPr>
        <xdr:cNvSpPr txBox="1">
          <a:spLocks noChangeArrowheads="1"/>
        </xdr:cNvSpPr>
      </xdr:nvSpPr>
      <xdr:spPr bwMode="auto">
        <a:xfrm>
          <a:off x="2608385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952B3C8E-E8E0-4B70-AF05-C6701409E224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FE4C5853-DEE2-4FFF-9D4F-01E13746FA20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5153"/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5B5501A0-9C9B-4D7F-AC4B-AF2AC04573EB}"/>
            </a:ext>
          </a:extLst>
        </xdr:cNvPr>
        <xdr:cNvSpPr txBox="1">
          <a:spLocks noChangeArrowheads="1"/>
        </xdr:cNvSpPr>
      </xdr:nvSpPr>
      <xdr:spPr bwMode="auto">
        <a:xfrm>
          <a:off x="0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5153"/>
    <xdr:sp macro="" textlink="">
      <xdr:nvSpPr>
        <xdr:cNvPr id="4123" name="Text Box 6">
          <a:extLst>
            <a:ext uri="{FF2B5EF4-FFF2-40B4-BE49-F238E27FC236}">
              <a16:creationId xmlns:a16="http://schemas.microsoft.com/office/drawing/2014/main" id="{4A599A4B-BEF5-4992-BA33-F10215970AB1}"/>
            </a:ext>
          </a:extLst>
        </xdr:cNvPr>
        <xdr:cNvSpPr txBox="1">
          <a:spLocks noChangeArrowheads="1"/>
        </xdr:cNvSpPr>
      </xdr:nvSpPr>
      <xdr:spPr bwMode="auto">
        <a:xfrm>
          <a:off x="0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374D5A81-CFE8-49C2-A034-B90A0B90AADA}"/>
            </a:ext>
          </a:extLst>
        </xdr:cNvPr>
        <xdr:cNvSpPr txBox="1">
          <a:spLocks noChangeArrowheads="1"/>
        </xdr:cNvSpPr>
      </xdr:nvSpPr>
      <xdr:spPr bwMode="auto">
        <a:xfrm>
          <a:off x="3861288" y="64008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4125" name="Text Box 6">
          <a:extLst>
            <a:ext uri="{FF2B5EF4-FFF2-40B4-BE49-F238E27FC236}">
              <a16:creationId xmlns:a16="http://schemas.microsoft.com/office/drawing/2014/main" id="{FB33E503-1257-4030-A43F-36FD506DABCB}"/>
            </a:ext>
          </a:extLst>
        </xdr:cNvPr>
        <xdr:cNvSpPr txBox="1">
          <a:spLocks noChangeArrowheads="1"/>
        </xdr:cNvSpPr>
      </xdr:nvSpPr>
      <xdr:spPr bwMode="auto">
        <a:xfrm>
          <a:off x="3861288" y="64008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437F105A-9882-4530-AC6F-0123251D42BA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B0A9B757-11F2-4747-BDE1-65C7237A7E44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7AA081EC-57A0-41E7-BBFD-EB14281C5DC0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2AA0B439-7B91-44E6-96F6-63B9A904E860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0FAD1889-C6D9-4308-A569-54BC16DE0C11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2D2032E4-6A54-47A7-B9DB-E72A14CB860A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EEA9FC45-5BAE-4BAA-BD2C-43FA7B20E613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4133" name="Text Box 6">
          <a:extLst>
            <a:ext uri="{FF2B5EF4-FFF2-40B4-BE49-F238E27FC236}">
              <a16:creationId xmlns:a16="http://schemas.microsoft.com/office/drawing/2014/main" id="{BA58F002-D4B9-455F-9969-13B8E66A45A2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DF6407E2-5D46-4627-B7FE-F1190A3FF390}"/>
            </a:ext>
          </a:extLst>
        </xdr:cNvPr>
        <xdr:cNvSpPr txBox="1">
          <a:spLocks noChangeArrowheads="1"/>
        </xdr:cNvSpPr>
      </xdr:nvSpPr>
      <xdr:spPr bwMode="auto">
        <a:xfrm>
          <a:off x="2608385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F38D573D-B478-425D-8462-A25B253E2E1C}"/>
            </a:ext>
          </a:extLst>
        </xdr:cNvPr>
        <xdr:cNvSpPr txBox="1">
          <a:spLocks noChangeArrowheads="1"/>
        </xdr:cNvSpPr>
      </xdr:nvSpPr>
      <xdr:spPr bwMode="auto">
        <a:xfrm>
          <a:off x="2608385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01C39E36-6327-4FFA-B1C2-1D323F841A33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4137" name="Text Box 6">
          <a:extLst>
            <a:ext uri="{FF2B5EF4-FFF2-40B4-BE49-F238E27FC236}">
              <a16:creationId xmlns:a16="http://schemas.microsoft.com/office/drawing/2014/main" id="{C842DA34-DD20-4418-A1D7-08FE5B2F5ED3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C2B56EF5-94AC-4785-B841-83B916EE717E}"/>
            </a:ext>
          </a:extLst>
        </xdr:cNvPr>
        <xdr:cNvSpPr txBox="1">
          <a:spLocks noChangeArrowheads="1"/>
        </xdr:cNvSpPr>
      </xdr:nvSpPr>
      <xdr:spPr bwMode="auto">
        <a:xfrm>
          <a:off x="0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4139" name="Text Box 6">
          <a:extLst>
            <a:ext uri="{FF2B5EF4-FFF2-40B4-BE49-F238E27FC236}">
              <a16:creationId xmlns:a16="http://schemas.microsoft.com/office/drawing/2014/main" id="{DAC7FA55-8EBA-4998-AD34-CFBD5D265585}"/>
            </a:ext>
          </a:extLst>
        </xdr:cNvPr>
        <xdr:cNvSpPr txBox="1">
          <a:spLocks noChangeArrowheads="1"/>
        </xdr:cNvSpPr>
      </xdr:nvSpPr>
      <xdr:spPr bwMode="auto">
        <a:xfrm>
          <a:off x="0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14300"/>
    <xdr:sp macro="" textlink="">
      <xdr:nvSpPr>
        <xdr:cNvPr id="4140" name="Text Box 6">
          <a:extLst>
            <a:ext uri="{FF2B5EF4-FFF2-40B4-BE49-F238E27FC236}">
              <a16:creationId xmlns:a16="http://schemas.microsoft.com/office/drawing/2014/main" id="{50205C81-337D-42EC-8541-7A7DC11F5753}"/>
            </a:ext>
          </a:extLst>
        </xdr:cNvPr>
        <xdr:cNvSpPr txBox="1">
          <a:spLocks noChangeArrowheads="1"/>
        </xdr:cNvSpPr>
      </xdr:nvSpPr>
      <xdr:spPr bwMode="auto">
        <a:xfrm>
          <a:off x="3861288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819150"/>
    <xdr:sp macro="" textlink="">
      <xdr:nvSpPr>
        <xdr:cNvPr id="4141" name="Text Box 4">
          <a:extLst>
            <a:ext uri="{FF2B5EF4-FFF2-40B4-BE49-F238E27FC236}">
              <a16:creationId xmlns:a16="http://schemas.microsoft.com/office/drawing/2014/main" id="{EE81DB83-08B0-4291-8A24-F6D71665A5CD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819150"/>
    <xdr:sp macro="" textlink="">
      <xdr:nvSpPr>
        <xdr:cNvPr id="4142" name="Text Box 6">
          <a:extLst>
            <a:ext uri="{FF2B5EF4-FFF2-40B4-BE49-F238E27FC236}">
              <a16:creationId xmlns:a16="http://schemas.microsoft.com/office/drawing/2014/main" id="{DF1A2BAD-A30D-49EC-BFC1-31E439896B04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3B7932C1-6A18-4455-A0F8-753BE12A555B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9175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B869DAB9-2AA6-47F4-BE7D-26EB0E9D74B6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9175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5F670AAF-7276-4FC7-AF87-30EB9479CFA4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4146" name="Text Box 4">
          <a:extLst>
            <a:ext uri="{FF2B5EF4-FFF2-40B4-BE49-F238E27FC236}">
              <a16:creationId xmlns:a16="http://schemas.microsoft.com/office/drawing/2014/main" id="{3C27D195-C6BA-40CF-9F06-A130276A24B7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4147" name="Text Box 6">
          <a:extLst>
            <a:ext uri="{FF2B5EF4-FFF2-40B4-BE49-F238E27FC236}">
              <a16:creationId xmlns:a16="http://schemas.microsoft.com/office/drawing/2014/main" id="{8C19B975-7CC5-4108-8E91-FB55F1CA4637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6274"/>
    <xdr:sp macro="" textlink="">
      <xdr:nvSpPr>
        <xdr:cNvPr id="4148" name="Text Box 4">
          <a:extLst>
            <a:ext uri="{FF2B5EF4-FFF2-40B4-BE49-F238E27FC236}">
              <a16:creationId xmlns:a16="http://schemas.microsoft.com/office/drawing/2014/main" id="{20F08A98-962E-4AB5-BBBD-8DE3138285DD}"/>
            </a:ext>
          </a:extLst>
        </xdr:cNvPr>
        <xdr:cNvSpPr txBox="1">
          <a:spLocks noChangeArrowheads="1"/>
        </xdr:cNvSpPr>
      </xdr:nvSpPr>
      <xdr:spPr bwMode="auto">
        <a:xfrm>
          <a:off x="2608385" y="64008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6274"/>
    <xdr:sp macro="" textlink="">
      <xdr:nvSpPr>
        <xdr:cNvPr id="4149" name="Text Box 6">
          <a:extLst>
            <a:ext uri="{FF2B5EF4-FFF2-40B4-BE49-F238E27FC236}">
              <a16:creationId xmlns:a16="http://schemas.microsoft.com/office/drawing/2014/main" id="{05036627-CF8D-4C7E-89F4-466F05F427C7}"/>
            </a:ext>
          </a:extLst>
        </xdr:cNvPr>
        <xdr:cNvSpPr txBox="1">
          <a:spLocks noChangeArrowheads="1"/>
        </xdr:cNvSpPr>
      </xdr:nvSpPr>
      <xdr:spPr bwMode="auto">
        <a:xfrm>
          <a:off x="2608385" y="64008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4150" name="Text Box 4">
          <a:extLst>
            <a:ext uri="{FF2B5EF4-FFF2-40B4-BE49-F238E27FC236}">
              <a16:creationId xmlns:a16="http://schemas.microsoft.com/office/drawing/2014/main" id="{61F0C27B-1E45-40BB-A8D6-5C7EB7F0A1DC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00284221-D095-4DB6-9A20-71DE49BA7D3B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6274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0325A7A6-CD3C-4B1B-8E17-123BDFC941EB}"/>
            </a:ext>
          </a:extLst>
        </xdr:cNvPr>
        <xdr:cNvSpPr txBox="1">
          <a:spLocks noChangeArrowheads="1"/>
        </xdr:cNvSpPr>
      </xdr:nvSpPr>
      <xdr:spPr bwMode="auto">
        <a:xfrm>
          <a:off x="0" y="64008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6274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9EA29EC2-DF5D-49A2-A6DB-5054FAE8EE59}"/>
            </a:ext>
          </a:extLst>
        </xdr:cNvPr>
        <xdr:cNvSpPr txBox="1">
          <a:spLocks noChangeArrowheads="1"/>
        </xdr:cNvSpPr>
      </xdr:nvSpPr>
      <xdr:spPr bwMode="auto">
        <a:xfrm>
          <a:off x="0" y="64008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3A2441C8-967C-4B49-BEB0-13D2ACE391C0}"/>
            </a:ext>
          </a:extLst>
        </xdr:cNvPr>
        <xdr:cNvSpPr txBox="1">
          <a:spLocks noChangeArrowheads="1"/>
        </xdr:cNvSpPr>
      </xdr:nvSpPr>
      <xdr:spPr bwMode="auto">
        <a:xfrm>
          <a:off x="314325" y="64008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4155" name="Text Box 4">
          <a:extLst>
            <a:ext uri="{FF2B5EF4-FFF2-40B4-BE49-F238E27FC236}">
              <a16:creationId xmlns:a16="http://schemas.microsoft.com/office/drawing/2014/main" id="{54365B12-F642-456F-8644-C3FC54CFEBF0}"/>
            </a:ext>
          </a:extLst>
        </xdr:cNvPr>
        <xdr:cNvSpPr txBox="1">
          <a:spLocks noChangeArrowheads="1"/>
        </xdr:cNvSpPr>
      </xdr:nvSpPr>
      <xdr:spPr bwMode="auto">
        <a:xfrm>
          <a:off x="3861288" y="64008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4156" name="Text Box 6">
          <a:extLst>
            <a:ext uri="{FF2B5EF4-FFF2-40B4-BE49-F238E27FC236}">
              <a16:creationId xmlns:a16="http://schemas.microsoft.com/office/drawing/2014/main" id="{E83CFA2D-C9AA-45F4-8152-A6069BCE4E62}"/>
            </a:ext>
          </a:extLst>
        </xdr:cNvPr>
        <xdr:cNvSpPr txBox="1">
          <a:spLocks noChangeArrowheads="1"/>
        </xdr:cNvSpPr>
      </xdr:nvSpPr>
      <xdr:spPr bwMode="auto">
        <a:xfrm>
          <a:off x="3861288" y="64008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7957"/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B11584C8-E8A7-48BE-834F-51AC3454D3CC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24218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8A8B2693-F854-431F-B1B3-95BBCC346D1A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24218"/>
    <xdr:sp macro="" textlink="">
      <xdr:nvSpPr>
        <xdr:cNvPr id="4159" name="Text Box 6">
          <a:extLst>
            <a:ext uri="{FF2B5EF4-FFF2-40B4-BE49-F238E27FC236}">
              <a16:creationId xmlns:a16="http://schemas.microsoft.com/office/drawing/2014/main" id="{0C2186B4-180B-40D8-8EF7-1A5A81825A11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7957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A1D3B975-5C71-4AD5-A8C1-0A371425E21B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7957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0B018F6E-40C8-4FE7-A4B7-08A4CC71271A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7957"/>
    <xdr:sp macro="" textlink="">
      <xdr:nvSpPr>
        <xdr:cNvPr id="4162" name="Text Box 4">
          <a:extLst>
            <a:ext uri="{FF2B5EF4-FFF2-40B4-BE49-F238E27FC236}">
              <a16:creationId xmlns:a16="http://schemas.microsoft.com/office/drawing/2014/main" id="{D9B19DC6-1DEF-42C4-B725-5E9B7251C1D4}"/>
            </a:ext>
          </a:extLst>
        </xdr:cNvPr>
        <xdr:cNvSpPr txBox="1">
          <a:spLocks noChangeArrowheads="1"/>
        </xdr:cNvSpPr>
      </xdr:nvSpPr>
      <xdr:spPr bwMode="auto">
        <a:xfrm>
          <a:off x="2608385" y="640080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7957"/>
    <xdr:sp macro="" textlink="">
      <xdr:nvSpPr>
        <xdr:cNvPr id="4163" name="Text Box 6">
          <a:extLst>
            <a:ext uri="{FF2B5EF4-FFF2-40B4-BE49-F238E27FC236}">
              <a16:creationId xmlns:a16="http://schemas.microsoft.com/office/drawing/2014/main" id="{60D38EB7-1445-45DA-AA89-514DAEE36E31}"/>
            </a:ext>
          </a:extLst>
        </xdr:cNvPr>
        <xdr:cNvSpPr txBox="1">
          <a:spLocks noChangeArrowheads="1"/>
        </xdr:cNvSpPr>
      </xdr:nvSpPr>
      <xdr:spPr bwMode="auto">
        <a:xfrm>
          <a:off x="2608385" y="640080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7957"/>
    <xdr:sp macro="" textlink="">
      <xdr:nvSpPr>
        <xdr:cNvPr id="4164" name="Text Box 4">
          <a:extLst>
            <a:ext uri="{FF2B5EF4-FFF2-40B4-BE49-F238E27FC236}">
              <a16:creationId xmlns:a16="http://schemas.microsoft.com/office/drawing/2014/main" id="{95F032B9-F983-4316-AE29-5DDF5C7809D0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7957"/>
    <xdr:sp macro="" textlink="">
      <xdr:nvSpPr>
        <xdr:cNvPr id="4165" name="Text Box 6">
          <a:extLst>
            <a:ext uri="{FF2B5EF4-FFF2-40B4-BE49-F238E27FC236}">
              <a16:creationId xmlns:a16="http://schemas.microsoft.com/office/drawing/2014/main" id="{B365CBAC-28B1-4C50-8128-34672D727F05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7957"/>
    <xdr:sp macro="" textlink="">
      <xdr:nvSpPr>
        <xdr:cNvPr id="4166" name="Text Box 4">
          <a:extLst>
            <a:ext uri="{FF2B5EF4-FFF2-40B4-BE49-F238E27FC236}">
              <a16:creationId xmlns:a16="http://schemas.microsoft.com/office/drawing/2014/main" id="{ADF3F975-B45F-45CF-A4F8-05115576E9C3}"/>
            </a:ext>
          </a:extLst>
        </xdr:cNvPr>
        <xdr:cNvSpPr txBox="1">
          <a:spLocks noChangeArrowheads="1"/>
        </xdr:cNvSpPr>
      </xdr:nvSpPr>
      <xdr:spPr bwMode="auto">
        <a:xfrm>
          <a:off x="0" y="640080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7957"/>
    <xdr:sp macro="" textlink="">
      <xdr:nvSpPr>
        <xdr:cNvPr id="4167" name="Text Box 6">
          <a:extLst>
            <a:ext uri="{FF2B5EF4-FFF2-40B4-BE49-F238E27FC236}">
              <a16:creationId xmlns:a16="http://schemas.microsoft.com/office/drawing/2014/main" id="{C5A1F1B6-835F-4D9E-9AAB-41D8D21F50CD}"/>
            </a:ext>
          </a:extLst>
        </xdr:cNvPr>
        <xdr:cNvSpPr txBox="1">
          <a:spLocks noChangeArrowheads="1"/>
        </xdr:cNvSpPr>
      </xdr:nvSpPr>
      <xdr:spPr bwMode="auto">
        <a:xfrm>
          <a:off x="0" y="640080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4168" name="Text Box 4">
          <a:extLst>
            <a:ext uri="{FF2B5EF4-FFF2-40B4-BE49-F238E27FC236}">
              <a16:creationId xmlns:a16="http://schemas.microsoft.com/office/drawing/2014/main" id="{E072D96A-175B-4567-A747-8280A41D4CF4}"/>
            </a:ext>
          </a:extLst>
        </xdr:cNvPr>
        <xdr:cNvSpPr txBox="1">
          <a:spLocks noChangeArrowheads="1"/>
        </xdr:cNvSpPr>
      </xdr:nvSpPr>
      <xdr:spPr bwMode="auto">
        <a:xfrm>
          <a:off x="3861288" y="64008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4169" name="Text Box 6">
          <a:extLst>
            <a:ext uri="{FF2B5EF4-FFF2-40B4-BE49-F238E27FC236}">
              <a16:creationId xmlns:a16="http://schemas.microsoft.com/office/drawing/2014/main" id="{B1DB85C4-4D8E-4ACF-AF56-ACE48115B681}"/>
            </a:ext>
          </a:extLst>
        </xdr:cNvPr>
        <xdr:cNvSpPr txBox="1">
          <a:spLocks noChangeArrowheads="1"/>
        </xdr:cNvSpPr>
      </xdr:nvSpPr>
      <xdr:spPr bwMode="auto">
        <a:xfrm>
          <a:off x="3861288" y="64008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4170" name="Text Box 4">
          <a:extLst>
            <a:ext uri="{FF2B5EF4-FFF2-40B4-BE49-F238E27FC236}">
              <a16:creationId xmlns:a16="http://schemas.microsoft.com/office/drawing/2014/main" id="{186479D8-07EC-478D-8D84-D68520DA9D8B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4171" name="Text Box 6">
          <a:extLst>
            <a:ext uri="{FF2B5EF4-FFF2-40B4-BE49-F238E27FC236}">
              <a16:creationId xmlns:a16="http://schemas.microsoft.com/office/drawing/2014/main" id="{4B6C9C81-C304-4785-B3EC-44D4AB7D5CE9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816348"/>
    <xdr:sp macro="" textlink="">
      <xdr:nvSpPr>
        <xdr:cNvPr id="4172" name="Text Box 4">
          <a:extLst>
            <a:ext uri="{FF2B5EF4-FFF2-40B4-BE49-F238E27FC236}">
              <a16:creationId xmlns:a16="http://schemas.microsoft.com/office/drawing/2014/main" id="{85EE3824-23C1-4BD6-8870-7795039787B5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816348"/>
    <xdr:sp macro="" textlink="">
      <xdr:nvSpPr>
        <xdr:cNvPr id="4173" name="Text Box 6">
          <a:extLst>
            <a:ext uri="{FF2B5EF4-FFF2-40B4-BE49-F238E27FC236}">
              <a16:creationId xmlns:a16="http://schemas.microsoft.com/office/drawing/2014/main" id="{4D8F1901-CFE3-438D-BC2A-E89561944F2C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4174" name="Text Box 6">
          <a:extLst>
            <a:ext uri="{FF2B5EF4-FFF2-40B4-BE49-F238E27FC236}">
              <a16:creationId xmlns:a16="http://schemas.microsoft.com/office/drawing/2014/main" id="{54B66FFB-6961-43E6-AD11-C10B372AFC34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6373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DAFAA97B-135A-40AD-8910-BF13DC02D7C6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6373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9A6A6B8C-EA31-424C-9CA0-DED991C477C8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23015104-F792-4009-9D40-7EB58EB379E9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4178" name="Text Box 6">
          <a:extLst>
            <a:ext uri="{FF2B5EF4-FFF2-40B4-BE49-F238E27FC236}">
              <a16:creationId xmlns:a16="http://schemas.microsoft.com/office/drawing/2014/main" id="{C5104044-4768-4907-8337-33CE77FA2206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5153"/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9A979759-E731-4CCD-8185-FDAA6144F826}"/>
            </a:ext>
          </a:extLst>
        </xdr:cNvPr>
        <xdr:cNvSpPr txBox="1">
          <a:spLocks noChangeArrowheads="1"/>
        </xdr:cNvSpPr>
      </xdr:nvSpPr>
      <xdr:spPr bwMode="auto">
        <a:xfrm>
          <a:off x="2608385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5153"/>
    <xdr:sp macro="" textlink="">
      <xdr:nvSpPr>
        <xdr:cNvPr id="4180" name="Text Box 6">
          <a:extLst>
            <a:ext uri="{FF2B5EF4-FFF2-40B4-BE49-F238E27FC236}">
              <a16:creationId xmlns:a16="http://schemas.microsoft.com/office/drawing/2014/main" id="{1D8FC2D1-F037-447C-B567-33D8AF1CEB13}"/>
            </a:ext>
          </a:extLst>
        </xdr:cNvPr>
        <xdr:cNvSpPr txBox="1">
          <a:spLocks noChangeArrowheads="1"/>
        </xdr:cNvSpPr>
      </xdr:nvSpPr>
      <xdr:spPr bwMode="auto">
        <a:xfrm>
          <a:off x="2608385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5D7849F2-EE15-4B4A-995B-E0AA8798CEFF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C891FB5A-DD76-426C-A758-9E509889F797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5153"/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7F9B1016-2EEB-448F-B68B-6FBAB0FBD819}"/>
            </a:ext>
          </a:extLst>
        </xdr:cNvPr>
        <xdr:cNvSpPr txBox="1">
          <a:spLocks noChangeArrowheads="1"/>
        </xdr:cNvSpPr>
      </xdr:nvSpPr>
      <xdr:spPr bwMode="auto">
        <a:xfrm>
          <a:off x="0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5153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54769797-8291-4B89-82BE-96E331C99B46}"/>
            </a:ext>
          </a:extLst>
        </xdr:cNvPr>
        <xdr:cNvSpPr txBox="1">
          <a:spLocks noChangeArrowheads="1"/>
        </xdr:cNvSpPr>
      </xdr:nvSpPr>
      <xdr:spPr bwMode="auto">
        <a:xfrm>
          <a:off x="0" y="64008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A5E61D18-57A4-41BD-A740-941C3B904962}"/>
            </a:ext>
          </a:extLst>
        </xdr:cNvPr>
        <xdr:cNvSpPr txBox="1">
          <a:spLocks noChangeArrowheads="1"/>
        </xdr:cNvSpPr>
      </xdr:nvSpPr>
      <xdr:spPr bwMode="auto">
        <a:xfrm>
          <a:off x="3861288" y="64008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4186" name="Text Box 6">
          <a:extLst>
            <a:ext uri="{FF2B5EF4-FFF2-40B4-BE49-F238E27FC236}">
              <a16:creationId xmlns:a16="http://schemas.microsoft.com/office/drawing/2014/main" id="{651E6960-E98C-4B6F-9260-D09CD2AF0F8B}"/>
            </a:ext>
          </a:extLst>
        </xdr:cNvPr>
        <xdr:cNvSpPr txBox="1">
          <a:spLocks noChangeArrowheads="1"/>
        </xdr:cNvSpPr>
      </xdr:nvSpPr>
      <xdr:spPr bwMode="auto">
        <a:xfrm>
          <a:off x="3861288" y="64008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3F16CBBB-EA35-4EAB-B810-89704B6BBAAA}"/>
            </a:ext>
          </a:extLst>
        </xdr:cNvPr>
        <xdr:cNvSpPr txBox="1">
          <a:spLocks noChangeArrowheads="1"/>
        </xdr:cNvSpPr>
      </xdr:nvSpPr>
      <xdr:spPr bwMode="auto">
        <a:xfrm>
          <a:off x="314325" y="64008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4188" name="Text Box 4">
          <a:extLst>
            <a:ext uri="{FF2B5EF4-FFF2-40B4-BE49-F238E27FC236}">
              <a16:creationId xmlns:a16="http://schemas.microsoft.com/office/drawing/2014/main" id="{691100B1-6C1D-47A0-B247-39C34E1FA221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4189" name="Text Box 6">
          <a:extLst>
            <a:ext uri="{FF2B5EF4-FFF2-40B4-BE49-F238E27FC236}">
              <a16:creationId xmlns:a16="http://schemas.microsoft.com/office/drawing/2014/main" id="{D965E07A-0974-4C97-A408-AF21A5D751B3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208</xdr:row>
      <xdr:rowOff>0</xdr:rowOff>
    </xdr:from>
    <xdr:ext cx="85725" cy="819150"/>
    <xdr:sp macro="" textlink="">
      <xdr:nvSpPr>
        <xdr:cNvPr id="4190" name="Text Box 4">
          <a:extLst>
            <a:ext uri="{FF2B5EF4-FFF2-40B4-BE49-F238E27FC236}">
              <a16:creationId xmlns:a16="http://schemas.microsoft.com/office/drawing/2014/main" id="{7F5CBEE8-3150-494E-B394-5E0539DBFB55}"/>
            </a:ext>
          </a:extLst>
        </xdr:cNvPr>
        <xdr:cNvSpPr txBox="1">
          <a:spLocks noChangeArrowheads="1"/>
        </xdr:cNvSpPr>
      </xdr:nvSpPr>
      <xdr:spPr bwMode="auto">
        <a:xfrm>
          <a:off x="1806819" y="64008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819150"/>
    <xdr:sp macro="" textlink="">
      <xdr:nvSpPr>
        <xdr:cNvPr id="4191" name="Text Box 6">
          <a:extLst>
            <a:ext uri="{FF2B5EF4-FFF2-40B4-BE49-F238E27FC236}">
              <a16:creationId xmlns:a16="http://schemas.microsoft.com/office/drawing/2014/main" id="{4C806668-B39F-4DA5-B4C6-F6ECDAD617CB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4192" name="Text Box 6">
          <a:extLst>
            <a:ext uri="{FF2B5EF4-FFF2-40B4-BE49-F238E27FC236}">
              <a16:creationId xmlns:a16="http://schemas.microsoft.com/office/drawing/2014/main" id="{F625AE25-32D4-4B15-99DE-085DF3C80DC5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9175"/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578A98EA-C1AE-4837-9EBA-0AD16E869878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9175"/>
    <xdr:sp macro="" textlink="">
      <xdr:nvSpPr>
        <xdr:cNvPr id="4194" name="Text Box 6">
          <a:extLst>
            <a:ext uri="{FF2B5EF4-FFF2-40B4-BE49-F238E27FC236}">
              <a16:creationId xmlns:a16="http://schemas.microsoft.com/office/drawing/2014/main" id="{C03FEDB2-AA3B-4428-9ABE-3A7BC5C165B7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4195" name="Text Box 4">
          <a:extLst>
            <a:ext uri="{FF2B5EF4-FFF2-40B4-BE49-F238E27FC236}">
              <a16:creationId xmlns:a16="http://schemas.microsoft.com/office/drawing/2014/main" id="{91BAD65F-6709-46B8-A683-B6454AB803C6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CD4D5AE8-E3E4-461A-BB77-3210575093BA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6274"/>
    <xdr:sp macro="" textlink="">
      <xdr:nvSpPr>
        <xdr:cNvPr id="4197" name="Text Box 4">
          <a:extLst>
            <a:ext uri="{FF2B5EF4-FFF2-40B4-BE49-F238E27FC236}">
              <a16:creationId xmlns:a16="http://schemas.microsoft.com/office/drawing/2014/main" id="{2D63C86B-C35D-40F2-8155-EEABC4E02D75}"/>
            </a:ext>
          </a:extLst>
        </xdr:cNvPr>
        <xdr:cNvSpPr txBox="1">
          <a:spLocks noChangeArrowheads="1"/>
        </xdr:cNvSpPr>
      </xdr:nvSpPr>
      <xdr:spPr bwMode="auto">
        <a:xfrm>
          <a:off x="2608385" y="64008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4198" name="Text Box 4">
          <a:extLst>
            <a:ext uri="{FF2B5EF4-FFF2-40B4-BE49-F238E27FC236}">
              <a16:creationId xmlns:a16="http://schemas.microsoft.com/office/drawing/2014/main" id="{BF82061A-EAAB-44CF-8A8C-B2D91F5F1714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208</xdr:row>
      <xdr:rowOff>0</xdr:rowOff>
    </xdr:from>
    <xdr:ext cx="85725" cy="676274"/>
    <xdr:sp macro="" textlink="">
      <xdr:nvSpPr>
        <xdr:cNvPr id="4199" name="Text Box 6">
          <a:extLst>
            <a:ext uri="{FF2B5EF4-FFF2-40B4-BE49-F238E27FC236}">
              <a16:creationId xmlns:a16="http://schemas.microsoft.com/office/drawing/2014/main" id="{D690D9D2-F4B8-4287-B3EF-EAF2D29106B4}"/>
            </a:ext>
          </a:extLst>
        </xdr:cNvPr>
        <xdr:cNvSpPr txBox="1">
          <a:spLocks noChangeArrowheads="1"/>
        </xdr:cNvSpPr>
      </xdr:nvSpPr>
      <xdr:spPr bwMode="auto">
        <a:xfrm>
          <a:off x="2130669" y="64008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4200" name="Text Box 4">
          <a:extLst>
            <a:ext uri="{FF2B5EF4-FFF2-40B4-BE49-F238E27FC236}">
              <a16:creationId xmlns:a16="http://schemas.microsoft.com/office/drawing/2014/main" id="{643C934B-F7A4-4A31-8276-98F8FBC37F4A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4201" name="Text Box 6">
          <a:extLst>
            <a:ext uri="{FF2B5EF4-FFF2-40B4-BE49-F238E27FC236}">
              <a16:creationId xmlns:a16="http://schemas.microsoft.com/office/drawing/2014/main" id="{1F2E6942-80CC-49C0-955A-0AF0944C7F90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208</xdr:row>
      <xdr:rowOff>0</xdr:rowOff>
    </xdr:from>
    <xdr:ext cx="85725" cy="819150"/>
    <xdr:sp macro="" textlink="">
      <xdr:nvSpPr>
        <xdr:cNvPr id="4202" name="Text Box 4">
          <a:extLst>
            <a:ext uri="{FF2B5EF4-FFF2-40B4-BE49-F238E27FC236}">
              <a16:creationId xmlns:a16="http://schemas.microsoft.com/office/drawing/2014/main" id="{E225CCCE-B083-4E90-A8D6-540BD91EB72E}"/>
            </a:ext>
          </a:extLst>
        </xdr:cNvPr>
        <xdr:cNvSpPr txBox="1">
          <a:spLocks noChangeArrowheads="1"/>
        </xdr:cNvSpPr>
      </xdr:nvSpPr>
      <xdr:spPr bwMode="auto">
        <a:xfrm>
          <a:off x="1806819" y="64008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819150"/>
    <xdr:sp macro="" textlink="">
      <xdr:nvSpPr>
        <xdr:cNvPr id="4203" name="Text Box 6">
          <a:extLst>
            <a:ext uri="{FF2B5EF4-FFF2-40B4-BE49-F238E27FC236}">
              <a16:creationId xmlns:a16="http://schemas.microsoft.com/office/drawing/2014/main" id="{05F37E8F-9E91-45BC-91D5-8B135B9293F4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4204" name="Text Box 6">
          <a:extLst>
            <a:ext uri="{FF2B5EF4-FFF2-40B4-BE49-F238E27FC236}">
              <a16:creationId xmlns:a16="http://schemas.microsoft.com/office/drawing/2014/main" id="{A9A086AB-4691-48CB-A022-8E2DB1353C2A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9175"/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A618B5DB-E33E-4F28-873C-1566F492EC09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9175"/>
    <xdr:sp macro="" textlink="">
      <xdr:nvSpPr>
        <xdr:cNvPr id="4206" name="Text Box 6">
          <a:extLst>
            <a:ext uri="{FF2B5EF4-FFF2-40B4-BE49-F238E27FC236}">
              <a16:creationId xmlns:a16="http://schemas.microsoft.com/office/drawing/2014/main" id="{3F123CA8-BE72-469E-8993-6B876142ECF2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CD067274-06F5-479D-9D32-01702EE43AA6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4208" name="Text Box 6">
          <a:extLst>
            <a:ext uri="{FF2B5EF4-FFF2-40B4-BE49-F238E27FC236}">
              <a16:creationId xmlns:a16="http://schemas.microsoft.com/office/drawing/2014/main" id="{9F1A8F84-30AB-4B9D-9488-6612C8A311E3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6274"/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3627661D-8D22-4EE3-A46F-841B4DDF1CCE}"/>
            </a:ext>
          </a:extLst>
        </xdr:cNvPr>
        <xdr:cNvSpPr txBox="1">
          <a:spLocks noChangeArrowheads="1"/>
        </xdr:cNvSpPr>
      </xdr:nvSpPr>
      <xdr:spPr bwMode="auto">
        <a:xfrm>
          <a:off x="2608385" y="64008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6274"/>
    <xdr:sp macro="" textlink="">
      <xdr:nvSpPr>
        <xdr:cNvPr id="4210" name="Text Box 6">
          <a:extLst>
            <a:ext uri="{FF2B5EF4-FFF2-40B4-BE49-F238E27FC236}">
              <a16:creationId xmlns:a16="http://schemas.microsoft.com/office/drawing/2014/main" id="{9FDC49B9-153F-467D-ADD5-828A70B7297E}"/>
            </a:ext>
          </a:extLst>
        </xdr:cNvPr>
        <xdr:cNvSpPr txBox="1">
          <a:spLocks noChangeArrowheads="1"/>
        </xdr:cNvSpPr>
      </xdr:nvSpPr>
      <xdr:spPr bwMode="auto">
        <a:xfrm>
          <a:off x="2608385" y="64008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4211" name="Text Box 4">
          <a:extLst>
            <a:ext uri="{FF2B5EF4-FFF2-40B4-BE49-F238E27FC236}">
              <a16:creationId xmlns:a16="http://schemas.microsoft.com/office/drawing/2014/main" id="{547EC0B0-F91D-4C74-9F15-37F3F126E4F6}"/>
            </a:ext>
          </a:extLst>
        </xdr:cNvPr>
        <xdr:cNvSpPr txBox="1">
          <a:spLocks noChangeArrowheads="1"/>
        </xdr:cNvSpPr>
      </xdr:nvSpPr>
      <xdr:spPr bwMode="auto">
        <a:xfrm>
          <a:off x="1216269" y="64008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208</xdr:row>
      <xdr:rowOff>0</xdr:rowOff>
    </xdr:from>
    <xdr:ext cx="85725" cy="676274"/>
    <xdr:sp macro="" textlink="">
      <xdr:nvSpPr>
        <xdr:cNvPr id="4212" name="Text Box 6">
          <a:extLst>
            <a:ext uri="{FF2B5EF4-FFF2-40B4-BE49-F238E27FC236}">
              <a16:creationId xmlns:a16="http://schemas.microsoft.com/office/drawing/2014/main" id="{6FC9F8D1-F4FD-4FDF-90A7-3CFC1D6FC66D}"/>
            </a:ext>
          </a:extLst>
        </xdr:cNvPr>
        <xdr:cNvSpPr txBox="1">
          <a:spLocks noChangeArrowheads="1"/>
        </xdr:cNvSpPr>
      </xdr:nvSpPr>
      <xdr:spPr bwMode="auto">
        <a:xfrm>
          <a:off x="2197344" y="64008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232</xdr:row>
      <xdr:rowOff>428625</xdr:rowOff>
    </xdr:from>
    <xdr:ext cx="85725" cy="156322"/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7C1DCDB4-EDBD-4E13-97E6-C37B3FD708A2}"/>
            </a:ext>
          </a:extLst>
        </xdr:cNvPr>
        <xdr:cNvSpPr txBox="1">
          <a:spLocks noChangeArrowheads="1"/>
        </xdr:cNvSpPr>
      </xdr:nvSpPr>
      <xdr:spPr bwMode="auto">
        <a:xfrm>
          <a:off x="314325" y="6980432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232</xdr:row>
      <xdr:rowOff>428625</xdr:rowOff>
    </xdr:from>
    <xdr:ext cx="85725" cy="156322"/>
    <xdr:sp macro="" textlink="">
      <xdr:nvSpPr>
        <xdr:cNvPr id="4214" name="Text Box 4">
          <a:extLst>
            <a:ext uri="{FF2B5EF4-FFF2-40B4-BE49-F238E27FC236}">
              <a16:creationId xmlns:a16="http://schemas.microsoft.com/office/drawing/2014/main" id="{FE15B874-3B71-449B-9FF6-1C036660ADD9}"/>
            </a:ext>
          </a:extLst>
        </xdr:cNvPr>
        <xdr:cNvSpPr txBox="1">
          <a:spLocks noChangeArrowheads="1"/>
        </xdr:cNvSpPr>
      </xdr:nvSpPr>
      <xdr:spPr bwMode="auto">
        <a:xfrm>
          <a:off x="314325" y="6980432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428625</xdr:rowOff>
    </xdr:from>
    <xdr:ext cx="85725" cy="150329"/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8CD351D9-C8F1-40E2-A13E-D38D9BBFD010}"/>
            </a:ext>
          </a:extLst>
        </xdr:cNvPr>
        <xdr:cNvSpPr txBox="1">
          <a:spLocks noChangeArrowheads="1"/>
        </xdr:cNvSpPr>
      </xdr:nvSpPr>
      <xdr:spPr bwMode="auto">
        <a:xfrm>
          <a:off x="314325" y="64436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4216" name="Text Box 4">
          <a:extLst>
            <a:ext uri="{FF2B5EF4-FFF2-40B4-BE49-F238E27FC236}">
              <a16:creationId xmlns:a16="http://schemas.microsoft.com/office/drawing/2014/main" id="{BCD1C9CC-54B6-491E-9607-B7249DAF8976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4217" name="Text Box 6">
          <a:extLst>
            <a:ext uri="{FF2B5EF4-FFF2-40B4-BE49-F238E27FC236}">
              <a16:creationId xmlns:a16="http://schemas.microsoft.com/office/drawing/2014/main" id="{D142CCA9-B0DE-42C0-AABE-613E21E4B6F9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0A9BDEE0-55DB-4C59-972A-E116A992B5A3}"/>
            </a:ext>
          </a:extLst>
        </xdr:cNvPr>
        <xdr:cNvSpPr txBox="1">
          <a:spLocks noChangeArrowheads="1"/>
        </xdr:cNvSpPr>
      </xdr:nvSpPr>
      <xdr:spPr bwMode="auto">
        <a:xfrm>
          <a:off x="1216269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4219" name="Text Box 6">
          <a:extLst>
            <a:ext uri="{FF2B5EF4-FFF2-40B4-BE49-F238E27FC236}">
              <a16:creationId xmlns:a16="http://schemas.microsoft.com/office/drawing/2014/main" id="{250907FB-DD87-4468-8566-DC63ABC01A16}"/>
            </a:ext>
          </a:extLst>
        </xdr:cNvPr>
        <xdr:cNvSpPr txBox="1">
          <a:spLocks noChangeArrowheads="1"/>
        </xdr:cNvSpPr>
      </xdr:nvSpPr>
      <xdr:spPr bwMode="auto">
        <a:xfrm>
          <a:off x="1216269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40335D63-07DC-40DE-BD05-B696927E0328}"/>
            </a:ext>
          </a:extLst>
        </xdr:cNvPr>
        <xdr:cNvSpPr txBox="1">
          <a:spLocks noChangeArrowheads="1"/>
        </xdr:cNvSpPr>
      </xdr:nvSpPr>
      <xdr:spPr bwMode="auto">
        <a:xfrm>
          <a:off x="1216269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4221" name="Text Box 6">
          <a:extLst>
            <a:ext uri="{FF2B5EF4-FFF2-40B4-BE49-F238E27FC236}">
              <a16:creationId xmlns:a16="http://schemas.microsoft.com/office/drawing/2014/main" id="{910254FF-DE9D-4360-A6E0-6BAEB83868E5}"/>
            </a:ext>
          </a:extLst>
        </xdr:cNvPr>
        <xdr:cNvSpPr txBox="1">
          <a:spLocks noChangeArrowheads="1"/>
        </xdr:cNvSpPr>
      </xdr:nvSpPr>
      <xdr:spPr bwMode="auto">
        <a:xfrm>
          <a:off x="1216269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4222" name="Text Box 4">
          <a:extLst>
            <a:ext uri="{FF2B5EF4-FFF2-40B4-BE49-F238E27FC236}">
              <a16:creationId xmlns:a16="http://schemas.microsoft.com/office/drawing/2014/main" id="{3ACC7676-5AB9-413C-8047-8FCAA14B4C78}"/>
            </a:ext>
          </a:extLst>
        </xdr:cNvPr>
        <xdr:cNvSpPr txBox="1">
          <a:spLocks noChangeArrowheads="1"/>
        </xdr:cNvSpPr>
      </xdr:nvSpPr>
      <xdr:spPr bwMode="auto">
        <a:xfrm>
          <a:off x="1216269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4223" name="Text Box 6">
          <a:extLst>
            <a:ext uri="{FF2B5EF4-FFF2-40B4-BE49-F238E27FC236}">
              <a16:creationId xmlns:a16="http://schemas.microsoft.com/office/drawing/2014/main" id="{73D94D64-2263-453C-A753-B6FC9803E594}"/>
            </a:ext>
          </a:extLst>
        </xdr:cNvPr>
        <xdr:cNvSpPr txBox="1">
          <a:spLocks noChangeArrowheads="1"/>
        </xdr:cNvSpPr>
      </xdr:nvSpPr>
      <xdr:spPr bwMode="auto">
        <a:xfrm>
          <a:off x="1216269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114300"/>
    <xdr:sp macro="" textlink="">
      <xdr:nvSpPr>
        <xdr:cNvPr id="4224" name="Text Box 4">
          <a:extLst>
            <a:ext uri="{FF2B5EF4-FFF2-40B4-BE49-F238E27FC236}">
              <a16:creationId xmlns:a16="http://schemas.microsoft.com/office/drawing/2014/main" id="{7BDA4E32-99E6-412E-BF92-E8F3AD25D432}"/>
            </a:ext>
          </a:extLst>
        </xdr:cNvPr>
        <xdr:cNvSpPr txBox="1">
          <a:spLocks noChangeArrowheads="1"/>
        </xdr:cNvSpPr>
      </xdr:nvSpPr>
      <xdr:spPr bwMode="auto">
        <a:xfrm>
          <a:off x="2608385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114300"/>
    <xdr:sp macro="" textlink="">
      <xdr:nvSpPr>
        <xdr:cNvPr id="4225" name="Text Box 6">
          <a:extLst>
            <a:ext uri="{FF2B5EF4-FFF2-40B4-BE49-F238E27FC236}">
              <a16:creationId xmlns:a16="http://schemas.microsoft.com/office/drawing/2014/main" id="{2CE5A0AC-F6CF-4D1F-A486-1A2E9836A6CC}"/>
            </a:ext>
          </a:extLst>
        </xdr:cNvPr>
        <xdr:cNvSpPr txBox="1">
          <a:spLocks noChangeArrowheads="1"/>
        </xdr:cNvSpPr>
      </xdr:nvSpPr>
      <xdr:spPr bwMode="auto">
        <a:xfrm>
          <a:off x="2608385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4226" name="Text Box 4">
          <a:extLst>
            <a:ext uri="{FF2B5EF4-FFF2-40B4-BE49-F238E27FC236}">
              <a16:creationId xmlns:a16="http://schemas.microsoft.com/office/drawing/2014/main" id="{D1E13954-4E4B-4DAA-9390-AC5E30F53A3E}"/>
            </a:ext>
          </a:extLst>
        </xdr:cNvPr>
        <xdr:cNvSpPr txBox="1">
          <a:spLocks noChangeArrowheads="1"/>
        </xdr:cNvSpPr>
      </xdr:nvSpPr>
      <xdr:spPr bwMode="auto">
        <a:xfrm>
          <a:off x="1216269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4227" name="Text Box 6">
          <a:extLst>
            <a:ext uri="{FF2B5EF4-FFF2-40B4-BE49-F238E27FC236}">
              <a16:creationId xmlns:a16="http://schemas.microsoft.com/office/drawing/2014/main" id="{03ABFE10-6308-4E08-8B49-418A5C239406}"/>
            </a:ext>
          </a:extLst>
        </xdr:cNvPr>
        <xdr:cNvSpPr txBox="1">
          <a:spLocks noChangeArrowheads="1"/>
        </xdr:cNvSpPr>
      </xdr:nvSpPr>
      <xdr:spPr bwMode="auto">
        <a:xfrm>
          <a:off x="1216269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114300"/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39FC00A3-6B7B-453F-9C7A-81FAE36B2536}"/>
            </a:ext>
          </a:extLst>
        </xdr:cNvPr>
        <xdr:cNvSpPr txBox="1">
          <a:spLocks noChangeArrowheads="1"/>
        </xdr:cNvSpPr>
      </xdr:nvSpPr>
      <xdr:spPr bwMode="auto">
        <a:xfrm>
          <a:off x="0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114300"/>
    <xdr:sp macro="" textlink="">
      <xdr:nvSpPr>
        <xdr:cNvPr id="4229" name="Text Box 6">
          <a:extLst>
            <a:ext uri="{FF2B5EF4-FFF2-40B4-BE49-F238E27FC236}">
              <a16:creationId xmlns:a16="http://schemas.microsoft.com/office/drawing/2014/main" id="{7D1637A3-8D43-4FBB-8B16-63BEEEEE9A4A}"/>
            </a:ext>
          </a:extLst>
        </xdr:cNvPr>
        <xdr:cNvSpPr txBox="1">
          <a:spLocks noChangeArrowheads="1"/>
        </xdr:cNvSpPr>
      </xdr:nvSpPr>
      <xdr:spPr bwMode="auto">
        <a:xfrm>
          <a:off x="0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85725" cy="114300"/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92EB0994-6485-417A-99F1-CE0BF3726985}"/>
            </a:ext>
          </a:extLst>
        </xdr:cNvPr>
        <xdr:cNvSpPr txBox="1">
          <a:spLocks noChangeArrowheads="1"/>
        </xdr:cNvSpPr>
      </xdr:nvSpPr>
      <xdr:spPr bwMode="auto">
        <a:xfrm>
          <a:off x="3861288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816348"/>
    <xdr:sp macro="" textlink="">
      <xdr:nvSpPr>
        <xdr:cNvPr id="4231" name="Text Box 4">
          <a:extLst>
            <a:ext uri="{FF2B5EF4-FFF2-40B4-BE49-F238E27FC236}">
              <a16:creationId xmlns:a16="http://schemas.microsoft.com/office/drawing/2014/main" id="{8EF4609B-D189-4324-999D-1ABD75BC2A92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816348"/>
    <xdr:sp macro="" textlink="">
      <xdr:nvSpPr>
        <xdr:cNvPr id="4232" name="Text Box 6">
          <a:extLst>
            <a:ext uri="{FF2B5EF4-FFF2-40B4-BE49-F238E27FC236}">
              <a16:creationId xmlns:a16="http://schemas.microsoft.com/office/drawing/2014/main" id="{11431862-4418-4C9F-A189-9A3C8F2AB0D9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5153"/>
    <xdr:sp macro="" textlink="">
      <xdr:nvSpPr>
        <xdr:cNvPr id="4233" name="Text Box 6">
          <a:extLst>
            <a:ext uri="{FF2B5EF4-FFF2-40B4-BE49-F238E27FC236}">
              <a16:creationId xmlns:a16="http://schemas.microsoft.com/office/drawing/2014/main" id="{1A781D73-BC4A-4597-99F7-AE983A15D28E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6373"/>
    <xdr:sp macro="" textlink="">
      <xdr:nvSpPr>
        <xdr:cNvPr id="4234" name="Text Box 4">
          <a:extLst>
            <a:ext uri="{FF2B5EF4-FFF2-40B4-BE49-F238E27FC236}">
              <a16:creationId xmlns:a16="http://schemas.microsoft.com/office/drawing/2014/main" id="{9FD5F2EA-2345-4FCD-B647-B5E56F289B5D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6373"/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771EE2A3-6172-4EA9-AC84-09413815F287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5153"/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B62CFC30-EC88-41CC-896D-3AE71576631B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5153"/>
    <xdr:sp macro="" textlink="">
      <xdr:nvSpPr>
        <xdr:cNvPr id="4237" name="Text Box 6">
          <a:extLst>
            <a:ext uri="{FF2B5EF4-FFF2-40B4-BE49-F238E27FC236}">
              <a16:creationId xmlns:a16="http://schemas.microsoft.com/office/drawing/2014/main" id="{6AB5F3DA-E487-44B0-B887-55E5B82CB79A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5153"/>
    <xdr:sp macro="" textlink="">
      <xdr:nvSpPr>
        <xdr:cNvPr id="4238" name="Text Box 4">
          <a:extLst>
            <a:ext uri="{FF2B5EF4-FFF2-40B4-BE49-F238E27FC236}">
              <a16:creationId xmlns:a16="http://schemas.microsoft.com/office/drawing/2014/main" id="{30367DAC-EF5B-4F80-8C50-0F7A05968CF5}"/>
            </a:ext>
          </a:extLst>
        </xdr:cNvPr>
        <xdr:cNvSpPr txBox="1">
          <a:spLocks noChangeArrowheads="1"/>
        </xdr:cNvSpPr>
      </xdr:nvSpPr>
      <xdr:spPr bwMode="auto">
        <a:xfrm>
          <a:off x="2608385" y="671292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5153"/>
    <xdr:sp macro="" textlink="">
      <xdr:nvSpPr>
        <xdr:cNvPr id="4239" name="Text Box 6">
          <a:extLst>
            <a:ext uri="{FF2B5EF4-FFF2-40B4-BE49-F238E27FC236}">
              <a16:creationId xmlns:a16="http://schemas.microsoft.com/office/drawing/2014/main" id="{801A662C-B19D-4E30-8596-34880045766A}"/>
            </a:ext>
          </a:extLst>
        </xdr:cNvPr>
        <xdr:cNvSpPr txBox="1">
          <a:spLocks noChangeArrowheads="1"/>
        </xdr:cNvSpPr>
      </xdr:nvSpPr>
      <xdr:spPr bwMode="auto">
        <a:xfrm>
          <a:off x="2608385" y="671292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5153"/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EEABDDCE-BE8F-487D-97FA-9DF47F1B0AD5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5153"/>
    <xdr:sp macro="" textlink="">
      <xdr:nvSpPr>
        <xdr:cNvPr id="4241" name="Text Box 6">
          <a:extLst>
            <a:ext uri="{FF2B5EF4-FFF2-40B4-BE49-F238E27FC236}">
              <a16:creationId xmlns:a16="http://schemas.microsoft.com/office/drawing/2014/main" id="{EC521C23-7F31-4AF5-B105-FEFC08086600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223</xdr:row>
      <xdr:rowOff>0</xdr:rowOff>
    </xdr:from>
    <xdr:ext cx="85725" cy="675153"/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288FBAD5-12A4-4D1F-9564-CF588B85532B}"/>
            </a:ext>
          </a:extLst>
        </xdr:cNvPr>
        <xdr:cNvSpPr txBox="1">
          <a:spLocks noChangeArrowheads="1"/>
        </xdr:cNvSpPr>
      </xdr:nvSpPr>
      <xdr:spPr bwMode="auto">
        <a:xfrm>
          <a:off x="0" y="671292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223</xdr:row>
      <xdr:rowOff>0</xdr:rowOff>
    </xdr:from>
    <xdr:ext cx="85725" cy="675153"/>
    <xdr:sp macro="" textlink="">
      <xdr:nvSpPr>
        <xdr:cNvPr id="4243" name="Text Box 6">
          <a:extLst>
            <a:ext uri="{FF2B5EF4-FFF2-40B4-BE49-F238E27FC236}">
              <a16:creationId xmlns:a16="http://schemas.microsoft.com/office/drawing/2014/main" id="{0ECECEC1-4A03-407A-A3EA-E2D39D9097B5}"/>
            </a:ext>
          </a:extLst>
        </xdr:cNvPr>
        <xdr:cNvSpPr txBox="1">
          <a:spLocks noChangeArrowheads="1"/>
        </xdr:cNvSpPr>
      </xdr:nvSpPr>
      <xdr:spPr bwMode="auto">
        <a:xfrm>
          <a:off x="0" y="671292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212</xdr:row>
      <xdr:rowOff>428625</xdr:rowOff>
    </xdr:from>
    <xdr:ext cx="85725" cy="150329"/>
    <xdr:sp macro="" textlink="">
      <xdr:nvSpPr>
        <xdr:cNvPr id="4244" name="Text Box 4">
          <a:extLst>
            <a:ext uri="{FF2B5EF4-FFF2-40B4-BE49-F238E27FC236}">
              <a16:creationId xmlns:a16="http://schemas.microsoft.com/office/drawing/2014/main" id="{746B9A48-E603-48E6-AAB6-C73215196506}"/>
            </a:ext>
          </a:extLst>
        </xdr:cNvPr>
        <xdr:cNvSpPr txBox="1">
          <a:spLocks noChangeArrowheads="1"/>
        </xdr:cNvSpPr>
      </xdr:nvSpPr>
      <xdr:spPr bwMode="auto">
        <a:xfrm>
          <a:off x="314325" y="652975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85725" cy="152400"/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AD43C5A1-A0BC-4790-8165-718C480977FE}"/>
            </a:ext>
          </a:extLst>
        </xdr:cNvPr>
        <xdr:cNvSpPr txBox="1">
          <a:spLocks noChangeArrowheads="1"/>
        </xdr:cNvSpPr>
      </xdr:nvSpPr>
      <xdr:spPr bwMode="auto">
        <a:xfrm>
          <a:off x="3861288" y="6712926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85725" cy="152400"/>
    <xdr:sp macro="" textlink="">
      <xdr:nvSpPr>
        <xdr:cNvPr id="4246" name="Text Box 6">
          <a:extLst>
            <a:ext uri="{FF2B5EF4-FFF2-40B4-BE49-F238E27FC236}">
              <a16:creationId xmlns:a16="http://schemas.microsoft.com/office/drawing/2014/main" id="{EA0B3BC0-FA52-4B7D-BF89-E982B4BC9FB5}"/>
            </a:ext>
          </a:extLst>
        </xdr:cNvPr>
        <xdr:cNvSpPr txBox="1">
          <a:spLocks noChangeArrowheads="1"/>
        </xdr:cNvSpPr>
      </xdr:nvSpPr>
      <xdr:spPr bwMode="auto">
        <a:xfrm>
          <a:off x="3861288" y="6712926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836"/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7C9FE5CC-AC25-48F6-84B8-E140B6F40BBF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21416"/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679EAE9E-C062-46D2-911E-DA41353331E0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21416"/>
    <xdr:sp macro="" textlink="">
      <xdr:nvSpPr>
        <xdr:cNvPr id="4249" name="Text Box 6">
          <a:extLst>
            <a:ext uri="{FF2B5EF4-FFF2-40B4-BE49-F238E27FC236}">
              <a16:creationId xmlns:a16="http://schemas.microsoft.com/office/drawing/2014/main" id="{6FF5D187-093C-4829-ADFC-2255F19EAC82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836"/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0D0756C4-79DC-4FA3-85FA-90D5E7839F36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836"/>
    <xdr:sp macro="" textlink="">
      <xdr:nvSpPr>
        <xdr:cNvPr id="4251" name="Text Box 6">
          <a:extLst>
            <a:ext uri="{FF2B5EF4-FFF2-40B4-BE49-F238E27FC236}">
              <a16:creationId xmlns:a16="http://schemas.microsoft.com/office/drawing/2014/main" id="{D822E3DC-B09C-444B-9D3D-23CAFBB6936C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6836"/>
    <xdr:sp macro="" textlink="">
      <xdr:nvSpPr>
        <xdr:cNvPr id="4252" name="Text Box 4">
          <a:extLst>
            <a:ext uri="{FF2B5EF4-FFF2-40B4-BE49-F238E27FC236}">
              <a16:creationId xmlns:a16="http://schemas.microsoft.com/office/drawing/2014/main" id="{925D4D35-EDCD-419E-BA9E-EA85B41E6569}"/>
            </a:ext>
          </a:extLst>
        </xdr:cNvPr>
        <xdr:cNvSpPr txBox="1">
          <a:spLocks noChangeArrowheads="1"/>
        </xdr:cNvSpPr>
      </xdr:nvSpPr>
      <xdr:spPr bwMode="auto">
        <a:xfrm>
          <a:off x="2608385" y="685433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6836"/>
    <xdr:sp macro="" textlink="">
      <xdr:nvSpPr>
        <xdr:cNvPr id="4253" name="Text Box 6">
          <a:extLst>
            <a:ext uri="{FF2B5EF4-FFF2-40B4-BE49-F238E27FC236}">
              <a16:creationId xmlns:a16="http://schemas.microsoft.com/office/drawing/2014/main" id="{C546ED6E-CB79-486D-823C-B9E5CC60BFE6}"/>
            </a:ext>
          </a:extLst>
        </xdr:cNvPr>
        <xdr:cNvSpPr txBox="1">
          <a:spLocks noChangeArrowheads="1"/>
        </xdr:cNvSpPr>
      </xdr:nvSpPr>
      <xdr:spPr bwMode="auto">
        <a:xfrm>
          <a:off x="2608385" y="685433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836"/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01A827DA-1895-4F80-881C-7B0E08341BBB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836"/>
    <xdr:sp macro="" textlink="">
      <xdr:nvSpPr>
        <xdr:cNvPr id="4255" name="Text Box 6">
          <a:extLst>
            <a:ext uri="{FF2B5EF4-FFF2-40B4-BE49-F238E27FC236}">
              <a16:creationId xmlns:a16="http://schemas.microsoft.com/office/drawing/2014/main" id="{CED56953-4B3C-4122-9089-1F7170614C0C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6836"/>
    <xdr:sp macro="" textlink="">
      <xdr:nvSpPr>
        <xdr:cNvPr id="4256" name="Text Box 4">
          <a:extLst>
            <a:ext uri="{FF2B5EF4-FFF2-40B4-BE49-F238E27FC236}">
              <a16:creationId xmlns:a16="http://schemas.microsoft.com/office/drawing/2014/main" id="{F1079F85-57C0-4ACB-AA52-E3A2AF93A42C}"/>
            </a:ext>
          </a:extLst>
        </xdr:cNvPr>
        <xdr:cNvSpPr txBox="1">
          <a:spLocks noChangeArrowheads="1"/>
        </xdr:cNvSpPr>
      </xdr:nvSpPr>
      <xdr:spPr bwMode="auto">
        <a:xfrm>
          <a:off x="0" y="685433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6836"/>
    <xdr:sp macro="" textlink="">
      <xdr:nvSpPr>
        <xdr:cNvPr id="4257" name="Text Box 6">
          <a:extLst>
            <a:ext uri="{FF2B5EF4-FFF2-40B4-BE49-F238E27FC236}">
              <a16:creationId xmlns:a16="http://schemas.microsoft.com/office/drawing/2014/main" id="{515CDA70-306A-4F6D-BB8F-E9CC875E28E7}"/>
            </a:ext>
          </a:extLst>
        </xdr:cNvPr>
        <xdr:cNvSpPr txBox="1">
          <a:spLocks noChangeArrowheads="1"/>
        </xdr:cNvSpPr>
      </xdr:nvSpPr>
      <xdr:spPr bwMode="auto">
        <a:xfrm>
          <a:off x="0" y="685433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4258" name="Text Box 4">
          <a:extLst>
            <a:ext uri="{FF2B5EF4-FFF2-40B4-BE49-F238E27FC236}">
              <a16:creationId xmlns:a16="http://schemas.microsoft.com/office/drawing/2014/main" id="{7696C04A-B56D-4320-B08F-045EB20AAC45}"/>
            </a:ext>
          </a:extLst>
        </xdr:cNvPr>
        <xdr:cNvSpPr txBox="1">
          <a:spLocks noChangeArrowheads="1"/>
        </xdr:cNvSpPr>
      </xdr:nvSpPr>
      <xdr:spPr bwMode="auto">
        <a:xfrm>
          <a:off x="3861288" y="685433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4259" name="Text Box 6">
          <a:extLst>
            <a:ext uri="{FF2B5EF4-FFF2-40B4-BE49-F238E27FC236}">
              <a16:creationId xmlns:a16="http://schemas.microsoft.com/office/drawing/2014/main" id="{4F865B3A-EB2C-4B39-9E9E-1ECD88041AAD}"/>
            </a:ext>
          </a:extLst>
        </xdr:cNvPr>
        <xdr:cNvSpPr txBox="1">
          <a:spLocks noChangeArrowheads="1"/>
        </xdr:cNvSpPr>
      </xdr:nvSpPr>
      <xdr:spPr bwMode="auto">
        <a:xfrm>
          <a:off x="3861288" y="685433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4260" name="Text Box 4">
          <a:extLst>
            <a:ext uri="{FF2B5EF4-FFF2-40B4-BE49-F238E27FC236}">
              <a16:creationId xmlns:a16="http://schemas.microsoft.com/office/drawing/2014/main" id="{E611798A-A107-4DE0-B233-144BA5C8C271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A7855595-8C50-46F9-92E3-596DA51F361B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816348"/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B3BF7B4B-5879-4383-A4D0-B700809F0BBE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816348"/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63600691-B7FD-4F4B-AB8B-6A65FE94D348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4264" name="Text Box 6">
          <a:extLst>
            <a:ext uri="{FF2B5EF4-FFF2-40B4-BE49-F238E27FC236}">
              <a16:creationId xmlns:a16="http://schemas.microsoft.com/office/drawing/2014/main" id="{97BE6F36-C5F2-4F22-8B37-AED31E16C509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6373"/>
    <xdr:sp macro="" textlink="">
      <xdr:nvSpPr>
        <xdr:cNvPr id="4265" name="Text Box 4">
          <a:extLst>
            <a:ext uri="{FF2B5EF4-FFF2-40B4-BE49-F238E27FC236}">
              <a16:creationId xmlns:a16="http://schemas.microsoft.com/office/drawing/2014/main" id="{4F492A4F-E71A-4696-A6C2-DA12A1D8DB03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6373"/>
    <xdr:sp macro="" textlink="">
      <xdr:nvSpPr>
        <xdr:cNvPr id="4266" name="Text Box 6">
          <a:extLst>
            <a:ext uri="{FF2B5EF4-FFF2-40B4-BE49-F238E27FC236}">
              <a16:creationId xmlns:a16="http://schemas.microsoft.com/office/drawing/2014/main" id="{0AB225A4-5F42-414D-990F-20F527A6CDCA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4267" name="Text Box 4">
          <a:extLst>
            <a:ext uri="{FF2B5EF4-FFF2-40B4-BE49-F238E27FC236}">
              <a16:creationId xmlns:a16="http://schemas.microsoft.com/office/drawing/2014/main" id="{C6463000-BD50-486A-A732-296B91DBD3D6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4268" name="Text Box 6">
          <a:extLst>
            <a:ext uri="{FF2B5EF4-FFF2-40B4-BE49-F238E27FC236}">
              <a16:creationId xmlns:a16="http://schemas.microsoft.com/office/drawing/2014/main" id="{24A37775-EF9E-43D3-8028-B6CFC06CA62D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5153"/>
    <xdr:sp macro="" textlink="">
      <xdr:nvSpPr>
        <xdr:cNvPr id="4269" name="Text Box 4">
          <a:extLst>
            <a:ext uri="{FF2B5EF4-FFF2-40B4-BE49-F238E27FC236}">
              <a16:creationId xmlns:a16="http://schemas.microsoft.com/office/drawing/2014/main" id="{58DBF354-06E6-45BD-AFAE-41A4F080434F}"/>
            </a:ext>
          </a:extLst>
        </xdr:cNvPr>
        <xdr:cNvSpPr txBox="1">
          <a:spLocks noChangeArrowheads="1"/>
        </xdr:cNvSpPr>
      </xdr:nvSpPr>
      <xdr:spPr bwMode="auto">
        <a:xfrm>
          <a:off x="2608385" y="6854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5153"/>
    <xdr:sp macro="" textlink="">
      <xdr:nvSpPr>
        <xdr:cNvPr id="4270" name="Text Box 6">
          <a:extLst>
            <a:ext uri="{FF2B5EF4-FFF2-40B4-BE49-F238E27FC236}">
              <a16:creationId xmlns:a16="http://schemas.microsoft.com/office/drawing/2014/main" id="{A5827D21-5DF7-4C4E-96B0-C734D0221AE8}"/>
            </a:ext>
          </a:extLst>
        </xdr:cNvPr>
        <xdr:cNvSpPr txBox="1">
          <a:spLocks noChangeArrowheads="1"/>
        </xdr:cNvSpPr>
      </xdr:nvSpPr>
      <xdr:spPr bwMode="auto">
        <a:xfrm>
          <a:off x="2608385" y="6854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4271" name="Text Box 4">
          <a:extLst>
            <a:ext uri="{FF2B5EF4-FFF2-40B4-BE49-F238E27FC236}">
              <a16:creationId xmlns:a16="http://schemas.microsoft.com/office/drawing/2014/main" id="{C2C9B632-CAE4-4ED5-9B21-28CE9374C79A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4272" name="Text Box 6">
          <a:extLst>
            <a:ext uri="{FF2B5EF4-FFF2-40B4-BE49-F238E27FC236}">
              <a16:creationId xmlns:a16="http://schemas.microsoft.com/office/drawing/2014/main" id="{85D13BE6-9B44-40C5-B981-847DB8B15940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5153"/>
    <xdr:sp macro="" textlink="">
      <xdr:nvSpPr>
        <xdr:cNvPr id="4273" name="Text Box 4">
          <a:extLst>
            <a:ext uri="{FF2B5EF4-FFF2-40B4-BE49-F238E27FC236}">
              <a16:creationId xmlns:a16="http://schemas.microsoft.com/office/drawing/2014/main" id="{EF646B7C-8473-45F0-9814-6F643C60BC38}"/>
            </a:ext>
          </a:extLst>
        </xdr:cNvPr>
        <xdr:cNvSpPr txBox="1">
          <a:spLocks noChangeArrowheads="1"/>
        </xdr:cNvSpPr>
      </xdr:nvSpPr>
      <xdr:spPr bwMode="auto">
        <a:xfrm>
          <a:off x="0" y="6854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5153"/>
    <xdr:sp macro="" textlink="">
      <xdr:nvSpPr>
        <xdr:cNvPr id="4274" name="Text Box 6">
          <a:extLst>
            <a:ext uri="{FF2B5EF4-FFF2-40B4-BE49-F238E27FC236}">
              <a16:creationId xmlns:a16="http://schemas.microsoft.com/office/drawing/2014/main" id="{F9627929-E668-4E38-96E5-2A87747D029D}"/>
            </a:ext>
          </a:extLst>
        </xdr:cNvPr>
        <xdr:cNvSpPr txBox="1">
          <a:spLocks noChangeArrowheads="1"/>
        </xdr:cNvSpPr>
      </xdr:nvSpPr>
      <xdr:spPr bwMode="auto">
        <a:xfrm>
          <a:off x="0" y="6854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4275" name="Text Box 4">
          <a:extLst>
            <a:ext uri="{FF2B5EF4-FFF2-40B4-BE49-F238E27FC236}">
              <a16:creationId xmlns:a16="http://schemas.microsoft.com/office/drawing/2014/main" id="{AED0661F-75F5-4A9E-8CDB-7D22883C4CDA}"/>
            </a:ext>
          </a:extLst>
        </xdr:cNvPr>
        <xdr:cNvSpPr txBox="1">
          <a:spLocks noChangeArrowheads="1"/>
        </xdr:cNvSpPr>
      </xdr:nvSpPr>
      <xdr:spPr bwMode="auto">
        <a:xfrm>
          <a:off x="3861288" y="685433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4276" name="Text Box 6">
          <a:extLst>
            <a:ext uri="{FF2B5EF4-FFF2-40B4-BE49-F238E27FC236}">
              <a16:creationId xmlns:a16="http://schemas.microsoft.com/office/drawing/2014/main" id="{7B89FE84-FBBD-4E13-A294-A659C3C186EB}"/>
            </a:ext>
          </a:extLst>
        </xdr:cNvPr>
        <xdr:cNvSpPr txBox="1">
          <a:spLocks noChangeArrowheads="1"/>
        </xdr:cNvSpPr>
      </xdr:nvSpPr>
      <xdr:spPr bwMode="auto">
        <a:xfrm>
          <a:off x="3861288" y="685433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4277" name="Text Box 4">
          <a:extLst>
            <a:ext uri="{FF2B5EF4-FFF2-40B4-BE49-F238E27FC236}">
              <a16:creationId xmlns:a16="http://schemas.microsoft.com/office/drawing/2014/main" id="{D0D3EE2C-7C33-4F61-A717-70BC33C18168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4278" name="Text Box 6">
          <a:extLst>
            <a:ext uri="{FF2B5EF4-FFF2-40B4-BE49-F238E27FC236}">
              <a16:creationId xmlns:a16="http://schemas.microsoft.com/office/drawing/2014/main" id="{BD8A84D4-E513-4C46-84A4-839E72C23697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4279" name="Text Box 4">
          <a:extLst>
            <a:ext uri="{FF2B5EF4-FFF2-40B4-BE49-F238E27FC236}">
              <a16:creationId xmlns:a16="http://schemas.microsoft.com/office/drawing/2014/main" id="{CF0644F0-66C8-445C-996B-F16C9351673B}"/>
            </a:ext>
          </a:extLst>
        </xdr:cNvPr>
        <xdr:cNvSpPr txBox="1">
          <a:spLocks noChangeArrowheads="1"/>
        </xdr:cNvSpPr>
      </xdr:nvSpPr>
      <xdr:spPr bwMode="auto">
        <a:xfrm>
          <a:off x="1216269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4280" name="Text Box 6">
          <a:extLst>
            <a:ext uri="{FF2B5EF4-FFF2-40B4-BE49-F238E27FC236}">
              <a16:creationId xmlns:a16="http://schemas.microsoft.com/office/drawing/2014/main" id="{E306D428-FCBB-4504-9A0F-382DD3AEB30E}"/>
            </a:ext>
          </a:extLst>
        </xdr:cNvPr>
        <xdr:cNvSpPr txBox="1">
          <a:spLocks noChangeArrowheads="1"/>
        </xdr:cNvSpPr>
      </xdr:nvSpPr>
      <xdr:spPr bwMode="auto">
        <a:xfrm>
          <a:off x="1216269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4281" name="Text Box 4">
          <a:extLst>
            <a:ext uri="{FF2B5EF4-FFF2-40B4-BE49-F238E27FC236}">
              <a16:creationId xmlns:a16="http://schemas.microsoft.com/office/drawing/2014/main" id="{D2D8E283-ACD0-4C65-8B7E-042931270178}"/>
            </a:ext>
          </a:extLst>
        </xdr:cNvPr>
        <xdr:cNvSpPr txBox="1">
          <a:spLocks noChangeArrowheads="1"/>
        </xdr:cNvSpPr>
      </xdr:nvSpPr>
      <xdr:spPr bwMode="auto">
        <a:xfrm>
          <a:off x="1216269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4282" name="Text Box 6">
          <a:extLst>
            <a:ext uri="{FF2B5EF4-FFF2-40B4-BE49-F238E27FC236}">
              <a16:creationId xmlns:a16="http://schemas.microsoft.com/office/drawing/2014/main" id="{6E21846C-4393-4FA1-BB7F-1D29AB62CBC8}"/>
            </a:ext>
          </a:extLst>
        </xdr:cNvPr>
        <xdr:cNvSpPr txBox="1">
          <a:spLocks noChangeArrowheads="1"/>
        </xdr:cNvSpPr>
      </xdr:nvSpPr>
      <xdr:spPr bwMode="auto">
        <a:xfrm>
          <a:off x="1216269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4283" name="Text Box 4">
          <a:extLst>
            <a:ext uri="{FF2B5EF4-FFF2-40B4-BE49-F238E27FC236}">
              <a16:creationId xmlns:a16="http://schemas.microsoft.com/office/drawing/2014/main" id="{17EE2B95-E4F1-4A51-ADE2-F27228AFE654}"/>
            </a:ext>
          </a:extLst>
        </xdr:cNvPr>
        <xdr:cNvSpPr txBox="1">
          <a:spLocks noChangeArrowheads="1"/>
        </xdr:cNvSpPr>
      </xdr:nvSpPr>
      <xdr:spPr bwMode="auto">
        <a:xfrm>
          <a:off x="1216269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4284" name="Text Box 6">
          <a:extLst>
            <a:ext uri="{FF2B5EF4-FFF2-40B4-BE49-F238E27FC236}">
              <a16:creationId xmlns:a16="http://schemas.microsoft.com/office/drawing/2014/main" id="{B86B0CDC-DB29-43CC-AC0C-D595D4389EF0}"/>
            </a:ext>
          </a:extLst>
        </xdr:cNvPr>
        <xdr:cNvSpPr txBox="1">
          <a:spLocks noChangeArrowheads="1"/>
        </xdr:cNvSpPr>
      </xdr:nvSpPr>
      <xdr:spPr bwMode="auto">
        <a:xfrm>
          <a:off x="1216269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114300"/>
    <xdr:sp macro="" textlink="">
      <xdr:nvSpPr>
        <xdr:cNvPr id="4285" name="Text Box 4">
          <a:extLst>
            <a:ext uri="{FF2B5EF4-FFF2-40B4-BE49-F238E27FC236}">
              <a16:creationId xmlns:a16="http://schemas.microsoft.com/office/drawing/2014/main" id="{30178DF5-1091-4F0F-B1F2-399323E9D3C0}"/>
            </a:ext>
          </a:extLst>
        </xdr:cNvPr>
        <xdr:cNvSpPr txBox="1">
          <a:spLocks noChangeArrowheads="1"/>
        </xdr:cNvSpPr>
      </xdr:nvSpPr>
      <xdr:spPr bwMode="auto">
        <a:xfrm>
          <a:off x="2608385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114300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F7C7CA3D-8584-4DF9-AC27-EF57B253FCD6}"/>
            </a:ext>
          </a:extLst>
        </xdr:cNvPr>
        <xdr:cNvSpPr txBox="1">
          <a:spLocks noChangeArrowheads="1"/>
        </xdr:cNvSpPr>
      </xdr:nvSpPr>
      <xdr:spPr bwMode="auto">
        <a:xfrm>
          <a:off x="2608385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A76C19BF-0819-4566-90BC-949AE0FE7CAC}"/>
            </a:ext>
          </a:extLst>
        </xdr:cNvPr>
        <xdr:cNvSpPr txBox="1">
          <a:spLocks noChangeArrowheads="1"/>
        </xdr:cNvSpPr>
      </xdr:nvSpPr>
      <xdr:spPr bwMode="auto">
        <a:xfrm>
          <a:off x="1216269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A1914DBE-28F5-47A9-B6B3-F0B50B47406A}"/>
            </a:ext>
          </a:extLst>
        </xdr:cNvPr>
        <xdr:cNvSpPr txBox="1">
          <a:spLocks noChangeArrowheads="1"/>
        </xdr:cNvSpPr>
      </xdr:nvSpPr>
      <xdr:spPr bwMode="auto">
        <a:xfrm>
          <a:off x="1216269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114300"/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6400BEFF-FEC5-4CA5-A142-99359DC54F65}"/>
            </a:ext>
          </a:extLst>
        </xdr:cNvPr>
        <xdr:cNvSpPr txBox="1">
          <a:spLocks noChangeArrowheads="1"/>
        </xdr:cNvSpPr>
      </xdr:nvSpPr>
      <xdr:spPr bwMode="auto">
        <a:xfrm>
          <a:off x="0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114300"/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FEF790BB-B024-4C19-9711-49C28FD3085C}"/>
            </a:ext>
          </a:extLst>
        </xdr:cNvPr>
        <xdr:cNvSpPr txBox="1">
          <a:spLocks noChangeArrowheads="1"/>
        </xdr:cNvSpPr>
      </xdr:nvSpPr>
      <xdr:spPr bwMode="auto">
        <a:xfrm>
          <a:off x="0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85725" cy="114300"/>
    <xdr:sp macro="" textlink="">
      <xdr:nvSpPr>
        <xdr:cNvPr id="4291" name="Text Box 6">
          <a:extLst>
            <a:ext uri="{FF2B5EF4-FFF2-40B4-BE49-F238E27FC236}">
              <a16:creationId xmlns:a16="http://schemas.microsoft.com/office/drawing/2014/main" id="{76D6E8E5-5C0B-4BF4-BFCE-8F21B432FBDC}"/>
            </a:ext>
          </a:extLst>
        </xdr:cNvPr>
        <xdr:cNvSpPr txBox="1">
          <a:spLocks noChangeArrowheads="1"/>
        </xdr:cNvSpPr>
      </xdr:nvSpPr>
      <xdr:spPr bwMode="auto">
        <a:xfrm>
          <a:off x="3861288" y="6832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819150"/>
    <xdr:sp macro="" textlink="">
      <xdr:nvSpPr>
        <xdr:cNvPr id="4292" name="Text Box 4">
          <a:extLst>
            <a:ext uri="{FF2B5EF4-FFF2-40B4-BE49-F238E27FC236}">
              <a16:creationId xmlns:a16="http://schemas.microsoft.com/office/drawing/2014/main" id="{1D0F3CDE-B7C6-4D87-9A5C-1B27C4411848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819150"/>
    <xdr:sp macro="" textlink="">
      <xdr:nvSpPr>
        <xdr:cNvPr id="4293" name="Text Box 6">
          <a:extLst>
            <a:ext uri="{FF2B5EF4-FFF2-40B4-BE49-F238E27FC236}">
              <a16:creationId xmlns:a16="http://schemas.microsoft.com/office/drawing/2014/main" id="{E05414A2-B5CA-429F-8030-9BFC5F41FE33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7FED4D93-B21A-46B8-B55E-3FE28B3015AB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9175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AF69D928-D368-4AD7-9CE9-BFF6AD5FB5CC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9175"/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7A130B3E-D474-4CD2-9B1E-A9D84226FA76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FF59AB02-6CA9-41F9-8E36-110AB541CE31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4298" name="Text Box 6">
          <a:extLst>
            <a:ext uri="{FF2B5EF4-FFF2-40B4-BE49-F238E27FC236}">
              <a16:creationId xmlns:a16="http://schemas.microsoft.com/office/drawing/2014/main" id="{B2EA6D8A-1C42-42BC-94CC-0E6EB4A8E961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6274"/>
    <xdr:sp macro="" textlink="">
      <xdr:nvSpPr>
        <xdr:cNvPr id="4299" name="Text Box 4">
          <a:extLst>
            <a:ext uri="{FF2B5EF4-FFF2-40B4-BE49-F238E27FC236}">
              <a16:creationId xmlns:a16="http://schemas.microsoft.com/office/drawing/2014/main" id="{1487A33C-28E2-4611-84AA-4E46C7A6B34D}"/>
            </a:ext>
          </a:extLst>
        </xdr:cNvPr>
        <xdr:cNvSpPr txBox="1">
          <a:spLocks noChangeArrowheads="1"/>
        </xdr:cNvSpPr>
      </xdr:nvSpPr>
      <xdr:spPr bwMode="auto">
        <a:xfrm>
          <a:off x="2608385" y="6712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6274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57394C26-45BB-422A-AAF0-95D53F92598A}"/>
            </a:ext>
          </a:extLst>
        </xdr:cNvPr>
        <xdr:cNvSpPr txBox="1">
          <a:spLocks noChangeArrowheads="1"/>
        </xdr:cNvSpPr>
      </xdr:nvSpPr>
      <xdr:spPr bwMode="auto">
        <a:xfrm>
          <a:off x="2608385" y="6712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4301" name="Text Box 4">
          <a:extLst>
            <a:ext uri="{FF2B5EF4-FFF2-40B4-BE49-F238E27FC236}">
              <a16:creationId xmlns:a16="http://schemas.microsoft.com/office/drawing/2014/main" id="{27A1F692-5BA1-4B07-AC43-B869DCD99444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4302" name="Text Box 6">
          <a:extLst>
            <a:ext uri="{FF2B5EF4-FFF2-40B4-BE49-F238E27FC236}">
              <a16:creationId xmlns:a16="http://schemas.microsoft.com/office/drawing/2014/main" id="{12135CE1-C46E-44A0-8AB7-4549A7188FFD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223</xdr:row>
      <xdr:rowOff>0</xdr:rowOff>
    </xdr:from>
    <xdr:ext cx="85725" cy="676274"/>
    <xdr:sp macro="" textlink="">
      <xdr:nvSpPr>
        <xdr:cNvPr id="4303" name="Text Box 4">
          <a:extLst>
            <a:ext uri="{FF2B5EF4-FFF2-40B4-BE49-F238E27FC236}">
              <a16:creationId xmlns:a16="http://schemas.microsoft.com/office/drawing/2014/main" id="{D0861D2F-4402-410D-8209-BD1101584B9D}"/>
            </a:ext>
          </a:extLst>
        </xdr:cNvPr>
        <xdr:cNvSpPr txBox="1">
          <a:spLocks noChangeArrowheads="1"/>
        </xdr:cNvSpPr>
      </xdr:nvSpPr>
      <xdr:spPr bwMode="auto">
        <a:xfrm>
          <a:off x="0" y="6712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223</xdr:row>
      <xdr:rowOff>0</xdr:rowOff>
    </xdr:from>
    <xdr:ext cx="85725" cy="676274"/>
    <xdr:sp macro="" textlink="">
      <xdr:nvSpPr>
        <xdr:cNvPr id="4304" name="Text Box 6">
          <a:extLst>
            <a:ext uri="{FF2B5EF4-FFF2-40B4-BE49-F238E27FC236}">
              <a16:creationId xmlns:a16="http://schemas.microsoft.com/office/drawing/2014/main" id="{8D49921C-54A4-4564-861C-B8FF2C5CE9F7}"/>
            </a:ext>
          </a:extLst>
        </xdr:cNvPr>
        <xdr:cNvSpPr txBox="1">
          <a:spLocks noChangeArrowheads="1"/>
        </xdr:cNvSpPr>
      </xdr:nvSpPr>
      <xdr:spPr bwMode="auto">
        <a:xfrm>
          <a:off x="0" y="6712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212</xdr:row>
      <xdr:rowOff>428625</xdr:rowOff>
    </xdr:from>
    <xdr:ext cx="85725" cy="150329"/>
    <xdr:sp macro="" textlink="">
      <xdr:nvSpPr>
        <xdr:cNvPr id="4305" name="Text Box 4">
          <a:extLst>
            <a:ext uri="{FF2B5EF4-FFF2-40B4-BE49-F238E27FC236}">
              <a16:creationId xmlns:a16="http://schemas.microsoft.com/office/drawing/2014/main" id="{662D0C58-C7E0-460E-BA84-0016EC76D6AE}"/>
            </a:ext>
          </a:extLst>
        </xdr:cNvPr>
        <xdr:cNvSpPr txBox="1">
          <a:spLocks noChangeArrowheads="1"/>
        </xdr:cNvSpPr>
      </xdr:nvSpPr>
      <xdr:spPr bwMode="auto">
        <a:xfrm>
          <a:off x="314325" y="652975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85725" cy="152400"/>
    <xdr:sp macro="" textlink="">
      <xdr:nvSpPr>
        <xdr:cNvPr id="4306" name="Text Box 4">
          <a:extLst>
            <a:ext uri="{FF2B5EF4-FFF2-40B4-BE49-F238E27FC236}">
              <a16:creationId xmlns:a16="http://schemas.microsoft.com/office/drawing/2014/main" id="{E357D3F6-4E2C-424E-81E7-00CE7E48D404}"/>
            </a:ext>
          </a:extLst>
        </xdr:cNvPr>
        <xdr:cNvSpPr txBox="1">
          <a:spLocks noChangeArrowheads="1"/>
        </xdr:cNvSpPr>
      </xdr:nvSpPr>
      <xdr:spPr bwMode="auto">
        <a:xfrm>
          <a:off x="3861288" y="6712926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85725" cy="152400"/>
    <xdr:sp macro="" textlink="">
      <xdr:nvSpPr>
        <xdr:cNvPr id="4307" name="Text Box 6">
          <a:extLst>
            <a:ext uri="{FF2B5EF4-FFF2-40B4-BE49-F238E27FC236}">
              <a16:creationId xmlns:a16="http://schemas.microsoft.com/office/drawing/2014/main" id="{ADCB567D-72D0-4251-B94A-AFD1D9007785}"/>
            </a:ext>
          </a:extLst>
        </xdr:cNvPr>
        <xdr:cNvSpPr txBox="1">
          <a:spLocks noChangeArrowheads="1"/>
        </xdr:cNvSpPr>
      </xdr:nvSpPr>
      <xdr:spPr bwMode="auto">
        <a:xfrm>
          <a:off x="3861288" y="6712926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7957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09BF6A4C-9DCA-4DD6-BDEB-D67F4BA7279F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24218"/>
    <xdr:sp macro="" textlink="">
      <xdr:nvSpPr>
        <xdr:cNvPr id="4309" name="Text Box 4">
          <a:extLst>
            <a:ext uri="{FF2B5EF4-FFF2-40B4-BE49-F238E27FC236}">
              <a16:creationId xmlns:a16="http://schemas.microsoft.com/office/drawing/2014/main" id="{11442891-DA6D-4634-A4D0-0146E140243A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24218"/>
    <xdr:sp macro="" textlink="">
      <xdr:nvSpPr>
        <xdr:cNvPr id="4310" name="Text Box 6">
          <a:extLst>
            <a:ext uri="{FF2B5EF4-FFF2-40B4-BE49-F238E27FC236}">
              <a16:creationId xmlns:a16="http://schemas.microsoft.com/office/drawing/2014/main" id="{66D7C4F1-456E-44A6-A0F7-E367DAAF3B27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7957"/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2AF2EC17-9AB1-4FAB-BFA1-842C53486124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7957"/>
    <xdr:sp macro="" textlink="">
      <xdr:nvSpPr>
        <xdr:cNvPr id="4312" name="Text Box 6">
          <a:extLst>
            <a:ext uri="{FF2B5EF4-FFF2-40B4-BE49-F238E27FC236}">
              <a16:creationId xmlns:a16="http://schemas.microsoft.com/office/drawing/2014/main" id="{7F6486B8-7803-4046-B00D-9C3ADD41F3EE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7957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E44FAFEC-672E-4E39-92B7-113BBB283055}"/>
            </a:ext>
          </a:extLst>
        </xdr:cNvPr>
        <xdr:cNvSpPr txBox="1">
          <a:spLocks noChangeArrowheads="1"/>
        </xdr:cNvSpPr>
      </xdr:nvSpPr>
      <xdr:spPr bwMode="auto">
        <a:xfrm>
          <a:off x="2608385" y="685433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7957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A7BF66AE-3618-4BB6-AF59-BAB4D4A0C1A2}"/>
            </a:ext>
          </a:extLst>
        </xdr:cNvPr>
        <xdr:cNvSpPr txBox="1">
          <a:spLocks noChangeArrowheads="1"/>
        </xdr:cNvSpPr>
      </xdr:nvSpPr>
      <xdr:spPr bwMode="auto">
        <a:xfrm>
          <a:off x="2608385" y="685433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7957"/>
    <xdr:sp macro="" textlink="">
      <xdr:nvSpPr>
        <xdr:cNvPr id="4315" name="Text Box 4">
          <a:extLst>
            <a:ext uri="{FF2B5EF4-FFF2-40B4-BE49-F238E27FC236}">
              <a16:creationId xmlns:a16="http://schemas.microsoft.com/office/drawing/2014/main" id="{50B3222B-45B5-4ABE-8A77-887B765BE5FE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7957"/>
    <xdr:sp macro="" textlink="">
      <xdr:nvSpPr>
        <xdr:cNvPr id="4316" name="Text Box 6">
          <a:extLst>
            <a:ext uri="{FF2B5EF4-FFF2-40B4-BE49-F238E27FC236}">
              <a16:creationId xmlns:a16="http://schemas.microsoft.com/office/drawing/2014/main" id="{3B82F622-6297-4236-9ED9-ABF86E31ADF2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7957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DCB49A3B-8694-46B7-92CE-6C4885B352A6}"/>
            </a:ext>
          </a:extLst>
        </xdr:cNvPr>
        <xdr:cNvSpPr txBox="1">
          <a:spLocks noChangeArrowheads="1"/>
        </xdr:cNvSpPr>
      </xdr:nvSpPr>
      <xdr:spPr bwMode="auto">
        <a:xfrm>
          <a:off x="0" y="685433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7957"/>
    <xdr:sp macro="" textlink="">
      <xdr:nvSpPr>
        <xdr:cNvPr id="4318" name="Text Box 6">
          <a:extLst>
            <a:ext uri="{FF2B5EF4-FFF2-40B4-BE49-F238E27FC236}">
              <a16:creationId xmlns:a16="http://schemas.microsoft.com/office/drawing/2014/main" id="{C4A0E54D-2AB9-4097-B461-8934E5246FB3}"/>
            </a:ext>
          </a:extLst>
        </xdr:cNvPr>
        <xdr:cNvSpPr txBox="1">
          <a:spLocks noChangeArrowheads="1"/>
        </xdr:cNvSpPr>
      </xdr:nvSpPr>
      <xdr:spPr bwMode="auto">
        <a:xfrm>
          <a:off x="0" y="685433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4319" name="Text Box 4">
          <a:extLst>
            <a:ext uri="{FF2B5EF4-FFF2-40B4-BE49-F238E27FC236}">
              <a16:creationId xmlns:a16="http://schemas.microsoft.com/office/drawing/2014/main" id="{7AA1F448-D2E7-46A4-9D9D-8246431B9ED7}"/>
            </a:ext>
          </a:extLst>
        </xdr:cNvPr>
        <xdr:cNvSpPr txBox="1">
          <a:spLocks noChangeArrowheads="1"/>
        </xdr:cNvSpPr>
      </xdr:nvSpPr>
      <xdr:spPr bwMode="auto">
        <a:xfrm>
          <a:off x="3861288" y="685433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4320" name="Text Box 6">
          <a:extLst>
            <a:ext uri="{FF2B5EF4-FFF2-40B4-BE49-F238E27FC236}">
              <a16:creationId xmlns:a16="http://schemas.microsoft.com/office/drawing/2014/main" id="{D3FCDB39-580E-4EA8-9EA1-E5B9A4CC168B}"/>
            </a:ext>
          </a:extLst>
        </xdr:cNvPr>
        <xdr:cNvSpPr txBox="1">
          <a:spLocks noChangeArrowheads="1"/>
        </xdr:cNvSpPr>
      </xdr:nvSpPr>
      <xdr:spPr bwMode="auto">
        <a:xfrm>
          <a:off x="3861288" y="685433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4321" name="Text Box 4">
          <a:extLst>
            <a:ext uri="{FF2B5EF4-FFF2-40B4-BE49-F238E27FC236}">
              <a16:creationId xmlns:a16="http://schemas.microsoft.com/office/drawing/2014/main" id="{9CA14C34-7E9E-47FC-99CC-DDD5DB4F3C1F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4322" name="Text Box 6">
          <a:extLst>
            <a:ext uri="{FF2B5EF4-FFF2-40B4-BE49-F238E27FC236}">
              <a16:creationId xmlns:a16="http://schemas.microsoft.com/office/drawing/2014/main" id="{DB7A51AD-76D4-4289-8353-D21DC75C341A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816348"/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C8616F79-7CEE-4638-8C93-D1F24128E325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816348"/>
    <xdr:sp macro="" textlink="">
      <xdr:nvSpPr>
        <xdr:cNvPr id="4324" name="Text Box 6">
          <a:extLst>
            <a:ext uri="{FF2B5EF4-FFF2-40B4-BE49-F238E27FC236}">
              <a16:creationId xmlns:a16="http://schemas.microsoft.com/office/drawing/2014/main" id="{A4CE3348-96D5-423B-B5DB-B119AC728AD0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4325" name="Text Box 6">
          <a:extLst>
            <a:ext uri="{FF2B5EF4-FFF2-40B4-BE49-F238E27FC236}">
              <a16:creationId xmlns:a16="http://schemas.microsoft.com/office/drawing/2014/main" id="{54C967A2-4599-4D49-825D-9ECCEA639040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6373"/>
    <xdr:sp macro="" textlink="">
      <xdr:nvSpPr>
        <xdr:cNvPr id="4326" name="Text Box 4">
          <a:extLst>
            <a:ext uri="{FF2B5EF4-FFF2-40B4-BE49-F238E27FC236}">
              <a16:creationId xmlns:a16="http://schemas.microsoft.com/office/drawing/2014/main" id="{882E4127-CA7A-4F69-A8F8-4E53DE5342D7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6373"/>
    <xdr:sp macro="" textlink="">
      <xdr:nvSpPr>
        <xdr:cNvPr id="4327" name="Text Box 6">
          <a:extLst>
            <a:ext uri="{FF2B5EF4-FFF2-40B4-BE49-F238E27FC236}">
              <a16:creationId xmlns:a16="http://schemas.microsoft.com/office/drawing/2014/main" id="{E4496B70-33E2-4DAA-85C7-FEF9A52465F9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4328" name="Text Box 4">
          <a:extLst>
            <a:ext uri="{FF2B5EF4-FFF2-40B4-BE49-F238E27FC236}">
              <a16:creationId xmlns:a16="http://schemas.microsoft.com/office/drawing/2014/main" id="{35B93724-4227-46C3-8FFA-B3672A3109E3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4329" name="Text Box 6">
          <a:extLst>
            <a:ext uri="{FF2B5EF4-FFF2-40B4-BE49-F238E27FC236}">
              <a16:creationId xmlns:a16="http://schemas.microsoft.com/office/drawing/2014/main" id="{FF2A4342-4B0A-40CE-A4E8-D031E8C05307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5153"/>
    <xdr:sp macro="" textlink="">
      <xdr:nvSpPr>
        <xdr:cNvPr id="4330" name="Text Box 4">
          <a:extLst>
            <a:ext uri="{FF2B5EF4-FFF2-40B4-BE49-F238E27FC236}">
              <a16:creationId xmlns:a16="http://schemas.microsoft.com/office/drawing/2014/main" id="{13179BFF-08EE-48E8-BBBD-BFBF83D4E4F6}"/>
            </a:ext>
          </a:extLst>
        </xdr:cNvPr>
        <xdr:cNvSpPr txBox="1">
          <a:spLocks noChangeArrowheads="1"/>
        </xdr:cNvSpPr>
      </xdr:nvSpPr>
      <xdr:spPr bwMode="auto">
        <a:xfrm>
          <a:off x="2608385" y="6854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5153"/>
    <xdr:sp macro="" textlink="">
      <xdr:nvSpPr>
        <xdr:cNvPr id="4331" name="Text Box 6">
          <a:extLst>
            <a:ext uri="{FF2B5EF4-FFF2-40B4-BE49-F238E27FC236}">
              <a16:creationId xmlns:a16="http://schemas.microsoft.com/office/drawing/2014/main" id="{CE5CE0F5-0FFA-48BC-8273-371279E30493}"/>
            </a:ext>
          </a:extLst>
        </xdr:cNvPr>
        <xdr:cNvSpPr txBox="1">
          <a:spLocks noChangeArrowheads="1"/>
        </xdr:cNvSpPr>
      </xdr:nvSpPr>
      <xdr:spPr bwMode="auto">
        <a:xfrm>
          <a:off x="2608385" y="6854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4332" name="Text Box 4">
          <a:extLst>
            <a:ext uri="{FF2B5EF4-FFF2-40B4-BE49-F238E27FC236}">
              <a16:creationId xmlns:a16="http://schemas.microsoft.com/office/drawing/2014/main" id="{62A2C2C0-7F42-48D0-846C-15F7662A6DAE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4333" name="Text Box 6">
          <a:extLst>
            <a:ext uri="{FF2B5EF4-FFF2-40B4-BE49-F238E27FC236}">
              <a16:creationId xmlns:a16="http://schemas.microsoft.com/office/drawing/2014/main" id="{501C95A1-CB8C-4407-B23E-F2A8031A101D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5153"/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4214577F-944C-4744-A06A-A6FC865DFE73}"/>
            </a:ext>
          </a:extLst>
        </xdr:cNvPr>
        <xdr:cNvSpPr txBox="1">
          <a:spLocks noChangeArrowheads="1"/>
        </xdr:cNvSpPr>
      </xdr:nvSpPr>
      <xdr:spPr bwMode="auto">
        <a:xfrm>
          <a:off x="0" y="6854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5153"/>
    <xdr:sp macro="" textlink="">
      <xdr:nvSpPr>
        <xdr:cNvPr id="4335" name="Text Box 6">
          <a:extLst>
            <a:ext uri="{FF2B5EF4-FFF2-40B4-BE49-F238E27FC236}">
              <a16:creationId xmlns:a16="http://schemas.microsoft.com/office/drawing/2014/main" id="{AAE3D67C-F8F8-4909-A0C2-50B9DD8D8D1B}"/>
            </a:ext>
          </a:extLst>
        </xdr:cNvPr>
        <xdr:cNvSpPr txBox="1">
          <a:spLocks noChangeArrowheads="1"/>
        </xdr:cNvSpPr>
      </xdr:nvSpPr>
      <xdr:spPr bwMode="auto">
        <a:xfrm>
          <a:off x="0" y="6854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4336" name="Text Box 4">
          <a:extLst>
            <a:ext uri="{FF2B5EF4-FFF2-40B4-BE49-F238E27FC236}">
              <a16:creationId xmlns:a16="http://schemas.microsoft.com/office/drawing/2014/main" id="{C73A0485-D0EF-47B9-A35D-F1ABF9545DA2}"/>
            </a:ext>
          </a:extLst>
        </xdr:cNvPr>
        <xdr:cNvSpPr txBox="1">
          <a:spLocks noChangeArrowheads="1"/>
        </xdr:cNvSpPr>
      </xdr:nvSpPr>
      <xdr:spPr bwMode="auto">
        <a:xfrm>
          <a:off x="3861288" y="685433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4337" name="Text Box 6">
          <a:extLst>
            <a:ext uri="{FF2B5EF4-FFF2-40B4-BE49-F238E27FC236}">
              <a16:creationId xmlns:a16="http://schemas.microsoft.com/office/drawing/2014/main" id="{BBF2933E-A75F-4AC7-9DA3-55ED135DC342}"/>
            </a:ext>
          </a:extLst>
        </xdr:cNvPr>
        <xdr:cNvSpPr txBox="1">
          <a:spLocks noChangeArrowheads="1"/>
        </xdr:cNvSpPr>
      </xdr:nvSpPr>
      <xdr:spPr bwMode="auto">
        <a:xfrm>
          <a:off x="3861288" y="685433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212</xdr:row>
      <xdr:rowOff>428625</xdr:rowOff>
    </xdr:from>
    <xdr:ext cx="85725" cy="150329"/>
    <xdr:sp macro="" textlink="">
      <xdr:nvSpPr>
        <xdr:cNvPr id="4338" name="Text Box 4">
          <a:extLst>
            <a:ext uri="{FF2B5EF4-FFF2-40B4-BE49-F238E27FC236}">
              <a16:creationId xmlns:a16="http://schemas.microsoft.com/office/drawing/2014/main" id="{0E3A8919-44C7-4A47-B0FC-FF119A6C1E01}"/>
            </a:ext>
          </a:extLst>
        </xdr:cNvPr>
        <xdr:cNvSpPr txBox="1">
          <a:spLocks noChangeArrowheads="1"/>
        </xdr:cNvSpPr>
      </xdr:nvSpPr>
      <xdr:spPr bwMode="auto">
        <a:xfrm>
          <a:off x="314325" y="652975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BE0572CF-8D7A-44B1-AB6B-FC78B9F6CD8C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4340" name="Text Box 6">
          <a:extLst>
            <a:ext uri="{FF2B5EF4-FFF2-40B4-BE49-F238E27FC236}">
              <a16:creationId xmlns:a16="http://schemas.microsoft.com/office/drawing/2014/main" id="{D62F9CF1-482A-4E60-A2A7-CEEA452F9B0C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223</xdr:row>
      <xdr:rowOff>47625</xdr:rowOff>
    </xdr:from>
    <xdr:ext cx="85725" cy="819150"/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0A8651A3-1082-488E-92B8-7C1DF44B62B4}"/>
            </a:ext>
          </a:extLst>
        </xdr:cNvPr>
        <xdr:cNvSpPr txBox="1">
          <a:spLocks noChangeArrowheads="1"/>
        </xdr:cNvSpPr>
      </xdr:nvSpPr>
      <xdr:spPr bwMode="auto">
        <a:xfrm>
          <a:off x="1806819" y="67176894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819150"/>
    <xdr:sp macro="" textlink="">
      <xdr:nvSpPr>
        <xdr:cNvPr id="4342" name="Text Box 6">
          <a:extLst>
            <a:ext uri="{FF2B5EF4-FFF2-40B4-BE49-F238E27FC236}">
              <a16:creationId xmlns:a16="http://schemas.microsoft.com/office/drawing/2014/main" id="{96B3BE5B-2D4A-49A1-ADF3-669BA7FC298C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4343" name="Text Box 6">
          <a:extLst>
            <a:ext uri="{FF2B5EF4-FFF2-40B4-BE49-F238E27FC236}">
              <a16:creationId xmlns:a16="http://schemas.microsoft.com/office/drawing/2014/main" id="{95F40E30-29A9-4147-B109-1B94982042ED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9175"/>
    <xdr:sp macro="" textlink="">
      <xdr:nvSpPr>
        <xdr:cNvPr id="4344" name="Text Box 4">
          <a:extLst>
            <a:ext uri="{FF2B5EF4-FFF2-40B4-BE49-F238E27FC236}">
              <a16:creationId xmlns:a16="http://schemas.microsoft.com/office/drawing/2014/main" id="{E8EBC4DF-8545-4732-848A-5393297B7A2C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9175"/>
    <xdr:sp macro="" textlink="">
      <xdr:nvSpPr>
        <xdr:cNvPr id="4345" name="Text Box 6">
          <a:extLst>
            <a:ext uri="{FF2B5EF4-FFF2-40B4-BE49-F238E27FC236}">
              <a16:creationId xmlns:a16="http://schemas.microsoft.com/office/drawing/2014/main" id="{0B88E718-3DA8-466B-A5D9-8C60D3625C73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4346" name="Text Box 4">
          <a:extLst>
            <a:ext uri="{FF2B5EF4-FFF2-40B4-BE49-F238E27FC236}">
              <a16:creationId xmlns:a16="http://schemas.microsoft.com/office/drawing/2014/main" id="{44FBD790-AA9C-4D05-B8B2-D4DBBDA9834D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4347" name="Text Box 6">
          <a:extLst>
            <a:ext uri="{FF2B5EF4-FFF2-40B4-BE49-F238E27FC236}">
              <a16:creationId xmlns:a16="http://schemas.microsoft.com/office/drawing/2014/main" id="{65B18EB4-923E-4B2B-837B-F826CA013F3B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6274"/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64A77D0B-79E7-4E8E-AB7D-6EF198FFD6B1}"/>
            </a:ext>
          </a:extLst>
        </xdr:cNvPr>
        <xdr:cNvSpPr txBox="1">
          <a:spLocks noChangeArrowheads="1"/>
        </xdr:cNvSpPr>
      </xdr:nvSpPr>
      <xdr:spPr bwMode="auto">
        <a:xfrm>
          <a:off x="2608385" y="6712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6274"/>
    <xdr:sp macro="" textlink="">
      <xdr:nvSpPr>
        <xdr:cNvPr id="4349" name="Text Box 6">
          <a:extLst>
            <a:ext uri="{FF2B5EF4-FFF2-40B4-BE49-F238E27FC236}">
              <a16:creationId xmlns:a16="http://schemas.microsoft.com/office/drawing/2014/main" id="{BD40C645-DE80-440C-B6A9-0ACE6BE5D3AA}"/>
            </a:ext>
          </a:extLst>
        </xdr:cNvPr>
        <xdr:cNvSpPr txBox="1">
          <a:spLocks noChangeArrowheads="1"/>
        </xdr:cNvSpPr>
      </xdr:nvSpPr>
      <xdr:spPr bwMode="auto">
        <a:xfrm>
          <a:off x="2608385" y="6712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4350" name="Text Box 4">
          <a:extLst>
            <a:ext uri="{FF2B5EF4-FFF2-40B4-BE49-F238E27FC236}">
              <a16:creationId xmlns:a16="http://schemas.microsoft.com/office/drawing/2014/main" id="{D937BF57-D1D2-438D-96DF-0803D0A7D233}"/>
            </a:ext>
          </a:extLst>
        </xdr:cNvPr>
        <xdr:cNvSpPr txBox="1">
          <a:spLocks noChangeArrowheads="1"/>
        </xdr:cNvSpPr>
      </xdr:nvSpPr>
      <xdr:spPr bwMode="auto">
        <a:xfrm>
          <a:off x="1216269" y="6712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223</xdr:row>
      <xdr:rowOff>0</xdr:rowOff>
    </xdr:from>
    <xdr:ext cx="85725" cy="676274"/>
    <xdr:sp macro="" textlink="">
      <xdr:nvSpPr>
        <xdr:cNvPr id="4351" name="Text Box 6">
          <a:extLst>
            <a:ext uri="{FF2B5EF4-FFF2-40B4-BE49-F238E27FC236}">
              <a16:creationId xmlns:a16="http://schemas.microsoft.com/office/drawing/2014/main" id="{5DB22A5F-816F-469E-AD32-2EFD59A37694}"/>
            </a:ext>
          </a:extLst>
        </xdr:cNvPr>
        <xdr:cNvSpPr txBox="1">
          <a:spLocks noChangeArrowheads="1"/>
        </xdr:cNvSpPr>
      </xdr:nvSpPr>
      <xdr:spPr bwMode="auto">
        <a:xfrm>
          <a:off x="2130669" y="6712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4352" name="Text Box 4">
          <a:extLst>
            <a:ext uri="{FF2B5EF4-FFF2-40B4-BE49-F238E27FC236}">
              <a16:creationId xmlns:a16="http://schemas.microsoft.com/office/drawing/2014/main" id="{2DAB56D6-2D5E-4145-8ADC-612E14F9B6F1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4353" name="Text Box 6">
          <a:extLst>
            <a:ext uri="{FF2B5EF4-FFF2-40B4-BE49-F238E27FC236}">
              <a16:creationId xmlns:a16="http://schemas.microsoft.com/office/drawing/2014/main" id="{EA8365B2-51CC-4C21-8503-C261A9DCE08C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228</xdr:row>
      <xdr:rowOff>47625</xdr:rowOff>
    </xdr:from>
    <xdr:ext cx="85725" cy="819150"/>
    <xdr:sp macro="" textlink="">
      <xdr:nvSpPr>
        <xdr:cNvPr id="4354" name="Text Box 4">
          <a:extLst>
            <a:ext uri="{FF2B5EF4-FFF2-40B4-BE49-F238E27FC236}">
              <a16:creationId xmlns:a16="http://schemas.microsoft.com/office/drawing/2014/main" id="{B502C9F0-305B-4EE1-88A6-0D4A1952478D}"/>
            </a:ext>
          </a:extLst>
        </xdr:cNvPr>
        <xdr:cNvSpPr txBox="1">
          <a:spLocks noChangeArrowheads="1"/>
        </xdr:cNvSpPr>
      </xdr:nvSpPr>
      <xdr:spPr bwMode="auto">
        <a:xfrm>
          <a:off x="1806819" y="6859099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819150"/>
    <xdr:sp macro="" textlink="">
      <xdr:nvSpPr>
        <xdr:cNvPr id="4355" name="Text Box 6">
          <a:extLst>
            <a:ext uri="{FF2B5EF4-FFF2-40B4-BE49-F238E27FC236}">
              <a16:creationId xmlns:a16="http://schemas.microsoft.com/office/drawing/2014/main" id="{F22C11C2-DFE3-47D4-BF1C-1932B5C5846D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274"/>
    <xdr:sp macro="" textlink="">
      <xdr:nvSpPr>
        <xdr:cNvPr id="4356" name="Text Box 6">
          <a:extLst>
            <a:ext uri="{FF2B5EF4-FFF2-40B4-BE49-F238E27FC236}">
              <a16:creationId xmlns:a16="http://schemas.microsoft.com/office/drawing/2014/main" id="{451F5DDD-6B14-4365-8BD1-F8287D1C892D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9175"/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D80577D5-C843-4A5B-A158-B1B9CC0E9C7D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9175"/>
    <xdr:sp macro="" textlink="">
      <xdr:nvSpPr>
        <xdr:cNvPr id="4358" name="Text Box 6">
          <a:extLst>
            <a:ext uri="{FF2B5EF4-FFF2-40B4-BE49-F238E27FC236}">
              <a16:creationId xmlns:a16="http://schemas.microsoft.com/office/drawing/2014/main" id="{73FBCFCB-FB89-4AF6-BD79-8543996EAF43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274"/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1A11A3C4-EC7E-4917-AF3B-547D1EEAB204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274"/>
    <xdr:sp macro="" textlink="">
      <xdr:nvSpPr>
        <xdr:cNvPr id="4360" name="Text Box 6">
          <a:extLst>
            <a:ext uri="{FF2B5EF4-FFF2-40B4-BE49-F238E27FC236}">
              <a16:creationId xmlns:a16="http://schemas.microsoft.com/office/drawing/2014/main" id="{62DC1FA3-C309-49F5-B48A-5976E4175CD4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6274"/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04EE63DA-6B69-41F2-BF27-3F091C92971C}"/>
            </a:ext>
          </a:extLst>
        </xdr:cNvPr>
        <xdr:cNvSpPr txBox="1">
          <a:spLocks noChangeArrowheads="1"/>
        </xdr:cNvSpPr>
      </xdr:nvSpPr>
      <xdr:spPr bwMode="auto">
        <a:xfrm>
          <a:off x="2608385" y="6854336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6274"/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4981ED16-1D2B-4345-A0A3-68B02F537151}"/>
            </a:ext>
          </a:extLst>
        </xdr:cNvPr>
        <xdr:cNvSpPr txBox="1">
          <a:spLocks noChangeArrowheads="1"/>
        </xdr:cNvSpPr>
      </xdr:nvSpPr>
      <xdr:spPr bwMode="auto">
        <a:xfrm>
          <a:off x="2608385" y="6854336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274"/>
    <xdr:sp macro="" textlink="">
      <xdr:nvSpPr>
        <xdr:cNvPr id="4363" name="Text Box 4">
          <a:extLst>
            <a:ext uri="{FF2B5EF4-FFF2-40B4-BE49-F238E27FC236}">
              <a16:creationId xmlns:a16="http://schemas.microsoft.com/office/drawing/2014/main" id="{F0E8E401-F4D4-45DE-AA28-AD4DED3289D2}"/>
            </a:ext>
          </a:extLst>
        </xdr:cNvPr>
        <xdr:cNvSpPr txBox="1">
          <a:spLocks noChangeArrowheads="1"/>
        </xdr:cNvSpPr>
      </xdr:nvSpPr>
      <xdr:spPr bwMode="auto">
        <a:xfrm>
          <a:off x="1216269" y="6854336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228</xdr:row>
      <xdr:rowOff>0</xdr:rowOff>
    </xdr:from>
    <xdr:ext cx="85725" cy="676274"/>
    <xdr:sp macro="" textlink="">
      <xdr:nvSpPr>
        <xdr:cNvPr id="4364" name="Text Box 6">
          <a:extLst>
            <a:ext uri="{FF2B5EF4-FFF2-40B4-BE49-F238E27FC236}">
              <a16:creationId xmlns:a16="http://schemas.microsoft.com/office/drawing/2014/main" id="{C6734FA6-6848-40DB-B0B4-BB0844C8E2F4}"/>
            </a:ext>
          </a:extLst>
        </xdr:cNvPr>
        <xdr:cNvSpPr txBox="1">
          <a:spLocks noChangeArrowheads="1"/>
        </xdr:cNvSpPr>
      </xdr:nvSpPr>
      <xdr:spPr bwMode="auto">
        <a:xfrm>
          <a:off x="2130669" y="6854336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229</xdr:row>
      <xdr:rowOff>85725</xdr:rowOff>
    </xdr:from>
    <xdr:ext cx="85725" cy="676274"/>
    <xdr:sp macro="" textlink="">
      <xdr:nvSpPr>
        <xdr:cNvPr id="4365" name="Text Box 6">
          <a:extLst>
            <a:ext uri="{FF2B5EF4-FFF2-40B4-BE49-F238E27FC236}">
              <a16:creationId xmlns:a16="http://schemas.microsoft.com/office/drawing/2014/main" id="{26C6E60B-1E6C-4D5B-9BA6-E403BCCDE3DD}"/>
            </a:ext>
          </a:extLst>
        </xdr:cNvPr>
        <xdr:cNvSpPr txBox="1">
          <a:spLocks noChangeArrowheads="1"/>
        </xdr:cNvSpPr>
      </xdr:nvSpPr>
      <xdr:spPr bwMode="auto">
        <a:xfrm>
          <a:off x="2197344" y="688269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262</xdr:row>
      <xdr:rowOff>428625</xdr:rowOff>
    </xdr:from>
    <xdr:ext cx="85725" cy="156322"/>
    <xdr:sp macro="" textlink="">
      <xdr:nvSpPr>
        <xdr:cNvPr id="4366" name="Text Box 4">
          <a:extLst>
            <a:ext uri="{FF2B5EF4-FFF2-40B4-BE49-F238E27FC236}">
              <a16:creationId xmlns:a16="http://schemas.microsoft.com/office/drawing/2014/main" id="{52BCC05E-5846-4330-A85C-2753CC4BD0DF}"/>
            </a:ext>
          </a:extLst>
        </xdr:cNvPr>
        <xdr:cNvSpPr txBox="1">
          <a:spLocks noChangeArrowheads="1"/>
        </xdr:cNvSpPr>
      </xdr:nvSpPr>
      <xdr:spPr bwMode="auto">
        <a:xfrm>
          <a:off x="314325" y="454914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262</xdr:row>
      <xdr:rowOff>428625</xdr:rowOff>
    </xdr:from>
    <xdr:ext cx="85725" cy="156322"/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E31CB26F-FDF4-4A58-8C49-2F404B218058}"/>
            </a:ext>
          </a:extLst>
        </xdr:cNvPr>
        <xdr:cNvSpPr txBox="1">
          <a:spLocks noChangeArrowheads="1"/>
        </xdr:cNvSpPr>
      </xdr:nvSpPr>
      <xdr:spPr bwMode="auto">
        <a:xfrm>
          <a:off x="314325" y="454914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428625</xdr:rowOff>
    </xdr:from>
    <xdr:ext cx="85725" cy="150329"/>
    <xdr:sp macro="" textlink="">
      <xdr:nvSpPr>
        <xdr:cNvPr id="4368" name="Text Box 4">
          <a:extLst>
            <a:ext uri="{FF2B5EF4-FFF2-40B4-BE49-F238E27FC236}">
              <a16:creationId xmlns:a16="http://schemas.microsoft.com/office/drawing/2014/main" id="{BB7A991F-EC97-47DE-A121-C8D2E332C0A6}"/>
            </a:ext>
          </a:extLst>
        </xdr:cNvPr>
        <xdr:cNvSpPr txBox="1">
          <a:spLocks noChangeArrowheads="1"/>
        </xdr:cNvSpPr>
      </xdr:nvSpPr>
      <xdr:spPr bwMode="auto">
        <a:xfrm>
          <a:off x="314325" y="40128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4369" name="Text Box 4">
          <a:extLst>
            <a:ext uri="{FF2B5EF4-FFF2-40B4-BE49-F238E27FC236}">
              <a16:creationId xmlns:a16="http://schemas.microsoft.com/office/drawing/2014/main" id="{8C896633-34AD-4427-A47E-16E11C77C33A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4370" name="Text Box 6">
          <a:extLst>
            <a:ext uri="{FF2B5EF4-FFF2-40B4-BE49-F238E27FC236}">
              <a16:creationId xmlns:a16="http://schemas.microsoft.com/office/drawing/2014/main" id="{A9CBA167-AAE8-4E2C-A1D1-9F26648A16B5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4371" name="Text Box 4">
          <a:extLst>
            <a:ext uri="{FF2B5EF4-FFF2-40B4-BE49-F238E27FC236}">
              <a16:creationId xmlns:a16="http://schemas.microsoft.com/office/drawing/2014/main" id="{829DE12D-E3F5-4A44-8411-C6012EE8F356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4372" name="Text Box 6">
          <a:extLst>
            <a:ext uri="{FF2B5EF4-FFF2-40B4-BE49-F238E27FC236}">
              <a16:creationId xmlns:a16="http://schemas.microsoft.com/office/drawing/2014/main" id="{642E7A4F-664A-4B14-B70B-EA6FFF72AE02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4373" name="Text Box 4">
          <a:extLst>
            <a:ext uri="{FF2B5EF4-FFF2-40B4-BE49-F238E27FC236}">
              <a16:creationId xmlns:a16="http://schemas.microsoft.com/office/drawing/2014/main" id="{FEBF7096-DFD1-4DD9-83D3-184025D02337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4374" name="Text Box 6">
          <a:extLst>
            <a:ext uri="{FF2B5EF4-FFF2-40B4-BE49-F238E27FC236}">
              <a16:creationId xmlns:a16="http://schemas.microsoft.com/office/drawing/2014/main" id="{D0B9EFC8-23F4-4FFF-89D1-80EAD451F8BD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4375" name="Text Box 4">
          <a:extLst>
            <a:ext uri="{FF2B5EF4-FFF2-40B4-BE49-F238E27FC236}">
              <a16:creationId xmlns:a16="http://schemas.microsoft.com/office/drawing/2014/main" id="{9765DD0D-1841-496B-AD2D-30F2BD00833B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4376" name="Text Box 6">
          <a:extLst>
            <a:ext uri="{FF2B5EF4-FFF2-40B4-BE49-F238E27FC236}">
              <a16:creationId xmlns:a16="http://schemas.microsoft.com/office/drawing/2014/main" id="{2A75CECD-E9CF-4C14-A9EF-8B5A3435759D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4377" name="Text Box 4">
          <a:extLst>
            <a:ext uri="{FF2B5EF4-FFF2-40B4-BE49-F238E27FC236}">
              <a16:creationId xmlns:a16="http://schemas.microsoft.com/office/drawing/2014/main" id="{F703E8E6-2581-4A56-B0A0-09F1D148E4FF}"/>
            </a:ext>
          </a:extLst>
        </xdr:cNvPr>
        <xdr:cNvSpPr txBox="1">
          <a:spLocks noChangeArrowheads="1"/>
        </xdr:cNvSpPr>
      </xdr:nvSpPr>
      <xdr:spPr bwMode="auto">
        <a:xfrm>
          <a:off x="26003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4378" name="Text Box 6">
          <a:extLst>
            <a:ext uri="{FF2B5EF4-FFF2-40B4-BE49-F238E27FC236}">
              <a16:creationId xmlns:a16="http://schemas.microsoft.com/office/drawing/2014/main" id="{A3704CB9-1A1A-4C86-97EC-D88BF816A983}"/>
            </a:ext>
          </a:extLst>
        </xdr:cNvPr>
        <xdr:cNvSpPr txBox="1">
          <a:spLocks noChangeArrowheads="1"/>
        </xdr:cNvSpPr>
      </xdr:nvSpPr>
      <xdr:spPr bwMode="auto">
        <a:xfrm>
          <a:off x="26003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4379" name="Text Box 4">
          <a:extLst>
            <a:ext uri="{FF2B5EF4-FFF2-40B4-BE49-F238E27FC236}">
              <a16:creationId xmlns:a16="http://schemas.microsoft.com/office/drawing/2014/main" id="{0F0082D3-08CE-45E9-9DF4-ACC5A7D73BC9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4380" name="Text Box 6">
          <a:extLst>
            <a:ext uri="{FF2B5EF4-FFF2-40B4-BE49-F238E27FC236}">
              <a16:creationId xmlns:a16="http://schemas.microsoft.com/office/drawing/2014/main" id="{238EAFC9-9FD5-4A92-8826-32DC34A9D146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4381" name="Text Box 4">
          <a:extLst>
            <a:ext uri="{FF2B5EF4-FFF2-40B4-BE49-F238E27FC236}">
              <a16:creationId xmlns:a16="http://schemas.microsoft.com/office/drawing/2014/main" id="{14A068A3-3EF2-4789-B57F-B72BF8311F53}"/>
            </a:ext>
          </a:extLst>
        </xdr:cNvPr>
        <xdr:cNvSpPr txBox="1">
          <a:spLocks noChangeArrowheads="1"/>
        </xdr:cNvSpPr>
      </xdr:nvSpPr>
      <xdr:spPr bwMode="auto">
        <a:xfrm>
          <a:off x="0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4382" name="Text Box 6">
          <a:extLst>
            <a:ext uri="{FF2B5EF4-FFF2-40B4-BE49-F238E27FC236}">
              <a16:creationId xmlns:a16="http://schemas.microsoft.com/office/drawing/2014/main" id="{51E7AEFA-FB0A-4BD6-B8D2-D4484655BCA6}"/>
            </a:ext>
          </a:extLst>
        </xdr:cNvPr>
        <xdr:cNvSpPr txBox="1">
          <a:spLocks noChangeArrowheads="1"/>
        </xdr:cNvSpPr>
      </xdr:nvSpPr>
      <xdr:spPr bwMode="auto">
        <a:xfrm>
          <a:off x="0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85725" cy="114300"/>
    <xdr:sp macro="" textlink="">
      <xdr:nvSpPr>
        <xdr:cNvPr id="4383" name="Text Box 6">
          <a:extLst>
            <a:ext uri="{FF2B5EF4-FFF2-40B4-BE49-F238E27FC236}">
              <a16:creationId xmlns:a16="http://schemas.microsoft.com/office/drawing/2014/main" id="{62F0F228-EB9F-4CE9-901B-858542E997E3}"/>
            </a:ext>
          </a:extLst>
        </xdr:cNvPr>
        <xdr:cNvSpPr txBox="1">
          <a:spLocks noChangeArrowheads="1"/>
        </xdr:cNvSpPr>
      </xdr:nvSpPr>
      <xdr:spPr bwMode="auto">
        <a:xfrm>
          <a:off x="41624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6348"/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BC35C3BC-D590-4DE9-867A-20E9AA493505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6348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B134CC86-EA33-4C28-B823-78A9534DBC5E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4386" name="Text Box 6">
          <a:extLst>
            <a:ext uri="{FF2B5EF4-FFF2-40B4-BE49-F238E27FC236}">
              <a16:creationId xmlns:a16="http://schemas.microsoft.com/office/drawing/2014/main" id="{D219E212-AA2F-4756-95DD-E3A6FBFF18C9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6373"/>
    <xdr:sp macro="" textlink="">
      <xdr:nvSpPr>
        <xdr:cNvPr id="4387" name="Text Box 4">
          <a:extLst>
            <a:ext uri="{FF2B5EF4-FFF2-40B4-BE49-F238E27FC236}">
              <a16:creationId xmlns:a16="http://schemas.microsoft.com/office/drawing/2014/main" id="{FA42E80D-50DD-44A4-9809-1E1112FFD7EA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6373"/>
    <xdr:sp macro="" textlink="">
      <xdr:nvSpPr>
        <xdr:cNvPr id="4388" name="Text Box 6">
          <a:extLst>
            <a:ext uri="{FF2B5EF4-FFF2-40B4-BE49-F238E27FC236}">
              <a16:creationId xmlns:a16="http://schemas.microsoft.com/office/drawing/2014/main" id="{D4D99280-F06E-4E0D-BC4C-A9B11E2F2A51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4389" name="Text Box 4">
          <a:extLst>
            <a:ext uri="{FF2B5EF4-FFF2-40B4-BE49-F238E27FC236}">
              <a16:creationId xmlns:a16="http://schemas.microsoft.com/office/drawing/2014/main" id="{EFED0145-5D53-46E5-BE79-2302527A9AB7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4390" name="Text Box 6">
          <a:extLst>
            <a:ext uri="{FF2B5EF4-FFF2-40B4-BE49-F238E27FC236}">
              <a16:creationId xmlns:a16="http://schemas.microsoft.com/office/drawing/2014/main" id="{A11A818F-CAFE-43B9-9207-EEED84A8DED6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5153"/>
    <xdr:sp macro="" textlink="">
      <xdr:nvSpPr>
        <xdr:cNvPr id="4391" name="Text Box 6">
          <a:extLst>
            <a:ext uri="{FF2B5EF4-FFF2-40B4-BE49-F238E27FC236}">
              <a16:creationId xmlns:a16="http://schemas.microsoft.com/office/drawing/2014/main" id="{F505D38E-9F2F-4CBE-A608-958C8712E33B}"/>
            </a:ext>
          </a:extLst>
        </xdr:cNvPr>
        <xdr:cNvSpPr txBox="1">
          <a:spLocks noChangeArrowheads="1"/>
        </xdr:cNvSpPr>
      </xdr:nvSpPr>
      <xdr:spPr bwMode="auto">
        <a:xfrm>
          <a:off x="260032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75B61FB0-A3EA-4B94-B6D8-914825A9FFE5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4393" name="Text Box 6">
          <a:extLst>
            <a:ext uri="{FF2B5EF4-FFF2-40B4-BE49-F238E27FC236}">
              <a16:creationId xmlns:a16="http://schemas.microsoft.com/office/drawing/2014/main" id="{DD3F8840-C416-4CF4-99F0-6469FAB1A887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5153"/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48E8F684-3772-450B-B4C4-B8192EAC8559}"/>
            </a:ext>
          </a:extLst>
        </xdr:cNvPr>
        <xdr:cNvSpPr txBox="1">
          <a:spLocks noChangeArrowheads="1"/>
        </xdr:cNvSpPr>
      </xdr:nvSpPr>
      <xdr:spPr bwMode="auto">
        <a:xfrm>
          <a:off x="0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5153"/>
    <xdr:sp macro="" textlink="">
      <xdr:nvSpPr>
        <xdr:cNvPr id="4395" name="Text Box 6">
          <a:extLst>
            <a:ext uri="{FF2B5EF4-FFF2-40B4-BE49-F238E27FC236}">
              <a16:creationId xmlns:a16="http://schemas.microsoft.com/office/drawing/2014/main" id="{8E4C0E75-B7FF-4E8F-B52F-32E8AEC143DF}"/>
            </a:ext>
          </a:extLst>
        </xdr:cNvPr>
        <xdr:cNvSpPr txBox="1">
          <a:spLocks noChangeArrowheads="1"/>
        </xdr:cNvSpPr>
      </xdr:nvSpPr>
      <xdr:spPr bwMode="auto">
        <a:xfrm>
          <a:off x="0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242</xdr:row>
      <xdr:rowOff>428625</xdr:rowOff>
    </xdr:from>
    <xdr:ext cx="85725" cy="150329"/>
    <xdr:sp macro="" textlink="">
      <xdr:nvSpPr>
        <xdr:cNvPr id="4396" name="Text Box 4">
          <a:extLst>
            <a:ext uri="{FF2B5EF4-FFF2-40B4-BE49-F238E27FC236}">
              <a16:creationId xmlns:a16="http://schemas.microsoft.com/office/drawing/2014/main" id="{B8820917-C6E1-4DED-82BA-9D18726EECE6}"/>
            </a:ext>
          </a:extLst>
        </xdr:cNvPr>
        <xdr:cNvSpPr txBox="1">
          <a:spLocks noChangeArrowheads="1"/>
        </xdr:cNvSpPr>
      </xdr:nvSpPr>
      <xdr:spPr bwMode="auto">
        <a:xfrm>
          <a:off x="314325" y="409956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4397" name="Text Box 4">
          <a:extLst>
            <a:ext uri="{FF2B5EF4-FFF2-40B4-BE49-F238E27FC236}">
              <a16:creationId xmlns:a16="http://schemas.microsoft.com/office/drawing/2014/main" id="{C17508F8-F0D7-4E9F-853F-7CCC4F93F7DD}"/>
            </a:ext>
          </a:extLst>
        </xdr:cNvPr>
        <xdr:cNvSpPr txBox="1">
          <a:spLocks noChangeArrowheads="1"/>
        </xdr:cNvSpPr>
      </xdr:nvSpPr>
      <xdr:spPr bwMode="auto">
        <a:xfrm>
          <a:off x="4162425" y="42824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4398" name="Text Box 6">
          <a:extLst>
            <a:ext uri="{FF2B5EF4-FFF2-40B4-BE49-F238E27FC236}">
              <a16:creationId xmlns:a16="http://schemas.microsoft.com/office/drawing/2014/main" id="{5FA58F01-8D2A-4173-AF57-BEE0260EAB2F}"/>
            </a:ext>
          </a:extLst>
        </xdr:cNvPr>
        <xdr:cNvSpPr txBox="1">
          <a:spLocks noChangeArrowheads="1"/>
        </xdr:cNvSpPr>
      </xdr:nvSpPr>
      <xdr:spPr bwMode="auto">
        <a:xfrm>
          <a:off x="4162425" y="42824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4399" name="Text Box 6">
          <a:extLst>
            <a:ext uri="{FF2B5EF4-FFF2-40B4-BE49-F238E27FC236}">
              <a16:creationId xmlns:a16="http://schemas.microsoft.com/office/drawing/2014/main" id="{29E14BB9-2EB1-4969-9B29-450449DFD4BC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1416"/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id="{B6CD46FC-2540-462E-8FA7-0F93845D93F7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1416"/>
    <xdr:sp macro="" textlink="">
      <xdr:nvSpPr>
        <xdr:cNvPr id="4401" name="Text Box 6">
          <a:extLst>
            <a:ext uri="{FF2B5EF4-FFF2-40B4-BE49-F238E27FC236}">
              <a16:creationId xmlns:a16="http://schemas.microsoft.com/office/drawing/2014/main" id="{ED9623B8-99FE-48DC-801B-F3EC875A76A8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5B90C569-868C-4F70-94C9-1BDC11811E48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4403" name="Text Box 6">
          <a:extLst>
            <a:ext uri="{FF2B5EF4-FFF2-40B4-BE49-F238E27FC236}">
              <a16:creationId xmlns:a16="http://schemas.microsoft.com/office/drawing/2014/main" id="{A3BBE399-4CBB-451C-B2E6-1EB831AD0C93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259</xdr:row>
      <xdr:rowOff>66675</xdr:rowOff>
    </xdr:from>
    <xdr:ext cx="85725" cy="676836"/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51CC3C42-5C86-4DCF-BDDF-D1BEFB1CA32D}"/>
            </a:ext>
          </a:extLst>
        </xdr:cNvPr>
        <xdr:cNvSpPr txBox="1">
          <a:spLocks noChangeArrowheads="1"/>
        </xdr:cNvSpPr>
      </xdr:nvSpPr>
      <xdr:spPr bwMode="auto">
        <a:xfrm>
          <a:off x="3276600" y="44500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836"/>
    <xdr:sp macro="" textlink="">
      <xdr:nvSpPr>
        <xdr:cNvPr id="4405" name="Text Box 6">
          <a:extLst>
            <a:ext uri="{FF2B5EF4-FFF2-40B4-BE49-F238E27FC236}">
              <a16:creationId xmlns:a16="http://schemas.microsoft.com/office/drawing/2014/main" id="{966B029D-DD5F-4633-A5FE-7B13ABF954AC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629D60CD-A2BE-4788-96F8-1157BA146D45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2A6E993B-8DC8-464C-BDB2-CEC40DC89651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6836"/>
    <xdr:sp macro="" textlink="">
      <xdr:nvSpPr>
        <xdr:cNvPr id="4408" name="Text Box 4">
          <a:extLst>
            <a:ext uri="{FF2B5EF4-FFF2-40B4-BE49-F238E27FC236}">
              <a16:creationId xmlns:a16="http://schemas.microsoft.com/office/drawing/2014/main" id="{9AD5E390-977F-4F6E-A0C3-E8C74F8DFF60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6836"/>
    <xdr:sp macro="" textlink="">
      <xdr:nvSpPr>
        <xdr:cNvPr id="4409" name="Text Box 6">
          <a:extLst>
            <a:ext uri="{FF2B5EF4-FFF2-40B4-BE49-F238E27FC236}">
              <a16:creationId xmlns:a16="http://schemas.microsoft.com/office/drawing/2014/main" id="{8F73649E-7422-4DA5-8C16-6056B06E4438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F1443A7A-50C2-40B6-A647-67B4B74BF7CC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F18A8B42-25F2-4C9A-BFA8-C3A533C3CF3B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4412" name="Text Box 4">
          <a:extLst>
            <a:ext uri="{FF2B5EF4-FFF2-40B4-BE49-F238E27FC236}">
              <a16:creationId xmlns:a16="http://schemas.microsoft.com/office/drawing/2014/main" id="{CFF36F3F-AB93-42BA-BA69-345127347E17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4413" name="Text Box 6">
          <a:extLst>
            <a:ext uri="{FF2B5EF4-FFF2-40B4-BE49-F238E27FC236}">
              <a16:creationId xmlns:a16="http://schemas.microsoft.com/office/drawing/2014/main" id="{EFE9F6B1-C5E0-4F8B-90AE-6C0350905290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4414" name="Text Box 4">
          <a:extLst>
            <a:ext uri="{FF2B5EF4-FFF2-40B4-BE49-F238E27FC236}">
              <a16:creationId xmlns:a16="http://schemas.microsoft.com/office/drawing/2014/main" id="{0E49DDAF-5168-464A-AB98-FF700B04370F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4415" name="Text Box 6">
          <a:extLst>
            <a:ext uri="{FF2B5EF4-FFF2-40B4-BE49-F238E27FC236}">
              <a16:creationId xmlns:a16="http://schemas.microsoft.com/office/drawing/2014/main" id="{862593A6-73F4-49EC-93E2-AFF2CF65F711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0C4D1DBB-D39B-4013-B2C9-E08914541DB5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1C4B7F2A-FF47-4DC0-81B1-878E04A1AA41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DA725C1A-D9BB-4799-9D93-869E86A6D159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4419" name="Text Box 4">
          <a:extLst>
            <a:ext uri="{FF2B5EF4-FFF2-40B4-BE49-F238E27FC236}">
              <a16:creationId xmlns:a16="http://schemas.microsoft.com/office/drawing/2014/main" id="{C30677D3-D380-4C3E-8EB6-5A81EA6E48E8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4420" name="Text Box 6">
          <a:extLst>
            <a:ext uri="{FF2B5EF4-FFF2-40B4-BE49-F238E27FC236}">
              <a16:creationId xmlns:a16="http://schemas.microsoft.com/office/drawing/2014/main" id="{831CBB47-E12D-4C18-8696-C81B015D5305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4421" name="Text Box 4">
          <a:extLst>
            <a:ext uri="{FF2B5EF4-FFF2-40B4-BE49-F238E27FC236}">
              <a16:creationId xmlns:a16="http://schemas.microsoft.com/office/drawing/2014/main" id="{01438E27-5ECB-4315-98BF-7CC25F802D41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4422" name="Text Box 6">
          <a:extLst>
            <a:ext uri="{FF2B5EF4-FFF2-40B4-BE49-F238E27FC236}">
              <a16:creationId xmlns:a16="http://schemas.microsoft.com/office/drawing/2014/main" id="{B3832B2A-C10F-43A5-902F-1CB20003194C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EB2F8076-ADCD-4E5E-8126-E6AA59754126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4424" name="Text Box 6">
          <a:extLst>
            <a:ext uri="{FF2B5EF4-FFF2-40B4-BE49-F238E27FC236}">
              <a16:creationId xmlns:a16="http://schemas.microsoft.com/office/drawing/2014/main" id="{8A02476E-F6F5-44A8-9538-9A17D1512C67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4425" name="Text Box 4">
          <a:extLst>
            <a:ext uri="{FF2B5EF4-FFF2-40B4-BE49-F238E27FC236}">
              <a16:creationId xmlns:a16="http://schemas.microsoft.com/office/drawing/2014/main" id="{5B892731-A96D-4178-9938-C5AAAD1A8DCB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4426" name="Text Box 6">
          <a:extLst>
            <a:ext uri="{FF2B5EF4-FFF2-40B4-BE49-F238E27FC236}">
              <a16:creationId xmlns:a16="http://schemas.microsoft.com/office/drawing/2014/main" id="{6576D961-C7AF-4508-81E4-11792FD2743E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4427" name="Text Box 4">
          <a:extLst>
            <a:ext uri="{FF2B5EF4-FFF2-40B4-BE49-F238E27FC236}">
              <a16:creationId xmlns:a16="http://schemas.microsoft.com/office/drawing/2014/main" id="{A9409199-90B0-4772-B188-4BE567263BA2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4428" name="Text Box 6">
          <a:extLst>
            <a:ext uri="{FF2B5EF4-FFF2-40B4-BE49-F238E27FC236}">
              <a16:creationId xmlns:a16="http://schemas.microsoft.com/office/drawing/2014/main" id="{4BCC57EB-9067-4FE6-A238-5C01A6F18A72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4429" name="Text Box 4">
          <a:extLst>
            <a:ext uri="{FF2B5EF4-FFF2-40B4-BE49-F238E27FC236}">
              <a16:creationId xmlns:a16="http://schemas.microsoft.com/office/drawing/2014/main" id="{FB26719B-04FE-4DFC-856E-FBC6AB3971A0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4430" name="Text Box 6">
          <a:extLst>
            <a:ext uri="{FF2B5EF4-FFF2-40B4-BE49-F238E27FC236}">
              <a16:creationId xmlns:a16="http://schemas.microsoft.com/office/drawing/2014/main" id="{739A534A-1313-4815-B554-A0F7C865F509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4431" name="Text Box 4">
          <a:extLst>
            <a:ext uri="{FF2B5EF4-FFF2-40B4-BE49-F238E27FC236}">
              <a16:creationId xmlns:a16="http://schemas.microsoft.com/office/drawing/2014/main" id="{D7A3F28C-3477-41BF-BC5A-5D5CCC01DA55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4432" name="Text Box 6">
          <a:extLst>
            <a:ext uri="{FF2B5EF4-FFF2-40B4-BE49-F238E27FC236}">
              <a16:creationId xmlns:a16="http://schemas.microsoft.com/office/drawing/2014/main" id="{1B65C58C-A864-4959-8AC9-67D592939DE0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91FA8AE3-FBC3-479F-9890-0E4F3A9F0580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4434" name="Text Box 6">
          <a:extLst>
            <a:ext uri="{FF2B5EF4-FFF2-40B4-BE49-F238E27FC236}">
              <a16:creationId xmlns:a16="http://schemas.microsoft.com/office/drawing/2014/main" id="{7FCF435B-F868-4D3C-A00B-2AD6A5822B94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4435" name="Text Box 4">
          <a:extLst>
            <a:ext uri="{FF2B5EF4-FFF2-40B4-BE49-F238E27FC236}">
              <a16:creationId xmlns:a16="http://schemas.microsoft.com/office/drawing/2014/main" id="{C5FF4D16-D87C-48A9-8720-AE0BD5642EB3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4436" name="Text Box 6">
          <a:extLst>
            <a:ext uri="{FF2B5EF4-FFF2-40B4-BE49-F238E27FC236}">
              <a16:creationId xmlns:a16="http://schemas.microsoft.com/office/drawing/2014/main" id="{97F7A7E9-3B18-49CB-B960-F11ACF277066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4437" name="Text Box 4">
          <a:extLst>
            <a:ext uri="{FF2B5EF4-FFF2-40B4-BE49-F238E27FC236}">
              <a16:creationId xmlns:a16="http://schemas.microsoft.com/office/drawing/2014/main" id="{24E0E239-12F5-4870-AAEA-6FEC6BC38793}"/>
            </a:ext>
          </a:extLst>
        </xdr:cNvPr>
        <xdr:cNvSpPr txBox="1">
          <a:spLocks noChangeArrowheads="1"/>
        </xdr:cNvSpPr>
      </xdr:nvSpPr>
      <xdr:spPr bwMode="auto">
        <a:xfrm>
          <a:off x="26003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4438" name="Text Box 6">
          <a:extLst>
            <a:ext uri="{FF2B5EF4-FFF2-40B4-BE49-F238E27FC236}">
              <a16:creationId xmlns:a16="http://schemas.microsoft.com/office/drawing/2014/main" id="{F559C7F2-DF94-4A5E-81AC-9F830E942285}"/>
            </a:ext>
          </a:extLst>
        </xdr:cNvPr>
        <xdr:cNvSpPr txBox="1">
          <a:spLocks noChangeArrowheads="1"/>
        </xdr:cNvSpPr>
      </xdr:nvSpPr>
      <xdr:spPr bwMode="auto">
        <a:xfrm>
          <a:off x="26003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4439" name="Text Box 4">
          <a:extLst>
            <a:ext uri="{FF2B5EF4-FFF2-40B4-BE49-F238E27FC236}">
              <a16:creationId xmlns:a16="http://schemas.microsoft.com/office/drawing/2014/main" id="{C664964F-706C-46B9-A353-9B357BE33600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4440" name="Text Box 6">
          <a:extLst>
            <a:ext uri="{FF2B5EF4-FFF2-40B4-BE49-F238E27FC236}">
              <a16:creationId xmlns:a16="http://schemas.microsoft.com/office/drawing/2014/main" id="{FB27E30C-C304-4A53-93BC-1DA31A78E64B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4441" name="Text Box 4">
          <a:extLst>
            <a:ext uri="{FF2B5EF4-FFF2-40B4-BE49-F238E27FC236}">
              <a16:creationId xmlns:a16="http://schemas.microsoft.com/office/drawing/2014/main" id="{A93A9842-3868-436D-B194-2B89371D5937}"/>
            </a:ext>
          </a:extLst>
        </xdr:cNvPr>
        <xdr:cNvSpPr txBox="1">
          <a:spLocks noChangeArrowheads="1"/>
        </xdr:cNvSpPr>
      </xdr:nvSpPr>
      <xdr:spPr bwMode="auto">
        <a:xfrm>
          <a:off x="0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4442" name="Text Box 6">
          <a:extLst>
            <a:ext uri="{FF2B5EF4-FFF2-40B4-BE49-F238E27FC236}">
              <a16:creationId xmlns:a16="http://schemas.microsoft.com/office/drawing/2014/main" id="{1F0D0F09-8890-4B72-BC99-24E790ED7675}"/>
            </a:ext>
          </a:extLst>
        </xdr:cNvPr>
        <xdr:cNvSpPr txBox="1">
          <a:spLocks noChangeArrowheads="1"/>
        </xdr:cNvSpPr>
      </xdr:nvSpPr>
      <xdr:spPr bwMode="auto">
        <a:xfrm>
          <a:off x="0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85725" cy="114300"/>
    <xdr:sp macro="" textlink="">
      <xdr:nvSpPr>
        <xdr:cNvPr id="4443" name="Text Box 6">
          <a:extLst>
            <a:ext uri="{FF2B5EF4-FFF2-40B4-BE49-F238E27FC236}">
              <a16:creationId xmlns:a16="http://schemas.microsoft.com/office/drawing/2014/main" id="{EDA6FEE3-5299-439C-A428-28C8F92841E6}"/>
            </a:ext>
          </a:extLst>
        </xdr:cNvPr>
        <xdr:cNvSpPr txBox="1">
          <a:spLocks noChangeArrowheads="1"/>
        </xdr:cNvSpPr>
      </xdr:nvSpPr>
      <xdr:spPr bwMode="auto">
        <a:xfrm>
          <a:off x="41624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9150"/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FB5E9C52-8FDB-4606-943E-E5744E803B51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9150"/>
    <xdr:sp macro="" textlink="">
      <xdr:nvSpPr>
        <xdr:cNvPr id="4445" name="Text Box 6">
          <a:extLst>
            <a:ext uri="{FF2B5EF4-FFF2-40B4-BE49-F238E27FC236}">
              <a16:creationId xmlns:a16="http://schemas.microsoft.com/office/drawing/2014/main" id="{ECFCC7CD-0E56-4F92-8F21-9533FDC0284A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4446" name="Text Box 6">
          <a:extLst>
            <a:ext uri="{FF2B5EF4-FFF2-40B4-BE49-F238E27FC236}">
              <a16:creationId xmlns:a16="http://schemas.microsoft.com/office/drawing/2014/main" id="{529D05FB-EBCE-4041-98DA-94C4BFC7C79A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4447" name="Text Box 4">
          <a:extLst>
            <a:ext uri="{FF2B5EF4-FFF2-40B4-BE49-F238E27FC236}">
              <a16:creationId xmlns:a16="http://schemas.microsoft.com/office/drawing/2014/main" id="{D817BFF3-6356-4C5C-B044-60F12D1D1341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4448" name="Text Box 6">
          <a:extLst>
            <a:ext uri="{FF2B5EF4-FFF2-40B4-BE49-F238E27FC236}">
              <a16:creationId xmlns:a16="http://schemas.microsoft.com/office/drawing/2014/main" id="{277A0637-EDC7-46C0-912C-D82314F8CFF2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4449" name="Text Box 4">
          <a:extLst>
            <a:ext uri="{FF2B5EF4-FFF2-40B4-BE49-F238E27FC236}">
              <a16:creationId xmlns:a16="http://schemas.microsoft.com/office/drawing/2014/main" id="{E4EAED7C-F0F5-4C81-9FB2-A67B57052394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4450" name="Text Box 6">
          <a:extLst>
            <a:ext uri="{FF2B5EF4-FFF2-40B4-BE49-F238E27FC236}">
              <a16:creationId xmlns:a16="http://schemas.microsoft.com/office/drawing/2014/main" id="{DDB263D8-BDB4-4847-B9C1-5157491A9D79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0DA2D1CA-4A31-49EE-9891-EA2832386A4F}"/>
            </a:ext>
          </a:extLst>
        </xdr:cNvPr>
        <xdr:cNvSpPr txBox="1">
          <a:spLocks noChangeArrowheads="1"/>
        </xdr:cNvSpPr>
      </xdr:nvSpPr>
      <xdr:spPr bwMode="auto">
        <a:xfrm>
          <a:off x="260032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4452" name="Text Box 6">
          <a:extLst>
            <a:ext uri="{FF2B5EF4-FFF2-40B4-BE49-F238E27FC236}">
              <a16:creationId xmlns:a16="http://schemas.microsoft.com/office/drawing/2014/main" id="{B5911295-854F-419C-B15B-CCA0925EEA77}"/>
            </a:ext>
          </a:extLst>
        </xdr:cNvPr>
        <xdr:cNvSpPr txBox="1">
          <a:spLocks noChangeArrowheads="1"/>
        </xdr:cNvSpPr>
      </xdr:nvSpPr>
      <xdr:spPr bwMode="auto">
        <a:xfrm>
          <a:off x="260032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4453" name="Text Box 4">
          <a:extLst>
            <a:ext uri="{FF2B5EF4-FFF2-40B4-BE49-F238E27FC236}">
              <a16:creationId xmlns:a16="http://schemas.microsoft.com/office/drawing/2014/main" id="{D35D27F0-32DA-4CB9-9715-9A6734ABABE8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4454" name="Text Box 6">
          <a:extLst>
            <a:ext uri="{FF2B5EF4-FFF2-40B4-BE49-F238E27FC236}">
              <a16:creationId xmlns:a16="http://schemas.microsoft.com/office/drawing/2014/main" id="{E37C207F-3A98-4E3F-A462-0F52C9382DEC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6274"/>
    <xdr:sp macro="" textlink="">
      <xdr:nvSpPr>
        <xdr:cNvPr id="4455" name="Text Box 4">
          <a:extLst>
            <a:ext uri="{FF2B5EF4-FFF2-40B4-BE49-F238E27FC236}">
              <a16:creationId xmlns:a16="http://schemas.microsoft.com/office/drawing/2014/main" id="{6A89CB04-92B7-4E09-AE0B-D97428B1C139}"/>
            </a:ext>
          </a:extLst>
        </xdr:cNvPr>
        <xdr:cNvSpPr txBox="1">
          <a:spLocks noChangeArrowheads="1"/>
        </xdr:cNvSpPr>
      </xdr:nvSpPr>
      <xdr:spPr bwMode="auto">
        <a:xfrm>
          <a:off x="0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6274"/>
    <xdr:sp macro="" textlink="">
      <xdr:nvSpPr>
        <xdr:cNvPr id="4456" name="Text Box 6">
          <a:extLst>
            <a:ext uri="{FF2B5EF4-FFF2-40B4-BE49-F238E27FC236}">
              <a16:creationId xmlns:a16="http://schemas.microsoft.com/office/drawing/2014/main" id="{AC66DA73-C324-42F3-9AD8-0AD518538A36}"/>
            </a:ext>
          </a:extLst>
        </xdr:cNvPr>
        <xdr:cNvSpPr txBox="1">
          <a:spLocks noChangeArrowheads="1"/>
        </xdr:cNvSpPr>
      </xdr:nvSpPr>
      <xdr:spPr bwMode="auto">
        <a:xfrm>
          <a:off x="0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242</xdr:row>
      <xdr:rowOff>428625</xdr:rowOff>
    </xdr:from>
    <xdr:ext cx="85725" cy="150329"/>
    <xdr:sp macro="" textlink="">
      <xdr:nvSpPr>
        <xdr:cNvPr id="4457" name="Text Box 4">
          <a:extLst>
            <a:ext uri="{FF2B5EF4-FFF2-40B4-BE49-F238E27FC236}">
              <a16:creationId xmlns:a16="http://schemas.microsoft.com/office/drawing/2014/main" id="{64513193-5A9C-4BE6-8885-1E00C3F0F236}"/>
            </a:ext>
          </a:extLst>
        </xdr:cNvPr>
        <xdr:cNvSpPr txBox="1">
          <a:spLocks noChangeArrowheads="1"/>
        </xdr:cNvSpPr>
      </xdr:nvSpPr>
      <xdr:spPr bwMode="auto">
        <a:xfrm>
          <a:off x="314325" y="409956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4458" name="Text Box 4">
          <a:extLst>
            <a:ext uri="{FF2B5EF4-FFF2-40B4-BE49-F238E27FC236}">
              <a16:creationId xmlns:a16="http://schemas.microsoft.com/office/drawing/2014/main" id="{1B9BE9CA-21AB-42B3-B111-C6F44AAFC25C}"/>
            </a:ext>
          </a:extLst>
        </xdr:cNvPr>
        <xdr:cNvSpPr txBox="1">
          <a:spLocks noChangeArrowheads="1"/>
        </xdr:cNvSpPr>
      </xdr:nvSpPr>
      <xdr:spPr bwMode="auto">
        <a:xfrm>
          <a:off x="4162425" y="42824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4459" name="Text Box 6">
          <a:extLst>
            <a:ext uri="{FF2B5EF4-FFF2-40B4-BE49-F238E27FC236}">
              <a16:creationId xmlns:a16="http://schemas.microsoft.com/office/drawing/2014/main" id="{3AB21CC2-C656-4043-ACF6-42A94DD74D6D}"/>
            </a:ext>
          </a:extLst>
        </xdr:cNvPr>
        <xdr:cNvSpPr txBox="1">
          <a:spLocks noChangeArrowheads="1"/>
        </xdr:cNvSpPr>
      </xdr:nvSpPr>
      <xdr:spPr bwMode="auto">
        <a:xfrm>
          <a:off x="4162425" y="42824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4460" name="Text Box 6">
          <a:extLst>
            <a:ext uri="{FF2B5EF4-FFF2-40B4-BE49-F238E27FC236}">
              <a16:creationId xmlns:a16="http://schemas.microsoft.com/office/drawing/2014/main" id="{E44CDA68-9B60-41E7-8B7D-BFA54CAA4CD9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4218"/>
    <xdr:sp macro="" textlink="">
      <xdr:nvSpPr>
        <xdr:cNvPr id="4461" name="Text Box 4">
          <a:extLst>
            <a:ext uri="{FF2B5EF4-FFF2-40B4-BE49-F238E27FC236}">
              <a16:creationId xmlns:a16="http://schemas.microsoft.com/office/drawing/2014/main" id="{899FC10D-7688-4E52-BE7C-FD428D78EE72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4218"/>
    <xdr:sp macro="" textlink="">
      <xdr:nvSpPr>
        <xdr:cNvPr id="4462" name="Text Box 6">
          <a:extLst>
            <a:ext uri="{FF2B5EF4-FFF2-40B4-BE49-F238E27FC236}">
              <a16:creationId xmlns:a16="http://schemas.microsoft.com/office/drawing/2014/main" id="{9A441A46-32D6-4D28-A8B7-996155C501E3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4463" name="Text Box 4">
          <a:extLst>
            <a:ext uri="{FF2B5EF4-FFF2-40B4-BE49-F238E27FC236}">
              <a16:creationId xmlns:a16="http://schemas.microsoft.com/office/drawing/2014/main" id="{BAE6C94D-6E1E-42E6-A15A-1C255F37EADF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4464" name="Text Box 6">
          <a:extLst>
            <a:ext uri="{FF2B5EF4-FFF2-40B4-BE49-F238E27FC236}">
              <a16:creationId xmlns:a16="http://schemas.microsoft.com/office/drawing/2014/main" id="{C7C77274-6E1C-4C93-977C-A7D96B93C09A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7957"/>
    <xdr:sp macro="" textlink="">
      <xdr:nvSpPr>
        <xdr:cNvPr id="4465" name="Text Box 4">
          <a:extLst>
            <a:ext uri="{FF2B5EF4-FFF2-40B4-BE49-F238E27FC236}">
              <a16:creationId xmlns:a16="http://schemas.microsoft.com/office/drawing/2014/main" id="{E55EBCEA-2F8F-4C5B-B5EE-7048A9381F3E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7957"/>
    <xdr:sp macro="" textlink="">
      <xdr:nvSpPr>
        <xdr:cNvPr id="4466" name="Text Box 6">
          <a:extLst>
            <a:ext uri="{FF2B5EF4-FFF2-40B4-BE49-F238E27FC236}">
              <a16:creationId xmlns:a16="http://schemas.microsoft.com/office/drawing/2014/main" id="{58FBAC38-BFB7-401C-B304-8FE71EC55AED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4467" name="Text Box 4">
          <a:extLst>
            <a:ext uri="{FF2B5EF4-FFF2-40B4-BE49-F238E27FC236}">
              <a16:creationId xmlns:a16="http://schemas.microsoft.com/office/drawing/2014/main" id="{5D652BBC-8996-4C8B-BAE6-EB51B73AD769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4468" name="Text Box 6">
          <a:extLst>
            <a:ext uri="{FF2B5EF4-FFF2-40B4-BE49-F238E27FC236}">
              <a16:creationId xmlns:a16="http://schemas.microsoft.com/office/drawing/2014/main" id="{D9E65EB0-56DD-47A6-B106-4D4492BE3758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7957"/>
    <xdr:sp macro="" textlink="">
      <xdr:nvSpPr>
        <xdr:cNvPr id="4469" name="Text Box 4">
          <a:extLst>
            <a:ext uri="{FF2B5EF4-FFF2-40B4-BE49-F238E27FC236}">
              <a16:creationId xmlns:a16="http://schemas.microsoft.com/office/drawing/2014/main" id="{CA4FBCC7-5C80-4A27-82C6-3F752F72EB97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7957"/>
    <xdr:sp macro="" textlink="">
      <xdr:nvSpPr>
        <xdr:cNvPr id="4470" name="Text Box 6">
          <a:extLst>
            <a:ext uri="{FF2B5EF4-FFF2-40B4-BE49-F238E27FC236}">
              <a16:creationId xmlns:a16="http://schemas.microsoft.com/office/drawing/2014/main" id="{1F205616-FADB-450D-8C29-0BC5FD2DEB34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4471" name="Text Box 4">
          <a:extLst>
            <a:ext uri="{FF2B5EF4-FFF2-40B4-BE49-F238E27FC236}">
              <a16:creationId xmlns:a16="http://schemas.microsoft.com/office/drawing/2014/main" id="{B16A9E24-A3CF-48BF-BFD1-3A472149DF06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4472" name="Text Box 6">
          <a:extLst>
            <a:ext uri="{FF2B5EF4-FFF2-40B4-BE49-F238E27FC236}">
              <a16:creationId xmlns:a16="http://schemas.microsoft.com/office/drawing/2014/main" id="{E5C69450-E00B-461D-BC0A-5C8807E26FCE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4473" name="Text Box 4">
          <a:extLst>
            <a:ext uri="{FF2B5EF4-FFF2-40B4-BE49-F238E27FC236}">
              <a16:creationId xmlns:a16="http://schemas.microsoft.com/office/drawing/2014/main" id="{3D2C0E6E-7012-4F7F-B913-98BCEE42E51B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4474" name="Text Box 6">
          <a:extLst>
            <a:ext uri="{FF2B5EF4-FFF2-40B4-BE49-F238E27FC236}">
              <a16:creationId xmlns:a16="http://schemas.microsoft.com/office/drawing/2014/main" id="{06C4C3F0-5108-416D-9566-263977845643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4475" name="Text Box 4">
          <a:extLst>
            <a:ext uri="{FF2B5EF4-FFF2-40B4-BE49-F238E27FC236}">
              <a16:creationId xmlns:a16="http://schemas.microsoft.com/office/drawing/2014/main" id="{E7F37AE3-666E-449D-8A4B-952F8D7F8ADC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4476" name="Text Box 6">
          <a:extLst>
            <a:ext uri="{FF2B5EF4-FFF2-40B4-BE49-F238E27FC236}">
              <a16:creationId xmlns:a16="http://schemas.microsoft.com/office/drawing/2014/main" id="{3AE20F8A-80E1-4D28-9742-F23038565FB4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4477" name="Text Box 6">
          <a:extLst>
            <a:ext uri="{FF2B5EF4-FFF2-40B4-BE49-F238E27FC236}">
              <a16:creationId xmlns:a16="http://schemas.microsoft.com/office/drawing/2014/main" id="{70D5F5E8-0482-4C67-A452-EB97FAD38184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4478" name="Text Box 4">
          <a:extLst>
            <a:ext uri="{FF2B5EF4-FFF2-40B4-BE49-F238E27FC236}">
              <a16:creationId xmlns:a16="http://schemas.microsoft.com/office/drawing/2014/main" id="{5CE7B345-6CAA-4238-B0C2-DA65BE4CCD68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4479" name="Text Box 6">
          <a:extLst>
            <a:ext uri="{FF2B5EF4-FFF2-40B4-BE49-F238E27FC236}">
              <a16:creationId xmlns:a16="http://schemas.microsoft.com/office/drawing/2014/main" id="{2751111B-1114-4F46-A5FA-C1FC4255D782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4480" name="Text Box 4">
          <a:extLst>
            <a:ext uri="{FF2B5EF4-FFF2-40B4-BE49-F238E27FC236}">
              <a16:creationId xmlns:a16="http://schemas.microsoft.com/office/drawing/2014/main" id="{A323769D-1D54-416F-9459-3DEF7DE56B82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43FB9EFD-DA0A-47D1-89B4-3DDEAD828493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DCBAD239-59C8-4342-96B1-7A3B836651C8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1A67EA7D-3C41-48F4-B905-9917B8069A48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7B217A97-D688-4F47-B15A-5785495068F4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4485" name="Text Box 6">
          <a:extLst>
            <a:ext uri="{FF2B5EF4-FFF2-40B4-BE49-F238E27FC236}">
              <a16:creationId xmlns:a16="http://schemas.microsoft.com/office/drawing/2014/main" id="{E814BF4D-A2D8-4023-B6E0-EB92898D5271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9B359AE7-13F3-4A43-B8EB-D4665DF6C553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F8346118-5504-489F-BCC6-7FD6774DFC78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C0395258-1A58-467E-80C4-F26F796E2783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4489" name="Text Box 6">
          <a:extLst>
            <a:ext uri="{FF2B5EF4-FFF2-40B4-BE49-F238E27FC236}">
              <a16:creationId xmlns:a16="http://schemas.microsoft.com/office/drawing/2014/main" id="{3F472617-13EA-461E-A80E-987D28660264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242</xdr:row>
      <xdr:rowOff>428625</xdr:rowOff>
    </xdr:from>
    <xdr:ext cx="85725" cy="150329"/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5E4A99E9-3A5A-4107-8C42-09236E0CC732}"/>
            </a:ext>
          </a:extLst>
        </xdr:cNvPr>
        <xdr:cNvSpPr txBox="1">
          <a:spLocks noChangeArrowheads="1"/>
        </xdr:cNvSpPr>
      </xdr:nvSpPr>
      <xdr:spPr bwMode="auto">
        <a:xfrm>
          <a:off x="314325" y="409956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4491" name="Text Box 4">
          <a:extLst>
            <a:ext uri="{FF2B5EF4-FFF2-40B4-BE49-F238E27FC236}">
              <a16:creationId xmlns:a16="http://schemas.microsoft.com/office/drawing/2014/main" id="{3ABA6E5B-37D8-40C4-8AC0-D4BACE115826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D063C764-9FDB-4C60-A262-3FA0FF6EC2F0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253</xdr:row>
      <xdr:rowOff>47625</xdr:rowOff>
    </xdr:from>
    <xdr:ext cx="85725" cy="819150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A0381121-CCEC-43EB-8129-E3D75DB559FF}"/>
            </a:ext>
          </a:extLst>
        </xdr:cNvPr>
        <xdr:cNvSpPr txBox="1">
          <a:spLocks noChangeArrowheads="1"/>
        </xdr:cNvSpPr>
      </xdr:nvSpPr>
      <xdr:spPr bwMode="auto">
        <a:xfrm>
          <a:off x="1800225" y="42872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9150"/>
    <xdr:sp macro="" textlink="">
      <xdr:nvSpPr>
        <xdr:cNvPr id="4494" name="Text Box 6">
          <a:extLst>
            <a:ext uri="{FF2B5EF4-FFF2-40B4-BE49-F238E27FC236}">
              <a16:creationId xmlns:a16="http://schemas.microsoft.com/office/drawing/2014/main" id="{7AF0B0C7-B478-48A5-9B64-22BE4158E025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4495" name="Text Box 6">
          <a:extLst>
            <a:ext uri="{FF2B5EF4-FFF2-40B4-BE49-F238E27FC236}">
              <a16:creationId xmlns:a16="http://schemas.microsoft.com/office/drawing/2014/main" id="{1F6A02E1-EA35-4AB9-AFD5-660673D49203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EF581673-95EA-4F76-9A54-8D2ACBF013EF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4497" name="Text Box 6">
          <a:extLst>
            <a:ext uri="{FF2B5EF4-FFF2-40B4-BE49-F238E27FC236}">
              <a16:creationId xmlns:a16="http://schemas.microsoft.com/office/drawing/2014/main" id="{719413DB-5CF5-42FA-8FDD-13EC8BEFF97E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4498" name="Text Box 4">
          <a:extLst>
            <a:ext uri="{FF2B5EF4-FFF2-40B4-BE49-F238E27FC236}">
              <a16:creationId xmlns:a16="http://schemas.microsoft.com/office/drawing/2014/main" id="{CAEF0482-2FD6-48B4-A258-F1519674DB88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4499" name="Text Box 6">
          <a:extLst>
            <a:ext uri="{FF2B5EF4-FFF2-40B4-BE49-F238E27FC236}">
              <a16:creationId xmlns:a16="http://schemas.microsoft.com/office/drawing/2014/main" id="{F5AA298B-B0C2-4473-BF7C-6363D2972568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FC5B547B-0E6E-4058-9B80-8031FBF04409}"/>
            </a:ext>
          </a:extLst>
        </xdr:cNvPr>
        <xdr:cNvSpPr txBox="1">
          <a:spLocks noChangeArrowheads="1"/>
        </xdr:cNvSpPr>
      </xdr:nvSpPr>
      <xdr:spPr bwMode="auto">
        <a:xfrm>
          <a:off x="260032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4501" name="Text Box 6">
          <a:extLst>
            <a:ext uri="{FF2B5EF4-FFF2-40B4-BE49-F238E27FC236}">
              <a16:creationId xmlns:a16="http://schemas.microsoft.com/office/drawing/2014/main" id="{FA68FA85-3E8E-4D3D-AC03-370E46AFF83B}"/>
            </a:ext>
          </a:extLst>
        </xdr:cNvPr>
        <xdr:cNvSpPr txBox="1">
          <a:spLocks noChangeArrowheads="1"/>
        </xdr:cNvSpPr>
      </xdr:nvSpPr>
      <xdr:spPr bwMode="auto">
        <a:xfrm>
          <a:off x="260032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4502" name="Text Box 4">
          <a:extLst>
            <a:ext uri="{FF2B5EF4-FFF2-40B4-BE49-F238E27FC236}">
              <a16:creationId xmlns:a16="http://schemas.microsoft.com/office/drawing/2014/main" id="{2B93B70E-503A-4135-83AB-2EF959874382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253</xdr:row>
      <xdr:rowOff>0</xdr:rowOff>
    </xdr:from>
    <xdr:ext cx="85725" cy="676274"/>
    <xdr:sp macro="" textlink="">
      <xdr:nvSpPr>
        <xdr:cNvPr id="4503" name="Text Box 6">
          <a:extLst>
            <a:ext uri="{FF2B5EF4-FFF2-40B4-BE49-F238E27FC236}">
              <a16:creationId xmlns:a16="http://schemas.microsoft.com/office/drawing/2014/main" id="{D2DC0293-EE2C-44D5-A2CE-8FD143CBDBDE}"/>
            </a:ext>
          </a:extLst>
        </xdr:cNvPr>
        <xdr:cNvSpPr txBox="1">
          <a:spLocks noChangeArrowheads="1"/>
        </xdr:cNvSpPr>
      </xdr:nvSpPr>
      <xdr:spPr bwMode="auto">
        <a:xfrm>
          <a:off x="21240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4504" name="Text Box 4">
          <a:extLst>
            <a:ext uri="{FF2B5EF4-FFF2-40B4-BE49-F238E27FC236}">
              <a16:creationId xmlns:a16="http://schemas.microsoft.com/office/drawing/2014/main" id="{EE7CFFA2-4026-44B9-8877-1F6F3924DE18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4505" name="Text Box 6">
          <a:extLst>
            <a:ext uri="{FF2B5EF4-FFF2-40B4-BE49-F238E27FC236}">
              <a16:creationId xmlns:a16="http://schemas.microsoft.com/office/drawing/2014/main" id="{9AD03CFE-11AB-4F17-AF03-0748FFD230AE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258</xdr:row>
      <xdr:rowOff>47625</xdr:rowOff>
    </xdr:from>
    <xdr:ext cx="85725" cy="819150"/>
    <xdr:sp macro="" textlink="">
      <xdr:nvSpPr>
        <xdr:cNvPr id="4506" name="Text Box 4">
          <a:extLst>
            <a:ext uri="{FF2B5EF4-FFF2-40B4-BE49-F238E27FC236}">
              <a16:creationId xmlns:a16="http://schemas.microsoft.com/office/drawing/2014/main" id="{1E339AE9-4137-41DC-90F7-48051AB6AD8B}"/>
            </a:ext>
          </a:extLst>
        </xdr:cNvPr>
        <xdr:cNvSpPr txBox="1">
          <a:spLocks noChangeArrowheads="1"/>
        </xdr:cNvSpPr>
      </xdr:nvSpPr>
      <xdr:spPr bwMode="auto">
        <a:xfrm>
          <a:off x="1800225" y="44281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9150"/>
    <xdr:sp macro="" textlink="">
      <xdr:nvSpPr>
        <xdr:cNvPr id="4507" name="Text Box 6">
          <a:extLst>
            <a:ext uri="{FF2B5EF4-FFF2-40B4-BE49-F238E27FC236}">
              <a16:creationId xmlns:a16="http://schemas.microsoft.com/office/drawing/2014/main" id="{942D1460-C576-4ACD-A3CC-772B588459EA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4508" name="Text Box 6">
          <a:extLst>
            <a:ext uri="{FF2B5EF4-FFF2-40B4-BE49-F238E27FC236}">
              <a16:creationId xmlns:a16="http://schemas.microsoft.com/office/drawing/2014/main" id="{1243D14F-750E-4454-A388-4D3AB39EFD07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9175"/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EF36C807-83B4-4AAF-81CE-A28441018C79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9175"/>
    <xdr:sp macro="" textlink="">
      <xdr:nvSpPr>
        <xdr:cNvPr id="4510" name="Text Box 6">
          <a:extLst>
            <a:ext uri="{FF2B5EF4-FFF2-40B4-BE49-F238E27FC236}">
              <a16:creationId xmlns:a16="http://schemas.microsoft.com/office/drawing/2014/main" id="{DC0B064B-A7C4-4CB0-8006-B032121AFDEC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4511" name="Text Box 4">
          <a:extLst>
            <a:ext uri="{FF2B5EF4-FFF2-40B4-BE49-F238E27FC236}">
              <a16:creationId xmlns:a16="http://schemas.microsoft.com/office/drawing/2014/main" id="{B50D4BC4-A9F2-4DDC-9E01-94CE4D73BA2A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4512" name="Text Box 6">
          <a:extLst>
            <a:ext uri="{FF2B5EF4-FFF2-40B4-BE49-F238E27FC236}">
              <a16:creationId xmlns:a16="http://schemas.microsoft.com/office/drawing/2014/main" id="{2A632DB4-E8FA-43EE-A97C-ACA67A8908DF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274"/>
    <xdr:sp macro="" textlink="">
      <xdr:nvSpPr>
        <xdr:cNvPr id="4513" name="Text Box 4">
          <a:extLst>
            <a:ext uri="{FF2B5EF4-FFF2-40B4-BE49-F238E27FC236}">
              <a16:creationId xmlns:a16="http://schemas.microsoft.com/office/drawing/2014/main" id="{F784084C-DF81-4088-B1BE-F8C10054C2C4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274"/>
    <xdr:sp macro="" textlink="">
      <xdr:nvSpPr>
        <xdr:cNvPr id="4514" name="Text Box 6">
          <a:extLst>
            <a:ext uri="{FF2B5EF4-FFF2-40B4-BE49-F238E27FC236}">
              <a16:creationId xmlns:a16="http://schemas.microsoft.com/office/drawing/2014/main" id="{DAC93F82-42CB-4374-8154-631F1E84DF9B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D26FC6F5-9AE9-450B-9EE3-F6C2BB2CBE65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258</xdr:row>
      <xdr:rowOff>0</xdr:rowOff>
    </xdr:from>
    <xdr:ext cx="85725" cy="676274"/>
    <xdr:sp macro="" textlink="">
      <xdr:nvSpPr>
        <xdr:cNvPr id="4516" name="Text Box 6">
          <a:extLst>
            <a:ext uri="{FF2B5EF4-FFF2-40B4-BE49-F238E27FC236}">
              <a16:creationId xmlns:a16="http://schemas.microsoft.com/office/drawing/2014/main" id="{144E2F0C-F71F-45F1-9F60-9424BF369AAD}"/>
            </a:ext>
          </a:extLst>
        </xdr:cNvPr>
        <xdr:cNvSpPr txBox="1">
          <a:spLocks noChangeArrowheads="1"/>
        </xdr:cNvSpPr>
      </xdr:nvSpPr>
      <xdr:spPr bwMode="auto">
        <a:xfrm>
          <a:off x="212407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259</xdr:row>
      <xdr:rowOff>85725</xdr:rowOff>
    </xdr:from>
    <xdr:ext cx="85725" cy="676274"/>
    <xdr:sp macro="" textlink="">
      <xdr:nvSpPr>
        <xdr:cNvPr id="4517" name="Text Box 6">
          <a:extLst>
            <a:ext uri="{FF2B5EF4-FFF2-40B4-BE49-F238E27FC236}">
              <a16:creationId xmlns:a16="http://schemas.microsoft.com/office/drawing/2014/main" id="{3A99FAF9-13F1-4477-994E-349FCCD5C3EF}"/>
            </a:ext>
          </a:extLst>
        </xdr:cNvPr>
        <xdr:cNvSpPr txBox="1">
          <a:spLocks noChangeArrowheads="1"/>
        </xdr:cNvSpPr>
      </xdr:nvSpPr>
      <xdr:spPr bwMode="auto">
        <a:xfrm>
          <a:off x="2190750" y="44519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2" customWidth="1"/>
    <col min="2" max="2" width="9.42578125" style="122" customWidth="1"/>
    <col min="3" max="3" width="29.42578125" style="133" customWidth="1"/>
    <col min="4" max="16384" width="11.42578125" style="120"/>
  </cols>
  <sheetData>
    <row r="1" spans="1:3" ht="33" customHeight="1">
      <c r="A1" s="119" t="s">
        <v>1025</v>
      </c>
      <c r="B1" s="119" t="s">
        <v>1026</v>
      </c>
      <c r="C1" s="119" t="s">
        <v>1027</v>
      </c>
    </row>
    <row r="2" spans="1:3" ht="16.5" customHeight="1">
      <c r="A2" s="121">
        <v>1</v>
      </c>
      <c r="B2" s="122" t="s">
        <v>344</v>
      </c>
      <c r="C2" s="123" t="s">
        <v>345</v>
      </c>
    </row>
    <row r="3" spans="1:3" ht="16.5" customHeight="1">
      <c r="A3" s="121">
        <v>2</v>
      </c>
      <c r="B3" s="122" t="s">
        <v>346</v>
      </c>
      <c r="C3" s="123" t="s">
        <v>347</v>
      </c>
    </row>
    <row r="4" spans="1:3" ht="29.25" customHeight="1">
      <c r="A4" s="121">
        <v>3</v>
      </c>
      <c r="B4" s="122" t="s">
        <v>348</v>
      </c>
      <c r="C4" s="123" t="s">
        <v>349</v>
      </c>
    </row>
    <row r="5" spans="1:3" ht="16.5" customHeight="1">
      <c r="A5" s="121">
        <v>4</v>
      </c>
      <c r="B5" s="122" t="s">
        <v>350</v>
      </c>
      <c r="C5" s="123" t="s">
        <v>351</v>
      </c>
    </row>
    <row r="6" spans="1:3" ht="29.25" customHeight="1">
      <c r="A6" s="121">
        <v>5</v>
      </c>
      <c r="B6" s="122" t="s">
        <v>352</v>
      </c>
      <c r="C6" s="123" t="s">
        <v>353</v>
      </c>
    </row>
    <row r="7" spans="1:3" ht="29.25" customHeight="1">
      <c r="A7" s="121">
        <v>6</v>
      </c>
      <c r="B7" s="122" t="s">
        <v>354</v>
      </c>
      <c r="C7" s="123" t="s">
        <v>355</v>
      </c>
    </row>
    <row r="8" spans="1:3" ht="29.25" customHeight="1">
      <c r="A8" s="121">
        <v>7</v>
      </c>
      <c r="B8" s="122" t="s">
        <v>832</v>
      </c>
      <c r="C8" s="123" t="s">
        <v>356</v>
      </c>
    </row>
    <row r="9" spans="1:3" ht="29.25" customHeight="1">
      <c r="A9" s="121">
        <v>8</v>
      </c>
      <c r="B9" s="122" t="s">
        <v>357</v>
      </c>
      <c r="C9" s="123" t="s">
        <v>358</v>
      </c>
    </row>
    <row r="10" spans="1:3" ht="29.25" customHeight="1">
      <c r="A10" s="121">
        <v>9</v>
      </c>
      <c r="B10" s="122" t="s">
        <v>359</v>
      </c>
      <c r="C10" s="123" t="s">
        <v>360</v>
      </c>
    </row>
    <row r="11" spans="1:3" ht="29.25" customHeight="1">
      <c r="A11" s="121">
        <v>10</v>
      </c>
      <c r="B11" s="122" t="s">
        <v>361</v>
      </c>
      <c r="C11" s="123" t="s">
        <v>362</v>
      </c>
    </row>
    <row r="12" spans="1:3" ht="28.5" customHeight="1">
      <c r="A12" s="121">
        <v>11</v>
      </c>
      <c r="B12" s="122" t="s">
        <v>833</v>
      </c>
      <c r="C12" s="123" t="s">
        <v>363</v>
      </c>
    </row>
    <row r="13" spans="1:3" ht="29.25" customHeight="1">
      <c r="A13" s="121">
        <v>12</v>
      </c>
      <c r="B13" s="122" t="s">
        <v>364</v>
      </c>
      <c r="C13" s="123" t="s">
        <v>365</v>
      </c>
    </row>
    <row r="14" spans="1:3" ht="29.25" customHeight="1">
      <c r="A14" s="121">
        <v>13</v>
      </c>
      <c r="B14" s="122" t="s">
        <v>366</v>
      </c>
      <c r="C14" s="123" t="s">
        <v>367</v>
      </c>
    </row>
    <row r="15" spans="1:3" ht="29.25" customHeight="1">
      <c r="A15" s="121">
        <v>14</v>
      </c>
      <c r="B15" s="122" t="s">
        <v>368</v>
      </c>
      <c r="C15" s="123" t="s">
        <v>369</v>
      </c>
    </row>
    <row r="16" spans="1:3" ht="39.75" customHeight="1">
      <c r="A16" s="121">
        <v>15</v>
      </c>
      <c r="B16" s="122" t="s">
        <v>370</v>
      </c>
      <c r="C16" s="123" t="s">
        <v>371</v>
      </c>
    </row>
    <row r="17" spans="1:3" ht="29.25" customHeight="1">
      <c r="A17" s="121">
        <v>16</v>
      </c>
      <c r="B17" s="122" t="s">
        <v>372</v>
      </c>
      <c r="C17" s="123" t="s">
        <v>373</v>
      </c>
    </row>
    <row r="18" spans="1:3" ht="29.25" customHeight="1">
      <c r="A18" s="121">
        <v>17</v>
      </c>
      <c r="B18" s="122" t="s">
        <v>374</v>
      </c>
      <c r="C18" s="123" t="s">
        <v>375</v>
      </c>
    </row>
    <row r="19" spans="1:3" ht="29.25" customHeight="1">
      <c r="A19" s="121">
        <v>18</v>
      </c>
      <c r="B19" s="122" t="s">
        <v>376</v>
      </c>
      <c r="C19" s="123" t="s">
        <v>377</v>
      </c>
    </row>
    <row r="20" spans="1:3" ht="29.25" customHeight="1">
      <c r="A20" s="121">
        <v>19</v>
      </c>
      <c r="B20" s="122" t="s">
        <v>378</v>
      </c>
      <c r="C20" s="123" t="s">
        <v>379</v>
      </c>
    </row>
    <row r="21" spans="1:3" ht="29.25" customHeight="1">
      <c r="A21" s="121">
        <v>20</v>
      </c>
      <c r="B21" s="122" t="s">
        <v>380</v>
      </c>
      <c r="C21" s="123" t="s">
        <v>381</v>
      </c>
    </row>
    <row r="22" spans="1:3" ht="29.25" customHeight="1">
      <c r="A22" s="121">
        <v>21</v>
      </c>
      <c r="B22" s="122" t="s">
        <v>382</v>
      </c>
      <c r="C22" s="123" t="s">
        <v>383</v>
      </c>
    </row>
    <row r="23" spans="1:3" ht="29.25" customHeight="1">
      <c r="A23" s="121">
        <v>22</v>
      </c>
      <c r="B23" s="122" t="s">
        <v>834</v>
      </c>
      <c r="C23" s="123" t="s">
        <v>384</v>
      </c>
    </row>
    <row r="24" spans="1:3" ht="16.5" customHeight="1">
      <c r="A24" s="121">
        <v>23</v>
      </c>
      <c r="B24" s="122" t="s">
        <v>385</v>
      </c>
      <c r="C24" s="123" t="s">
        <v>386</v>
      </c>
    </row>
    <row r="25" spans="1:3" ht="16.5" customHeight="1">
      <c r="A25" s="121">
        <v>24</v>
      </c>
      <c r="B25" s="122" t="s">
        <v>387</v>
      </c>
      <c r="C25" s="123" t="s">
        <v>388</v>
      </c>
    </row>
    <row r="26" spans="1:3" ht="16.5" customHeight="1">
      <c r="A26" s="121">
        <v>25</v>
      </c>
      <c r="B26" s="122" t="s">
        <v>389</v>
      </c>
      <c r="C26" s="123" t="s">
        <v>390</v>
      </c>
    </row>
    <row r="27" spans="1:3" ht="16.5" customHeight="1">
      <c r="A27" s="121">
        <v>26</v>
      </c>
      <c r="B27" s="122" t="s">
        <v>391</v>
      </c>
      <c r="C27" s="123" t="s">
        <v>392</v>
      </c>
    </row>
    <row r="28" spans="1:3" ht="16.5" customHeight="1">
      <c r="A28" s="121">
        <v>27</v>
      </c>
      <c r="B28" s="122" t="s">
        <v>393</v>
      </c>
      <c r="C28" s="123" t="s">
        <v>394</v>
      </c>
    </row>
    <row r="29" spans="1:3" ht="16.5" customHeight="1">
      <c r="A29" s="121">
        <v>28</v>
      </c>
      <c r="B29" s="122" t="s">
        <v>395</v>
      </c>
      <c r="C29" s="123" t="s">
        <v>396</v>
      </c>
    </row>
    <row r="30" spans="1:3" ht="16.5" customHeight="1">
      <c r="A30" s="121">
        <v>29</v>
      </c>
      <c r="B30" s="122" t="s">
        <v>397</v>
      </c>
      <c r="C30" s="123" t="s">
        <v>398</v>
      </c>
    </row>
    <row r="31" spans="1:3" ht="16.5" customHeight="1">
      <c r="A31" s="121">
        <v>30</v>
      </c>
      <c r="B31" s="122" t="s">
        <v>399</v>
      </c>
      <c r="C31" s="123" t="s">
        <v>400</v>
      </c>
    </row>
    <row r="32" spans="1:3" ht="16.5" customHeight="1">
      <c r="A32" s="121">
        <v>31</v>
      </c>
      <c r="B32" s="122" t="s">
        <v>401</v>
      </c>
      <c r="C32" s="123" t="s">
        <v>402</v>
      </c>
    </row>
    <row r="33" spans="1:3" ht="16.5" customHeight="1">
      <c r="A33" s="121">
        <v>32</v>
      </c>
      <c r="B33" s="122" t="s">
        <v>403</v>
      </c>
      <c r="C33" s="123" t="s">
        <v>404</v>
      </c>
    </row>
    <row r="34" spans="1:3" ht="16.5" customHeight="1">
      <c r="A34" s="121">
        <v>33</v>
      </c>
      <c r="B34" s="122" t="s">
        <v>405</v>
      </c>
      <c r="C34" s="123" t="s">
        <v>406</v>
      </c>
    </row>
    <row r="35" spans="1:3" ht="16.5" customHeight="1">
      <c r="A35" s="121">
        <v>34</v>
      </c>
      <c r="B35" s="122" t="s">
        <v>835</v>
      </c>
      <c r="C35" s="123" t="s">
        <v>407</v>
      </c>
    </row>
    <row r="36" spans="1:3" ht="16.5" customHeight="1">
      <c r="A36" s="121">
        <v>35</v>
      </c>
      <c r="B36" s="122" t="s">
        <v>408</v>
      </c>
      <c r="C36" s="123" t="s">
        <v>409</v>
      </c>
    </row>
    <row r="37" spans="1:3" ht="16.5" customHeight="1">
      <c r="A37" s="121">
        <v>36</v>
      </c>
      <c r="B37" s="122" t="s">
        <v>410</v>
      </c>
      <c r="C37" s="123" t="s">
        <v>411</v>
      </c>
    </row>
    <row r="38" spans="1:3" ht="29.25" customHeight="1">
      <c r="A38" s="121">
        <v>37</v>
      </c>
      <c r="B38" s="122" t="s">
        <v>412</v>
      </c>
      <c r="C38" s="123" t="s">
        <v>413</v>
      </c>
    </row>
    <row r="39" spans="1:3" ht="29.25" customHeight="1">
      <c r="A39" s="121">
        <v>38</v>
      </c>
      <c r="B39" s="122" t="s">
        <v>414</v>
      </c>
      <c r="C39" s="123" t="s">
        <v>415</v>
      </c>
    </row>
    <row r="40" spans="1:3" ht="29.25" customHeight="1">
      <c r="A40" s="121">
        <v>39</v>
      </c>
      <c r="B40" s="122" t="s">
        <v>416</v>
      </c>
      <c r="C40" s="123" t="s">
        <v>417</v>
      </c>
    </row>
    <row r="41" spans="1:3" ht="29.25" customHeight="1">
      <c r="A41" s="121">
        <v>40</v>
      </c>
      <c r="B41" s="122" t="s">
        <v>418</v>
      </c>
      <c r="C41" s="123" t="s">
        <v>419</v>
      </c>
    </row>
    <row r="42" spans="1:3" ht="29.25" customHeight="1">
      <c r="A42" s="121">
        <v>41</v>
      </c>
      <c r="B42" s="122" t="s">
        <v>420</v>
      </c>
      <c r="C42" s="123" t="s">
        <v>421</v>
      </c>
    </row>
    <row r="43" spans="1:3" ht="29.25" customHeight="1">
      <c r="A43" s="121">
        <v>42</v>
      </c>
      <c r="B43" s="122" t="s">
        <v>422</v>
      </c>
      <c r="C43" s="123" t="s">
        <v>423</v>
      </c>
    </row>
    <row r="44" spans="1:3" ht="16.5" customHeight="1">
      <c r="A44" s="121">
        <v>43</v>
      </c>
      <c r="B44" s="122" t="s">
        <v>424</v>
      </c>
      <c r="C44" s="123" t="s">
        <v>425</v>
      </c>
    </row>
    <row r="45" spans="1:3" ht="16.5" customHeight="1">
      <c r="A45" s="121">
        <v>44</v>
      </c>
      <c r="B45" s="122" t="s">
        <v>426</v>
      </c>
      <c r="C45" s="123" t="s">
        <v>427</v>
      </c>
    </row>
    <row r="46" spans="1:3" ht="29.25" customHeight="1">
      <c r="A46" s="121">
        <v>45</v>
      </c>
      <c r="B46" s="122" t="s">
        <v>428</v>
      </c>
      <c r="C46" s="123" t="s">
        <v>429</v>
      </c>
    </row>
    <row r="47" spans="1:3" ht="29.25" customHeight="1">
      <c r="A47" s="121">
        <v>46</v>
      </c>
      <c r="B47" s="122" t="s">
        <v>430</v>
      </c>
      <c r="C47" s="123" t="s">
        <v>431</v>
      </c>
    </row>
    <row r="48" spans="1:3" ht="16.5" customHeight="1">
      <c r="A48" s="121">
        <v>47</v>
      </c>
      <c r="B48" s="122" t="s">
        <v>432</v>
      </c>
      <c r="C48" s="123" t="s">
        <v>433</v>
      </c>
    </row>
    <row r="49" spans="1:4" ht="29.25" customHeight="1">
      <c r="A49" s="121">
        <v>48</v>
      </c>
      <c r="B49" s="122" t="s">
        <v>434</v>
      </c>
      <c r="C49" s="123" t="s">
        <v>435</v>
      </c>
    </row>
    <row r="50" spans="1:4" ht="29.25" customHeight="1">
      <c r="A50" s="121">
        <v>49</v>
      </c>
      <c r="B50" s="122" t="s">
        <v>436</v>
      </c>
      <c r="C50" s="123" t="s">
        <v>437</v>
      </c>
    </row>
    <row r="51" spans="1:4" ht="29.25" customHeight="1">
      <c r="A51" s="121">
        <v>50</v>
      </c>
      <c r="B51" s="122" t="s">
        <v>438</v>
      </c>
      <c r="C51" s="123" t="s">
        <v>439</v>
      </c>
      <c r="D51" s="120" t="s">
        <v>1028</v>
      </c>
    </row>
    <row r="52" spans="1:4" ht="29.25" customHeight="1">
      <c r="A52" s="121">
        <v>51</v>
      </c>
      <c r="B52" s="122" t="s">
        <v>440</v>
      </c>
      <c r="C52" s="123" t="s">
        <v>441</v>
      </c>
    </row>
    <row r="53" spans="1:4" ht="29.25" customHeight="1">
      <c r="A53" s="121">
        <v>52</v>
      </c>
      <c r="B53" s="122" t="s">
        <v>442</v>
      </c>
      <c r="C53" s="123" t="s">
        <v>443</v>
      </c>
    </row>
    <row r="54" spans="1:4" ht="29.25" customHeight="1">
      <c r="A54" s="121">
        <v>53</v>
      </c>
      <c r="B54" s="122" t="s">
        <v>444</v>
      </c>
      <c r="C54" s="123" t="s">
        <v>445</v>
      </c>
    </row>
    <row r="55" spans="1:4" ht="29.25" customHeight="1">
      <c r="A55" s="121">
        <v>54</v>
      </c>
      <c r="B55" s="122" t="s">
        <v>446</v>
      </c>
      <c r="C55" s="123" t="s">
        <v>447</v>
      </c>
    </row>
    <row r="56" spans="1:4" ht="16.5" customHeight="1">
      <c r="A56" s="121">
        <v>55</v>
      </c>
      <c r="B56" s="122" t="s">
        <v>448</v>
      </c>
      <c r="C56" s="123" t="s">
        <v>449</v>
      </c>
    </row>
    <row r="57" spans="1:4" ht="16.5" customHeight="1">
      <c r="A57" s="121">
        <v>56</v>
      </c>
      <c r="B57" s="122" t="s">
        <v>450</v>
      </c>
      <c r="C57" s="123" t="s">
        <v>451</v>
      </c>
    </row>
    <row r="58" spans="1:4" ht="16.5" customHeight="1">
      <c r="A58" s="121">
        <v>57</v>
      </c>
      <c r="B58" s="122" t="s">
        <v>452</v>
      </c>
      <c r="C58" s="123" t="s">
        <v>453</v>
      </c>
    </row>
    <row r="59" spans="1:4" ht="16.5" customHeight="1">
      <c r="A59" s="121">
        <v>58</v>
      </c>
      <c r="B59" s="122" t="s">
        <v>454</v>
      </c>
      <c r="C59" s="123" t="s">
        <v>455</v>
      </c>
    </row>
    <row r="60" spans="1:4" ht="16.5" customHeight="1">
      <c r="A60" s="121">
        <v>59</v>
      </c>
      <c r="B60" s="122" t="s">
        <v>456</v>
      </c>
      <c r="C60" s="123" t="s">
        <v>457</v>
      </c>
    </row>
    <row r="61" spans="1:4" ht="16.5" customHeight="1">
      <c r="A61" s="121">
        <v>60</v>
      </c>
      <c r="B61" s="122" t="s">
        <v>458</v>
      </c>
      <c r="C61" s="123" t="s">
        <v>459</v>
      </c>
    </row>
    <row r="62" spans="1:4" ht="16.5" customHeight="1">
      <c r="A62" s="121">
        <v>61</v>
      </c>
      <c r="B62" s="122" t="s">
        <v>460</v>
      </c>
      <c r="C62" s="123" t="s">
        <v>461</v>
      </c>
    </row>
    <row r="63" spans="1:4" ht="16.5" customHeight="1">
      <c r="A63" s="121">
        <v>62</v>
      </c>
      <c r="B63" s="122" t="s">
        <v>462</v>
      </c>
      <c r="C63" s="123" t="s">
        <v>463</v>
      </c>
    </row>
    <row r="64" spans="1:4" ht="29.25" customHeight="1">
      <c r="A64" s="121">
        <v>63</v>
      </c>
      <c r="B64" s="122" t="s">
        <v>464</v>
      </c>
      <c r="C64" s="123" t="s">
        <v>465</v>
      </c>
    </row>
    <row r="65" spans="1:3" ht="29.25" customHeight="1">
      <c r="A65" s="121">
        <v>64</v>
      </c>
      <c r="B65" s="122" t="s">
        <v>466</v>
      </c>
      <c r="C65" s="123" t="s">
        <v>467</v>
      </c>
    </row>
    <row r="66" spans="1:3" ht="29.25" customHeight="1">
      <c r="A66" s="121">
        <v>65</v>
      </c>
      <c r="B66" s="122" t="s">
        <v>468</v>
      </c>
      <c r="C66" s="123" t="s">
        <v>469</v>
      </c>
    </row>
    <row r="67" spans="1:3" ht="29.25" customHeight="1">
      <c r="A67" s="121">
        <v>66</v>
      </c>
      <c r="B67" s="122" t="s">
        <v>470</v>
      </c>
      <c r="C67" s="123" t="s">
        <v>471</v>
      </c>
    </row>
    <row r="68" spans="1:3" ht="16.5" customHeight="1">
      <c r="A68" s="121">
        <v>67</v>
      </c>
      <c r="B68" s="122" t="s">
        <v>472</v>
      </c>
      <c r="C68" s="123" t="s">
        <v>473</v>
      </c>
    </row>
    <row r="69" spans="1:3" ht="29.25" customHeight="1">
      <c r="A69" s="121">
        <v>68</v>
      </c>
      <c r="B69" s="122" t="s">
        <v>474</v>
      </c>
      <c r="C69" s="123" t="s">
        <v>475</v>
      </c>
    </row>
    <row r="70" spans="1:3" ht="29.25" customHeight="1">
      <c r="A70" s="121">
        <v>69</v>
      </c>
      <c r="B70" s="122" t="s">
        <v>476</v>
      </c>
      <c r="C70" s="123" t="s">
        <v>477</v>
      </c>
    </row>
    <row r="71" spans="1:3" ht="29.25" customHeight="1">
      <c r="A71" s="121">
        <v>70</v>
      </c>
      <c r="B71" s="122" t="s">
        <v>478</v>
      </c>
      <c r="C71" s="123" t="s">
        <v>479</v>
      </c>
    </row>
    <row r="72" spans="1:3" ht="29.25" customHeight="1">
      <c r="A72" s="121">
        <v>71</v>
      </c>
      <c r="B72" s="122" t="s">
        <v>480</v>
      </c>
      <c r="C72" s="123" t="s">
        <v>481</v>
      </c>
    </row>
    <row r="73" spans="1:3" ht="29.25" customHeight="1">
      <c r="A73" s="121">
        <v>72</v>
      </c>
      <c r="B73" s="122" t="s">
        <v>482</v>
      </c>
      <c r="C73" s="123" t="s">
        <v>483</v>
      </c>
    </row>
    <row r="74" spans="1:3" ht="29.25" customHeight="1">
      <c r="A74" s="121">
        <v>73</v>
      </c>
      <c r="B74" s="122" t="s">
        <v>484</v>
      </c>
      <c r="C74" s="123" t="s">
        <v>485</v>
      </c>
    </row>
    <row r="75" spans="1:3" ht="29.25" customHeight="1">
      <c r="A75" s="121">
        <v>74</v>
      </c>
      <c r="B75" s="122" t="s">
        <v>486</v>
      </c>
      <c r="C75" s="123" t="s">
        <v>487</v>
      </c>
    </row>
    <row r="76" spans="1:3" ht="29.25" customHeight="1">
      <c r="A76" s="121">
        <v>75</v>
      </c>
      <c r="B76" s="122" t="s">
        <v>488</v>
      </c>
      <c r="C76" s="123" t="s">
        <v>489</v>
      </c>
    </row>
    <row r="77" spans="1:3" ht="29.25" customHeight="1">
      <c r="A77" s="121">
        <v>76</v>
      </c>
      <c r="B77" s="122" t="s">
        <v>490</v>
      </c>
      <c r="C77" s="123" t="s">
        <v>491</v>
      </c>
    </row>
    <row r="78" spans="1:3" ht="29.25" customHeight="1">
      <c r="A78" s="121">
        <v>77</v>
      </c>
      <c r="B78" s="122" t="s">
        <v>492</v>
      </c>
      <c r="C78" s="123" t="s">
        <v>493</v>
      </c>
    </row>
    <row r="79" spans="1:3" ht="29.25" customHeight="1">
      <c r="A79" s="121">
        <v>78</v>
      </c>
      <c r="B79" s="122" t="s">
        <v>494</v>
      </c>
      <c r="C79" s="123" t="s">
        <v>495</v>
      </c>
    </row>
    <row r="80" spans="1:3" ht="29.25" customHeight="1">
      <c r="A80" s="121">
        <v>79</v>
      </c>
      <c r="B80" s="122" t="s">
        <v>496</v>
      </c>
      <c r="C80" s="123" t="s">
        <v>497</v>
      </c>
    </row>
    <row r="81" spans="1:3" ht="29.25" customHeight="1">
      <c r="A81" s="121">
        <v>80</v>
      </c>
      <c r="B81" s="122" t="s">
        <v>498</v>
      </c>
      <c r="C81" s="123" t="s">
        <v>499</v>
      </c>
    </row>
    <row r="82" spans="1:3" ht="29.25" customHeight="1">
      <c r="A82" s="121">
        <v>81</v>
      </c>
      <c r="B82" s="122" t="s">
        <v>500</v>
      </c>
      <c r="C82" s="123" t="s">
        <v>501</v>
      </c>
    </row>
    <row r="83" spans="1:3" ht="29.25" customHeight="1">
      <c r="A83" s="121">
        <v>82</v>
      </c>
      <c r="B83" s="122" t="s">
        <v>502</v>
      </c>
      <c r="C83" s="123" t="s">
        <v>503</v>
      </c>
    </row>
    <row r="84" spans="1:3" ht="29.25" customHeight="1">
      <c r="A84" s="121">
        <v>83</v>
      </c>
      <c r="B84" s="122" t="s">
        <v>504</v>
      </c>
      <c r="C84" s="123" t="s">
        <v>505</v>
      </c>
    </row>
    <row r="85" spans="1:3" ht="29.25" customHeight="1">
      <c r="A85" s="121">
        <v>84</v>
      </c>
      <c r="B85" s="122" t="s">
        <v>506</v>
      </c>
      <c r="C85" s="123" t="s">
        <v>507</v>
      </c>
    </row>
    <row r="86" spans="1:3" ht="29.25" customHeight="1">
      <c r="A86" s="121">
        <v>85</v>
      </c>
      <c r="B86" s="122" t="s">
        <v>508</v>
      </c>
      <c r="C86" s="123" t="s">
        <v>509</v>
      </c>
    </row>
    <row r="87" spans="1:3" ht="29.25" customHeight="1">
      <c r="A87" s="121">
        <v>86</v>
      </c>
      <c r="B87" s="122" t="s">
        <v>510</v>
      </c>
      <c r="C87" s="123" t="s">
        <v>511</v>
      </c>
    </row>
    <row r="88" spans="1:3" ht="29.25" customHeight="1">
      <c r="A88" s="121">
        <v>87</v>
      </c>
      <c r="B88" s="122" t="s">
        <v>512</v>
      </c>
      <c r="C88" s="123" t="s">
        <v>513</v>
      </c>
    </row>
    <row r="89" spans="1:3" ht="29.25" customHeight="1">
      <c r="A89" s="121">
        <v>88</v>
      </c>
      <c r="B89" s="122" t="s">
        <v>514</v>
      </c>
      <c r="C89" s="123" t="s">
        <v>515</v>
      </c>
    </row>
    <row r="90" spans="1:3" ht="29.25" customHeight="1">
      <c r="A90" s="121">
        <v>89</v>
      </c>
      <c r="B90" s="122" t="s">
        <v>516</v>
      </c>
      <c r="C90" s="123" t="s">
        <v>517</v>
      </c>
    </row>
    <row r="91" spans="1:3" ht="29.25" customHeight="1">
      <c r="A91" s="121">
        <v>90</v>
      </c>
      <c r="B91" s="122" t="s">
        <v>518</v>
      </c>
      <c r="C91" s="123" t="s">
        <v>519</v>
      </c>
    </row>
    <row r="92" spans="1:3" ht="29.25" customHeight="1">
      <c r="A92" s="121">
        <v>91</v>
      </c>
      <c r="B92" s="122" t="s">
        <v>520</v>
      </c>
      <c r="C92" s="123" t="s">
        <v>521</v>
      </c>
    </row>
    <row r="93" spans="1:3" ht="29.25" customHeight="1">
      <c r="A93" s="121">
        <v>92</v>
      </c>
      <c r="B93" s="122" t="s">
        <v>522</v>
      </c>
      <c r="C93" s="123" t="s">
        <v>523</v>
      </c>
    </row>
    <row r="94" spans="1:3" ht="29.25" customHeight="1">
      <c r="A94" s="121">
        <v>93</v>
      </c>
      <c r="B94" s="122" t="s">
        <v>524</v>
      </c>
      <c r="C94" s="123" t="s">
        <v>525</v>
      </c>
    </row>
    <row r="95" spans="1:3" ht="29.25" customHeight="1">
      <c r="A95" s="121">
        <v>94</v>
      </c>
      <c r="B95" s="122" t="s">
        <v>526</v>
      </c>
      <c r="C95" s="123" t="s">
        <v>527</v>
      </c>
    </row>
    <row r="96" spans="1:3" ht="29.25" customHeight="1">
      <c r="A96" s="121">
        <v>95</v>
      </c>
      <c r="B96" s="122" t="s">
        <v>528</v>
      </c>
      <c r="C96" s="123" t="s">
        <v>529</v>
      </c>
    </row>
    <row r="97" spans="1:3" ht="29.25" customHeight="1">
      <c r="A97" s="121">
        <v>96</v>
      </c>
      <c r="B97" s="122" t="s">
        <v>530</v>
      </c>
      <c r="C97" s="123" t="s">
        <v>531</v>
      </c>
    </row>
    <row r="98" spans="1:3" ht="29.25" customHeight="1">
      <c r="A98" s="121">
        <v>97</v>
      </c>
      <c r="B98" s="122" t="s">
        <v>532</v>
      </c>
      <c r="C98" s="123" t="s">
        <v>533</v>
      </c>
    </row>
    <row r="99" spans="1:3" ht="29.25" customHeight="1">
      <c r="A99" s="121">
        <v>98</v>
      </c>
      <c r="B99" s="122" t="s">
        <v>534</v>
      </c>
      <c r="C99" s="123" t="s">
        <v>535</v>
      </c>
    </row>
    <row r="100" spans="1:3" ht="29.25" customHeight="1">
      <c r="A100" s="121">
        <v>99</v>
      </c>
      <c r="B100" s="122" t="s">
        <v>536</v>
      </c>
      <c r="C100" s="123" t="s">
        <v>537</v>
      </c>
    </row>
    <row r="101" spans="1:3" ht="29.25" customHeight="1">
      <c r="A101" s="121">
        <v>100</v>
      </c>
      <c r="B101" s="122" t="s">
        <v>538</v>
      </c>
      <c r="C101" s="123" t="s">
        <v>539</v>
      </c>
    </row>
    <row r="102" spans="1:3" ht="29.25" customHeight="1">
      <c r="A102" s="121">
        <v>101</v>
      </c>
      <c r="B102" s="122" t="s">
        <v>540</v>
      </c>
      <c r="C102" s="123" t="s">
        <v>541</v>
      </c>
    </row>
    <row r="103" spans="1:3" ht="29.25" customHeight="1">
      <c r="A103" s="121">
        <v>102</v>
      </c>
      <c r="B103" s="122" t="s">
        <v>542</v>
      </c>
      <c r="C103" s="123" t="s">
        <v>543</v>
      </c>
    </row>
    <row r="104" spans="1:3" ht="29.25" customHeight="1">
      <c r="A104" s="121">
        <v>103</v>
      </c>
      <c r="B104" s="122" t="s">
        <v>544</v>
      </c>
      <c r="C104" s="123" t="s">
        <v>545</v>
      </c>
    </row>
    <row r="105" spans="1:3" ht="29.25" customHeight="1">
      <c r="A105" s="121">
        <v>104</v>
      </c>
      <c r="B105" s="122" t="s">
        <v>546</v>
      </c>
      <c r="C105" s="123" t="s">
        <v>547</v>
      </c>
    </row>
    <row r="106" spans="1:3" ht="29.25" customHeight="1">
      <c r="A106" s="121">
        <v>105</v>
      </c>
      <c r="B106" s="122" t="s">
        <v>548</v>
      </c>
      <c r="C106" s="123" t="s">
        <v>549</v>
      </c>
    </row>
    <row r="107" spans="1:3" ht="29.25" customHeight="1">
      <c r="A107" s="121">
        <v>106</v>
      </c>
      <c r="B107" s="122" t="s">
        <v>550</v>
      </c>
      <c r="C107" s="123" t="s">
        <v>551</v>
      </c>
    </row>
    <row r="108" spans="1:3" ht="29.25" customHeight="1">
      <c r="A108" s="121">
        <v>107</v>
      </c>
      <c r="B108" s="122" t="s">
        <v>552</v>
      </c>
      <c r="C108" s="123" t="s">
        <v>553</v>
      </c>
    </row>
    <row r="109" spans="1:3" ht="29.25" customHeight="1">
      <c r="A109" s="121">
        <v>108</v>
      </c>
      <c r="B109" s="122" t="s">
        <v>554</v>
      </c>
      <c r="C109" s="123" t="s">
        <v>555</v>
      </c>
    </row>
    <row r="110" spans="1:3" ht="29.25" customHeight="1">
      <c r="A110" s="121">
        <v>109</v>
      </c>
      <c r="B110" s="122" t="s">
        <v>556</v>
      </c>
      <c r="C110" s="123" t="s">
        <v>557</v>
      </c>
    </row>
    <row r="111" spans="1:3" ht="16.5" customHeight="1">
      <c r="A111" s="121">
        <v>110</v>
      </c>
      <c r="B111" s="122" t="s">
        <v>558</v>
      </c>
      <c r="C111" s="123" t="s">
        <v>559</v>
      </c>
    </row>
    <row r="112" spans="1:3" ht="16.5" customHeight="1">
      <c r="A112" s="121">
        <v>111</v>
      </c>
      <c r="B112" s="122" t="s">
        <v>560</v>
      </c>
      <c r="C112" s="123" t="s">
        <v>561</v>
      </c>
    </row>
    <row r="113" spans="1:3 16351:16355" ht="16.5" customHeight="1">
      <c r="A113" s="121">
        <v>112</v>
      </c>
      <c r="B113" s="122" t="s">
        <v>562</v>
      </c>
      <c r="C113" s="123" t="s">
        <v>563</v>
      </c>
    </row>
    <row r="114" spans="1:3 16351:16355" ht="16.5" customHeight="1">
      <c r="A114" s="121">
        <v>113</v>
      </c>
      <c r="B114" s="122" t="s">
        <v>564</v>
      </c>
      <c r="C114" s="123" t="s">
        <v>565</v>
      </c>
      <c r="XDW114" s="121"/>
      <c r="XDX114" s="122"/>
      <c r="XDY114" s="123"/>
      <c r="XDZ114" s="127"/>
      <c r="XEA114" s="126"/>
    </row>
    <row r="115" spans="1:3 16351:16355" ht="29.25" customHeight="1">
      <c r="A115" s="121">
        <v>114</v>
      </c>
      <c r="B115" s="122" t="s">
        <v>566</v>
      </c>
      <c r="C115" s="123" t="s">
        <v>567</v>
      </c>
    </row>
    <row r="116" spans="1:3 16351:16355" ht="16.5" customHeight="1">
      <c r="A116" s="121">
        <v>115</v>
      </c>
      <c r="B116" s="122" t="s">
        <v>568</v>
      </c>
      <c r="C116" s="123" t="s">
        <v>569</v>
      </c>
    </row>
    <row r="117" spans="1:3 16351:16355" ht="16.5" customHeight="1">
      <c r="A117" s="121">
        <v>116</v>
      </c>
      <c r="B117" s="122" t="s">
        <v>570</v>
      </c>
      <c r="C117" s="123" t="s">
        <v>571</v>
      </c>
    </row>
    <row r="118" spans="1:3 16351:16355" ht="16.5" customHeight="1">
      <c r="A118" s="121">
        <v>117</v>
      </c>
      <c r="B118" s="122" t="s">
        <v>572</v>
      </c>
      <c r="C118" s="123" t="s">
        <v>573</v>
      </c>
    </row>
    <row r="119" spans="1:3 16351:16355" ht="16.5" customHeight="1">
      <c r="A119" s="121">
        <v>118</v>
      </c>
      <c r="B119" s="122" t="s">
        <v>574</v>
      </c>
      <c r="C119" s="123" t="s">
        <v>575</v>
      </c>
    </row>
    <row r="120" spans="1:3 16351:16355" ht="16.5" customHeight="1">
      <c r="A120" s="121">
        <v>119</v>
      </c>
      <c r="B120" s="122" t="s">
        <v>576</v>
      </c>
      <c r="C120" s="123" t="s">
        <v>577</v>
      </c>
    </row>
    <row r="121" spans="1:3 16351:16355" ht="16.5" customHeight="1">
      <c r="A121" s="121">
        <v>120</v>
      </c>
      <c r="B121" s="122" t="s">
        <v>578</v>
      </c>
      <c r="C121" s="123" t="s">
        <v>1029</v>
      </c>
    </row>
    <row r="122" spans="1:3 16351:16355" ht="16.5" customHeight="1">
      <c r="A122" s="121">
        <v>121</v>
      </c>
      <c r="B122" s="122" t="s">
        <v>579</v>
      </c>
      <c r="C122" s="123" t="s">
        <v>580</v>
      </c>
    </row>
    <row r="123" spans="1:3 16351:16355" ht="16.5" customHeight="1">
      <c r="A123" s="121">
        <v>122</v>
      </c>
      <c r="B123" s="122" t="s">
        <v>581</v>
      </c>
      <c r="C123" s="123" t="s">
        <v>582</v>
      </c>
    </row>
    <row r="124" spans="1:3 16351:16355" ht="16.5" customHeight="1">
      <c r="A124" s="121">
        <v>123</v>
      </c>
      <c r="B124" s="122" t="s">
        <v>583</v>
      </c>
      <c r="C124" s="123" t="s">
        <v>584</v>
      </c>
    </row>
    <row r="125" spans="1:3 16351:16355" ht="16.5" customHeight="1">
      <c r="A125" s="121">
        <v>124</v>
      </c>
      <c r="B125" s="122" t="s">
        <v>585</v>
      </c>
      <c r="C125" s="123" t="s">
        <v>586</v>
      </c>
    </row>
    <row r="126" spans="1:3 16351:16355" ht="16.5" customHeight="1">
      <c r="A126" s="121">
        <v>125</v>
      </c>
      <c r="B126" s="122" t="s">
        <v>587</v>
      </c>
      <c r="C126" s="123" t="s">
        <v>588</v>
      </c>
    </row>
    <row r="127" spans="1:3 16351:16355" ht="16.5" customHeight="1">
      <c r="A127" s="121">
        <v>126</v>
      </c>
      <c r="B127" s="122" t="s">
        <v>589</v>
      </c>
      <c r="C127" s="123" t="s">
        <v>590</v>
      </c>
    </row>
    <row r="128" spans="1:3 16351:16355" ht="16.5" customHeight="1">
      <c r="A128" s="121">
        <v>127</v>
      </c>
      <c r="B128" s="122" t="s">
        <v>591</v>
      </c>
      <c r="C128" s="123" t="s">
        <v>592</v>
      </c>
    </row>
    <row r="129" spans="1:3" ht="16.5" customHeight="1">
      <c r="A129" s="121">
        <v>128</v>
      </c>
      <c r="B129" s="122" t="s">
        <v>593</v>
      </c>
      <c r="C129" s="123" t="s">
        <v>594</v>
      </c>
    </row>
    <row r="130" spans="1:3" ht="16.5" customHeight="1">
      <c r="A130" s="121">
        <v>129</v>
      </c>
      <c r="B130" s="122" t="s">
        <v>595</v>
      </c>
      <c r="C130" s="123" t="s">
        <v>596</v>
      </c>
    </row>
    <row r="131" spans="1:3" ht="16.5" customHeight="1">
      <c r="A131" s="121">
        <v>130</v>
      </c>
      <c r="B131" s="122" t="s">
        <v>836</v>
      </c>
      <c r="C131" s="123" t="s">
        <v>597</v>
      </c>
    </row>
    <row r="132" spans="1:3" ht="16.5" customHeight="1">
      <c r="A132" s="121">
        <v>131</v>
      </c>
      <c r="B132" s="122" t="s">
        <v>598</v>
      </c>
      <c r="C132" s="123" t="s">
        <v>599</v>
      </c>
    </row>
    <row r="133" spans="1:3" ht="16.5" customHeight="1">
      <c r="A133" s="121">
        <v>132</v>
      </c>
      <c r="B133" s="122" t="s">
        <v>600</v>
      </c>
      <c r="C133" s="123" t="s">
        <v>601</v>
      </c>
    </row>
    <row r="134" spans="1:3" ht="16.5" customHeight="1">
      <c r="A134" s="121">
        <v>133</v>
      </c>
      <c r="B134" s="122" t="s">
        <v>602</v>
      </c>
      <c r="C134" s="123" t="s">
        <v>603</v>
      </c>
    </row>
    <row r="135" spans="1:3" ht="16.5" customHeight="1">
      <c r="A135" s="121">
        <v>134</v>
      </c>
      <c r="B135" s="122" t="s">
        <v>604</v>
      </c>
      <c r="C135" s="123" t="s">
        <v>605</v>
      </c>
    </row>
    <row r="136" spans="1:3" ht="16.5" customHeight="1">
      <c r="A136" s="121">
        <v>135</v>
      </c>
      <c r="B136" s="122" t="s">
        <v>606</v>
      </c>
      <c r="C136" s="123" t="s">
        <v>607</v>
      </c>
    </row>
    <row r="137" spans="1:3" ht="16.5" customHeight="1">
      <c r="A137" s="121">
        <v>136</v>
      </c>
      <c r="B137" s="122" t="s">
        <v>608</v>
      </c>
      <c r="C137" s="123" t="s">
        <v>609</v>
      </c>
    </row>
    <row r="138" spans="1:3" ht="16.5" customHeight="1">
      <c r="A138" s="121">
        <v>137</v>
      </c>
      <c r="B138" s="122" t="s">
        <v>610</v>
      </c>
      <c r="C138" s="123" t="s">
        <v>611</v>
      </c>
    </row>
    <row r="139" spans="1:3" ht="29.25" customHeight="1">
      <c r="A139" s="121">
        <v>138</v>
      </c>
      <c r="B139" s="122" t="s">
        <v>612</v>
      </c>
      <c r="C139" s="123" t="s">
        <v>613</v>
      </c>
    </row>
    <row r="140" spans="1:3" ht="29.25" customHeight="1">
      <c r="A140" s="121">
        <v>139</v>
      </c>
      <c r="B140" s="122" t="s">
        <v>614</v>
      </c>
      <c r="C140" s="123" t="s">
        <v>615</v>
      </c>
    </row>
    <row r="141" spans="1:3" ht="29.25" customHeight="1">
      <c r="A141" s="121">
        <v>140</v>
      </c>
      <c r="B141" s="122" t="s">
        <v>837</v>
      </c>
      <c r="C141" s="123" t="s">
        <v>616</v>
      </c>
    </row>
    <row r="142" spans="1:3" ht="29.25" customHeight="1">
      <c r="A142" s="121">
        <v>141</v>
      </c>
      <c r="B142" s="122" t="s">
        <v>617</v>
      </c>
      <c r="C142" s="123" t="s">
        <v>618</v>
      </c>
    </row>
    <row r="143" spans="1:3" ht="29.25" customHeight="1">
      <c r="A143" s="121">
        <v>142</v>
      </c>
      <c r="B143" s="122" t="s">
        <v>619</v>
      </c>
      <c r="C143" s="123" t="s">
        <v>620</v>
      </c>
    </row>
    <row r="144" spans="1:3" ht="29.25" customHeight="1">
      <c r="A144" s="121">
        <v>143</v>
      </c>
      <c r="B144" s="122" t="s">
        <v>621</v>
      </c>
      <c r="C144" s="123" t="s">
        <v>622</v>
      </c>
    </row>
    <row r="145" spans="1:3" ht="29.25" customHeight="1">
      <c r="A145" s="121">
        <v>144</v>
      </c>
      <c r="B145" s="122" t="s">
        <v>623</v>
      </c>
      <c r="C145" s="123" t="s">
        <v>624</v>
      </c>
    </row>
    <row r="146" spans="1:3" ht="29.25" customHeight="1">
      <c r="A146" s="121">
        <v>145</v>
      </c>
      <c r="B146" s="122" t="s">
        <v>838</v>
      </c>
      <c r="C146" s="123" t="s">
        <v>625</v>
      </c>
    </row>
    <row r="147" spans="1:3" ht="29.25" customHeight="1">
      <c r="A147" s="121">
        <v>146</v>
      </c>
      <c r="B147" s="122" t="s">
        <v>626</v>
      </c>
      <c r="C147" s="123" t="s">
        <v>627</v>
      </c>
    </row>
    <row r="148" spans="1:3" ht="29.25" customHeight="1">
      <c r="A148" s="121">
        <v>147</v>
      </c>
      <c r="B148" s="122" t="s">
        <v>628</v>
      </c>
      <c r="C148" s="123" t="s">
        <v>629</v>
      </c>
    </row>
    <row r="149" spans="1:3" ht="29.25" customHeight="1">
      <c r="A149" s="121">
        <v>148</v>
      </c>
      <c r="B149" s="122" t="s">
        <v>630</v>
      </c>
      <c r="C149" s="123" t="s">
        <v>631</v>
      </c>
    </row>
    <row r="150" spans="1:3" ht="29.25" customHeight="1">
      <c r="A150" s="121">
        <v>149</v>
      </c>
      <c r="B150" s="122" t="s">
        <v>632</v>
      </c>
      <c r="C150" s="123" t="s">
        <v>633</v>
      </c>
    </row>
    <row r="151" spans="1:3" ht="29.25" customHeight="1">
      <c r="A151" s="121">
        <v>150</v>
      </c>
      <c r="B151" s="122" t="s">
        <v>634</v>
      </c>
      <c r="C151" s="123" t="s">
        <v>635</v>
      </c>
    </row>
    <row r="152" spans="1:3" ht="29.25" customHeight="1">
      <c r="A152" s="121">
        <v>151</v>
      </c>
      <c r="B152" s="122" t="s">
        <v>636</v>
      </c>
      <c r="C152" s="123" t="s">
        <v>637</v>
      </c>
    </row>
    <row r="153" spans="1:3" ht="29.25" customHeight="1">
      <c r="A153" s="121">
        <v>152</v>
      </c>
      <c r="B153" s="122" t="s">
        <v>638</v>
      </c>
      <c r="C153" s="123" t="s">
        <v>639</v>
      </c>
    </row>
    <row r="154" spans="1:3" ht="29.25" customHeight="1">
      <c r="A154" s="121">
        <v>153</v>
      </c>
      <c r="B154" s="122" t="s">
        <v>640</v>
      </c>
      <c r="C154" s="123" t="s">
        <v>641</v>
      </c>
    </row>
    <row r="155" spans="1:3" ht="29.25" customHeight="1">
      <c r="A155" s="121">
        <v>154</v>
      </c>
      <c r="B155" s="122" t="s">
        <v>642</v>
      </c>
      <c r="C155" s="123" t="s">
        <v>643</v>
      </c>
    </row>
    <row r="156" spans="1:3" ht="29.25" customHeight="1">
      <c r="A156" s="121">
        <v>155</v>
      </c>
      <c r="B156" s="122" t="s">
        <v>644</v>
      </c>
      <c r="C156" s="123" t="s">
        <v>645</v>
      </c>
    </row>
    <row r="157" spans="1:3" ht="29.25" customHeight="1">
      <c r="A157" s="121">
        <v>156</v>
      </c>
      <c r="B157" s="122" t="s">
        <v>646</v>
      </c>
      <c r="C157" s="123" t="s">
        <v>647</v>
      </c>
    </row>
    <row r="158" spans="1:3" ht="29.25" customHeight="1">
      <c r="A158" s="121">
        <v>157</v>
      </c>
      <c r="B158" s="122" t="s">
        <v>648</v>
      </c>
      <c r="C158" s="123" t="s">
        <v>649</v>
      </c>
    </row>
    <row r="159" spans="1:3" ht="29.25" customHeight="1">
      <c r="A159" s="121">
        <v>158</v>
      </c>
      <c r="B159" s="122" t="s">
        <v>650</v>
      </c>
      <c r="C159" s="123" t="s">
        <v>651</v>
      </c>
    </row>
    <row r="160" spans="1:3" ht="29.25" customHeight="1">
      <c r="A160" s="121">
        <v>159</v>
      </c>
      <c r="B160" s="122" t="s">
        <v>839</v>
      </c>
      <c r="C160" s="123" t="s">
        <v>652</v>
      </c>
    </row>
    <row r="161" spans="1:3" ht="29.25" customHeight="1">
      <c r="A161" s="121">
        <v>160</v>
      </c>
      <c r="B161" s="122" t="s">
        <v>653</v>
      </c>
      <c r="C161" s="123" t="s">
        <v>654</v>
      </c>
    </row>
    <row r="162" spans="1:3" ht="29.25" customHeight="1">
      <c r="A162" s="121">
        <v>161</v>
      </c>
      <c r="B162" s="122" t="s">
        <v>655</v>
      </c>
      <c r="C162" s="123" t="s">
        <v>656</v>
      </c>
    </row>
    <row r="163" spans="1:3" ht="29.25" customHeight="1">
      <c r="A163" s="121">
        <v>162</v>
      </c>
      <c r="B163" s="122" t="s">
        <v>657</v>
      </c>
      <c r="C163" s="123" t="s">
        <v>658</v>
      </c>
    </row>
    <row r="164" spans="1:3" ht="29.25" customHeight="1">
      <c r="A164" s="121">
        <v>163</v>
      </c>
      <c r="B164" s="122" t="s">
        <v>659</v>
      </c>
      <c r="C164" s="123" t="s">
        <v>660</v>
      </c>
    </row>
    <row r="165" spans="1:3" ht="29.25" customHeight="1">
      <c r="A165" s="121">
        <v>164</v>
      </c>
      <c r="B165" s="122" t="s">
        <v>661</v>
      </c>
      <c r="C165" s="123" t="s">
        <v>662</v>
      </c>
    </row>
    <row r="166" spans="1:3" ht="29.25" customHeight="1">
      <c r="A166" s="121">
        <v>165</v>
      </c>
      <c r="B166" s="122" t="s">
        <v>840</v>
      </c>
      <c r="C166" s="123" t="s">
        <v>663</v>
      </c>
    </row>
    <row r="167" spans="1:3" ht="29.25" customHeight="1">
      <c r="A167" s="121">
        <v>166</v>
      </c>
      <c r="B167" s="122" t="s">
        <v>664</v>
      </c>
      <c r="C167" s="123" t="s">
        <v>665</v>
      </c>
    </row>
    <row r="168" spans="1:3" ht="29.25" customHeight="1">
      <c r="A168" s="121">
        <v>167</v>
      </c>
      <c r="B168" s="122" t="s">
        <v>666</v>
      </c>
      <c r="C168" s="123" t="s">
        <v>667</v>
      </c>
    </row>
    <row r="169" spans="1:3" ht="29.25" customHeight="1">
      <c r="A169" s="121">
        <v>168</v>
      </c>
      <c r="B169" s="122" t="s">
        <v>668</v>
      </c>
      <c r="C169" s="123" t="s">
        <v>669</v>
      </c>
    </row>
    <row r="170" spans="1:3" ht="29.25" customHeight="1">
      <c r="A170" s="121">
        <v>169</v>
      </c>
      <c r="B170" s="122" t="s">
        <v>670</v>
      </c>
      <c r="C170" s="123" t="s">
        <v>671</v>
      </c>
    </row>
    <row r="171" spans="1:3" ht="29.25" customHeight="1">
      <c r="A171" s="121">
        <v>170</v>
      </c>
      <c r="B171" s="122" t="s">
        <v>672</v>
      </c>
      <c r="C171" s="123" t="s">
        <v>673</v>
      </c>
    </row>
    <row r="172" spans="1:3" ht="29.25" customHeight="1">
      <c r="A172" s="121">
        <v>171</v>
      </c>
      <c r="B172" s="122" t="s">
        <v>841</v>
      </c>
      <c r="C172" s="123" t="s">
        <v>674</v>
      </c>
    </row>
    <row r="173" spans="1:3" ht="29.25" customHeight="1">
      <c r="A173" s="121">
        <v>172</v>
      </c>
      <c r="B173" s="122" t="s">
        <v>675</v>
      </c>
      <c r="C173" s="123" t="s">
        <v>676</v>
      </c>
    </row>
    <row r="174" spans="1:3" ht="29.25" customHeight="1">
      <c r="A174" s="121">
        <v>173</v>
      </c>
      <c r="B174" s="122" t="s">
        <v>677</v>
      </c>
      <c r="C174" s="123" t="s">
        <v>678</v>
      </c>
    </row>
    <row r="175" spans="1:3" ht="29.25" customHeight="1">
      <c r="A175" s="121">
        <v>174</v>
      </c>
      <c r="B175" s="122" t="s">
        <v>679</v>
      </c>
      <c r="C175" s="123" t="s">
        <v>680</v>
      </c>
    </row>
    <row r="176" spans="1:3" ht="16.5" customHeight="1">
      <c r="A176" s="121">
        <v>175</v>
      </c>
      <c r="B176" s="122" t="s">
        <v>681</v>
      </c>
      <c r="C176" s="123" t="s">
        <v>682</v>
      </c>
    </row>
    <row r="177" spans="1:3 16271:16355" ht="16.5" customHeight="1">
      <c r="A177" s="121">
        <v>176</v>
      </c>
      <c r="B177" s="122" t="s">
        <v>683</v>
      </c>
      <c r="C177" s="123" t="s">
        <v>684</v>
      </c>
      <c r="XDM177" s="121"/>
      <c r="XDN177" s="122"/>
      <c r="XDO177" s="123"/>
      <c r="XDP177" s="127"/>
      <c r="XDQ177" s="126"/>
      <c r="XDW177" s="121"/>
      <c r="XDX177" s="122"/>
      <c r="XDY177" s="123"/>
      <c r="XDZ177" s="124"/>
      <c r="XEA177" s="124"/>
    </row>
    <row r="178" spans="1:3 16271:16355" ht="16.5" customHeight="1">
      <c r="A178" s="121">
        <v>177</v>
      </c>
      <c r="B178" s="122" t="s">
        <v>685</v>
      </c>
      <c r="C178" s="123" t="s">
        <v>686</v>
      </c>
      <c r="XDW178" s="121"/>
      <c r="XDX178" s="122"/>
      <c r="XDY178" s="123"/>
      <c r="XDZ178" s="127"/>
      <c r="XEA178" s="126"/>
    </row>
    <row r="179" spans="1:3 16271:16355" ht="16.5" customHeight="1">
      <c r="A179" s="121">
        <v>178</v>
      </c>
      <c r="B179" s="122" t="s">
        <v>687</v>
      </c>
      <c r="C179" s="123" t="s">
        <v>688</v>
      </c>
      <c r="XDM179" s="121"/>
      <c r="XDN179" s="122"/>
      <c r="XDO179" s="123"/>
      <c r="XDP179" s="127"/>
      <c r="XDQ179" s="126"/>
      <c r="XDW179" s="121"/>
      <c r="XDX179" s="122"/>
      <c r="XDY179" s="123"/>
      <c r="XDZ179" s="124"/>
      <c r="XEA179" s="124"/>
    </row>
    <row r="180" spans="1:3 16271:16355" ht="16.5" customHeight="1">
      <c r="A180" s="121">
        <v>179</v>
      </c>
      <c r="B180" s="122" t="s">
        <v>689</v>
      </c>
      <c r="C180" s="123" t="s">
        <v>690</v>
      </c>
      <c r="XDC180" s="121"/>
      <c r="XDD180" s="122"/>
      <c r="XDE180" s="123"/>
      <c r="XDF180" s="127"/>
      <c r="XDG180" s="126"/>
      <c r="XDM180" s="121"/>
      <c r="XDN180" s="122"/>
      <c r="XDO180" s="123"/>
      <c r="XDP180" s="124"/>
      <c r="XDQ180" s="124"/>
      <c r="XDW180" s="121"/>
      <c r="XDX180" s="122"/>
      <c r="XDY180" s="123"/>
    </row>
    <row r="181" spans="1:3 16271:16355" ht="16.5" customHeight="1">
      <c r="A181" s="121">
        <v>180</v>
      </c>
      <c r="B181" s="122" t="s">
        <v>691</v>
      </c>
      <c r="C181" s="123" t="s">
        <v>692</v>
      </c>
      <c r="XCS181" s="121"/>
      <c r="XCT181" s="122"/>
      <c r="XCU181" s="123"/>
      <c r="XCV181" s="127"/>
      <c r="XCW181" s="126"/>
      <c r="XDC181" s="121"/>
      <c r="XDD181" s="122"/>
      <c r="XDE181" s="123"/>
      <c r="XDF181" s="124"/>
      <c r="XDG181" s="124"/>
      <c r="XDM181" s="121"/>
      <c r="XDN181" s="122"/>
      <c r="XDO181" s="123"/>
      <c r="XDW181" s="121"/>
      <c r="XDX181" s="122"/>
      <c r="XDY181" s="123"/>
      <c r="XDZ181" s="124"/>
    </row>
    <row r="182" spans="1:3 16271:16355" ht="16.5" customHeight="1">
      <c r="A182" s="121">
        <v>181</v>
      </c>
      <c r="B182" s="122" t="s">
        <v>693</v>
      </c>
      <c r="C182" s="123" t="s">
        <v>694</v>
      </c>
      <c r="XCI182" s="121"/>
      <c r="XCJ182" s="122"/>
      <c r="XCK182" s="123"/>
      <c r="XCL182" s="127"/>
      <c r="XCM182" s="126"/>
      <c r="XCS182" s="121"/>
      <c r="XCT182" s="122"/>
      <c r="XCU182" s="123"/>
      <c r="XCV182" s="124"/>
      <c r="XCW182" s="124"/>
      <c r="XDC182" s="121"/>
      <c r="XDD182" s="122"/>
      <c r="XDE182" s="123"/>
      <c r="XDM182" s="121"/>
      <c r="XDN182" s="122"/>
      <c r="XDO182" s="123"/>
      <c r="XDP182" s="124"/>
      <c r="XDW182" s="121"/>
      <c r="XDX182" s="122"/>
      <c r="XDY182" s="123"/>
      <c r="XDZ182" s="125"/>
      <c r="XEA182" s="125"/>
    </row>
    <row r="183" spans="1:3 16271:16355" ht="16.5" customHeight="1">
      <c r="A183" s="121">
        <v>182</v>
      </c>
      <c r="B183" s="122" t="s">
        <v>695</v>
      </c>
      <c r="C183" s="123" t="s">
        <v>696</v>
      </c>
      <c r="XBY183" s="121"/>
      <c r="XBZ183" s="122"/>
      <c r="XCA183" s="123"/>
      <c r="XCB183" s="127"/>
      <c r="XCC183" s="126"/>
      <c r="XCI183" s="121"/>
      <c r="XCJ183" s="122"/>
      <c r="XCK183" s="123"/>
      <c r="XCL183" s="124"/>
      <c r="XCM183" s="124"/>
      <c r="XCS183" s="121"/>
      <c r="XCT183" s="122"/>
      <c r="XCU183" s="123"/>
      <c r="XDC183" s="121"/>
      <c r="XDD183" s="122"/>
      <c r="XDE183" s="123"/>
      <c r="XDF183" s="124"/>
      <c r="XDM183" s="121"/>
      <c r="XDN183" s="122"/>
      <c r="XDO183" s="123"/>
      <c r="XDP183" s="125"/>
      <c r="XDQ183" s="125"/>
      <c r="XDW183" s="121"/>
      <c r="XDX183" s="122"/>
      <c r="XDY183" s="123"/>
      <c r="XDZ183" s="125"/>
      <c r="XEA183" s="125"/>
    </row>
    <row r="184" spans="1:3 16271:16355" ht="16.5" customHeight="1">
      <c r="A184" s="121">
        <v>183</v>
      </c>
      <c r="B184" s="122" t="s">
        <v>697</v>
      </c>
      <c r="C184" s="123" t="s">
        <v>698</v>
      </c>
      <c r="XBO184" s="121"/>
      <c r="XBP184" s="122"/>
      <c r="XBQ184" s="123"/>
      <c r="XBR184" s="127"/>
      <c r="XBS184" s="126"/>
      <c r="XBY184" s="121"/>
      <c r="XBZ184" s="122"/>
      <c r="XCA184" s="123"/>
      <c r="XCB184" s="124"/>
      <c r="XCC184" s="124"/>
      <c r="XCI184" s="121"/>
      <c r="XCJ184" s="122"/>
      <c r="XCK184" s="123"/>
      <c r="XCS184" s="121"/>
      <c r="XCT184" s="122"/>
      <c r="XCU184" s="123"/>
      <c r="XCV184" s="124"/>
      <c r="XDC184" s="121"/>
      <c r="XDD184" s="122"/>
      <c r="XDE184" s="123"/>
      <c r="XDF184" s="125"/>
      <c r="XDG184" s="125"/>
      <c r="XDM184" s="121"/>
      <c r="XDN184" s="122"/>
      <c r="XDO184" s="123"/>
      <c r="XDP184" s="125"/>
      <c r="XDQ184" s="125"/>
      <c r="XDW184" s="121"/>
      <c r="XDX184" s="122"/>
      <c r="XDY184" s="123"/>
    </row>
    <row r="185" spans="1:3 16271:16355" ht="16.5" customHeight="1">
      <c r="A185" s="121">
        <v>184</v>
      </c>
      <c r="B185" s="122" t="s">
        <v>699</v>
      </c>
      <c r="C185" s="123" t="s">
        <v>700</v>
      </c>
      <c r="XBE185" s="121"/>
      <c r="XBF185" s="122"/>
      <c r="XBG185" s="123"/>
      <c r="XBH185" s="127"/>
      <c r="XBI185" s="126"/>
      <c r="XBO185" s="121"/>
      <c r="XBP185" s="122"/>
      <c r="XBQ185" s="123"/>
      <c r="XBR185" s="124"/>
      <c r="XBS185" s="124"/>
      <c r="XBY185" s="121"/>
      <c r="XBZ185" s="122"/>
      <c r="XCA185" s="123"/>
      <c r="XCI185" s="121"/>
      <c r="XCJ185" s="122"/>
      <c r="XCK185" s="123"/>
      <c r="XCL185" s="124"/>
      <c r="XCS185" s="121"/>
      <c r="XCT185" s="122"/>
      <c r="XCU185" s="123"/>
      <c r="XCV185" s="125"/>
      <c r="XCW185" s="125"/>
      <c r="XDC185" s="121"/>
      <c r="XDD185" s="122"/>
      <c r="XDE185" s="123"/>
      <c r="XDF185" s="125"/>
      <c r="XDG185" s="125"/>
      <c r="XDM185" s="121"/>
      <c r="XDN185" s="122"/>
      <c r="XDO185" s="123"/>
      <c r="XDW185" s="121"/>
      <c r="XDX185" s="122"/>
      <c r="XDY185" s="123"/>
    </row>
    <row r="186" spans="1:3 16271:16355" ht="16.5" customHeight="1">
      <c r="A186" s="121">
        <v>185</v>
      </c>
      <c r="B186" s="122" t="s">
        <v>701</v>
      </c>
      <c r="C186" s="123" t="s">
        <v>702</v>
      </c>
      <c r="XAU186" s="121"/>
      <c r="XAV186" s="122"/>
      <c r="XAW186" s="123"/>
      <c r="XAX186" s="127"/>
      <c r="XAY186" s="126"/>
      <c r="XBE186" s="121"/>
      <c r="XBF186" s="122"/>
      <c r="XBG186" s="123"/>
      <c r="XBH186" s="124"/>
      <c r="XBI186" s="124"/>
      <c r="XBO186" s="121"/>
      <c r="XBP186" s="122"/>
      <c r="XBQ186" s="123"/>
      <c r="XBY186" s="121"/>
      <c r="XBZ186" s="122"/>
      <c r="XCA186" s="123"/>
      <c r="XCB186" s="124"/>
      <c r="XCI186" s="121"/>
      <c r="XCJ186" s="122"/>
      <c r="XCK186" s="123"/>
      <c r="XCL186" s="125"/>
      <c r="XCM186" s="125"/>
      <c r="XCS186" s="121"/>
      <c r="XCT186" s="122"/>
      <c r="XCU186" s="123"/>
      <c r="XCV186" s="125"/>
      <c r="XCW186" s="125"/>
      <c r="XDC186" s="121"/>
      <c r="XDD186" s="122"/>
      <c r="XDE186" s="123"/>
      <c r="XDM186" s="121"/>
      <c r="XDN186" s="122"/>
      <c r="XDO186" s="123"/>
      <c r="XDW186" s="121"/>
      <c r="XDX186" s="122"/>
      <c r="XDY186" s="123"/>
    </row>
    <row r="187" spans="1:3 16271:16355" ht="16.5" customHeight="1">
      <c r="A187" s="121">
        <v>186</v>
      </c>
      <c r="B187" s="122" t="s">
        <v>703</v>
      </c>
      <c r="C187" s="123" t="s">
        <v>704</v>
      </c>
    </row>
    <row r="188" spans="1:3 16271:16355" ht="16.5" customHeight="1">
      <c r="A188" s="121">
        <v>187</v>
      </c>
      <c r="B188" s="122" t="s">
        <v>705</v>
      </c>
      <c r="C188" s="123" t="s">
        <v>706</v>
      </c>
    </row>
    <row r="189" spans="1:3 16271:16355" ht="16.5" customHeight="1">
      <c r="A189" s="121">
        <v>188</v>
      </c>
      <c r="B189" s="122" t="s">
        <v>707</v>
      </c>
      <c r="C189" s="123" t="s">
        <v>708</v>
      </c>
      <c r="XBE189" s="121"/>
      <c r="XBF189" s="122"/>
      <c r="XBG189" s="123"/>
      <c r="XBH189" s="127"/>
      <c r="XBI189" s="126"/>
      <c r="XBO189" s="121"/>
      <c r="XBP189" s="122"/>
      <c r="XBQ189" s="123"/>
      <c r="XBR189" s="124"/>
      <c r="XBS189" s="124"/>
      <c r="XBY189" s="121"/>
      <c r="XBZ189" s="122"/>
      <c r="XCA189" s="123"/>
      <c r="XCI189" s="121"/>
      <c r="XCJ189" s="122"/>
      <c r="XCK189" s="123"/>
      <c r="XCL189" s="124"/>
      <c r="XCS189" s="121"/>
      <c r="XCT189" s="122"/>
      <c r="XCU189" s="123"/>
      <c r="XCV189" s="125"/>
      <c r="XCW189" s="125"/>
      <c r="XDC189" s="121"/>
      <c r="XDD189" s="122"/>
      <c r="XDE189" s="123"/>
      <c r="XDF189" s="125"/>
      <c r="XDG189" s="125"/>
      <c r="XDM189" s="121"/>
      <c r="XDN189" s="122"/>
      <c r="XDO189" s="123"/>
      <c r="XDW189" s="121"/>
      <c r="XDX189" s="122"/>
      <c r="XDY189" s="123"/>
    </row>
    <row r="190" spans="1:3 16271:16355" ht="16.5" customHeight="1">
      <c r="A190" s="121">
        <v>189</v>
      </c>
      <c r="B190" s="122" t="s">
        <v>709</v>
      </c>
      <c r="C190" s="123" t="s">
        <v>710</v>
      </c>
    </row>
    <row r="191" spans="1:3 16271:16355" ht="16.5" customHeight="1">
      <c r="A191" s="121">
        <v>190</v>
      </c>
      <c r="B191" s="122" t="s">
        <v>711</v>
      </c>
      <c r="C191" s="123" t="s">
        <v>712</v>
      </c>
    </row>
    <row r="192" spans="1:3 16271:16355" ht="16.5" customHeight="1">
      <c r="A192" s="121">
        <v>191</v>
      </c>
      <c r="B192" s="122" t="s">
        <v>713</v>
      </c>
      <c r="C192" s="123" t="s">
        <v>714</v>
      </c>
      <c r="XBO192" s="121"/>
      <c r="XBP192" s="122"/>
      <c r="XBQ192" s="123"/>
      <c r="XBR192" s="127"/>
      <c r="XBS192" s="126"/>
      <c r="XBY192" s="121"/>
      <c r="XBZ192" s="122"/>
      <c r="XCA192" s="123"/>
      <c r="XCB192" s="124"/>
      <c r="XCC192" s="124"/>
      <c r="XCI192" s="121"/>
      <c r="XCJ192" s="122"/>
      <c r="XCK192" s="123"/>
      <c r="XCS192" s="121"/>
      <c r="XCT192" s="122"/>
      <c r="XCU192" s="123"/>
      <c r="XCV192" s="124"/>
      <c r="XDC192" s="121"/>
      <c r="XDD192" s="122"/>
      <c r="XDE192" s="123"/>
      <c r="XDF192" s="125"/>
      <c r="XDG192" s="125"/>
      <c r="XDM192" s="121"/>
      <c r="XDN192" s="122"/>
      <c r="XDO192" s="123"/>
      <c r="XDP192" s="125"/>
      <c r="XDQ192" s="125"/>
      <c r="XDW192" s="121"/>
      <c r="XDX192" s="122"/>
      <c r="XDY192" s="123"/>
    </row>
    <row r="193" spans="1:3 16321:16354" ht="16.5" customHeight="1">
      <c r="A193" s="121">
        <v>192</v>
      </c>
      <c r="B193" s="122" t="s">
        <v>715</v>
      </c>
      <c r="C193" s="123" t="s">
        <v>716</v>
      </c>
    </row>
    <row r="194" spans="1:3 16321:16354" ht="16.5" customHeight="1">
      <c r="A194" s="121">
        <v>193</v>
      </c>
      <c r="B194" s="122" t="s">
        <v>717</v>
      </c>
      <c r="C194" s="123" t="s">
        <v>718</v>
      </c>
    </row>
    <row r="195" spans="1:3 16321:16354" ht="16.5" customHeight="1">
      <c r="A195" s="121">
        <v>194</v>
      </c>
      <c r="B195" s="122" t="s">
        <v>719</v>
      </c>
      <c r="C195" s="123" t="s">
        <v>720</v>
      </c>
      <c r="XCS195" s="121"/>
      <c r="XCT195" s="122"/>
      <c r="XCU195" s="123"/>
      <c r="XCV195" s="127"/>
      <c r="XCW195" s="126"/>
      <c r="XDC195" s="121"/>
      <c r="XDD195" s="122"/>
      <c r="XDE195" s="123"/>
      <c r="XDF195" s="124"/>
      <c r="XDG195" s="124"/>
      <c r="XDM195" s="121"/>
      <c r="XDN195" s="122"/>
      <c r="XDO195" s="123"/>
      <c r="XDW195" s="121"/>
      <c r="XDX195" s="122"/>
      <c r="XDY195" s="123"/>
      <c r="XDZ195" s="124"/>
    </row>
    <row r="196" spans="1:3 16321:16354" ht="16.5" customHeight="1">
      <c r="A196" s="121">
        <v>195</v>
      </c>
      <c r="B196" s="122" t="s">
        <v>721</v>
      </c>
      <c r="C196" s="123" t="s">
        <v>722</v>
      </c>
    </row>
    <row r="197" spans="1:3 16321:16354" ht="29.25" customHeight="1">
      <c r="A197" s="121">
        <v>196</v>
      </c>
      <c r="B197" s="122" t="s">
        <v>723</v>
      </c>
      <c r="C197" s="123" t="s">
        <v>724</v>
      </c>
    </row>
    <row r="198" spans="1:3 16321:16354" ht="29.25" customHeight="1">
      <c r="A198" s="121">
        <v>197</v>
      </c>
      <c r="B198" s="122" t="s">
        <v>725</v>
      </c>
      <c r="C198" s="123" t="s">
        <v>726</v>
      </c>
    </row>
    <row r="199" spans="1:3 16321:16354" ht="29.25" customHeight="1">
      <c r="A199" s="121">
        <v>198</v>
      </c>
      <c r="B199" s="122" t="s">
        <v>727</v>
      </c>
      <c r="C199" s="123" t="s">
        <v>728</v>
      </c>
    </row>
    <row r="200" spans="1:3 16321:16354" ht="29.25" customHeight="1">
      <c r="A200" s="121">
        <v>199</v>
      </c>
      <c r="B200" s="122" t="s">
        <v>729</v>
      </c>
      <c r="C200" s="123" t="s">
        <v>730</v>
      </c>
    </row>
    <row r="201" spans="1:3 16321:16354" ht="29.25" customHeight="1">
      <c r="A201" s="121">
        <v>200</v>
      </c>
      <c r="B201" s="122" t="s">
        <v>731</v>
      </c>
      <c r="C201" s="123" t="s">
        <v>732</v>
      </c>
    </row>
    <row r="202" spans="1:3 16321:16354" ht="29.25" customHeight="1">
      <c r="A202" s="121">
        <v>201</v>
      </c>
      <c r="B202" s="122" t="s">
        <v>733</v>
      </c>
      <c r="C202" s="123" t="s">
        <v>734</v>
      </c>
    </row>
    <row r="203" spans="1:3 16321:16354" ht="29.25" customHeight="1">
      <c r="A203" s="121">
        <v>202</v>
      </c>
      <c r="B203" s="122" t="s">
        <v>735</v>
      </c>
      <c r="C203" s="123" t="s">
        <v>736</v>
      </c>
    </row>
    <row r="204" spans="1:3 16321:16354" ht="29.25" customHeight="1">
      <c r="A204" s="121">
        <v>203</v>
      </c>
      <c r="B204" s="122" t="s">
        <v>737</v>
      </c>
      <c r="C204" s="123" t="s">
        <v>738</v>
      </c>
    </row>
    <row r="205" spans="1:3 16321:16354" ht="29.25" customHeight="1">
      <c r="A205" s="121">
        <v>204</v>
      </c>
      <c r="B205" s="122" t="s">
        <v>739</v>
      </c>
      <c r="C205" s="123" t="s">
        <v>740</v>
      </c>
    </row>
    <row r="206" spans="1:3 16321:16354" ht="29.25" customHeight="1">
      <c r="A206" s="121">
        <v>205</v>
      </c>
      <c r="B206" s="122" t="s">
        <v>741</v>
      </c>
      <c r="C206" s="123" t="s">
        <v>742</v>
      </c>
    </row>
    <row r="207" spans="1:3 16321:16354" ht="29.25" customHeight="1">
      <c r="A207" s="121">
        <v>206</v>
      </c>
      <c r="B207" s="122" t="s">
        <v>743</v>
      </c>
      <c r="C207" s="123" t="s">
        <v>744</v>
      </c>
    </row>
    <row r="208" spans="1:3 16321:16354" ht="29.25" customHeight="1">
      <c r="A208" s="121">
        <v>207</v>
      </c>
      <c r="B208" s="122" t="s">
        <v>745</v>
      </c>
      <c r="C208" s="123" t="s">
        <v>746</v>
      </c>
    </row>
    <row r="209" spans="1:3" ht="29.25" customHeight="1">
      <c r="A209" s="121">
        <v>208</v>
      </c>
      <c r="B209" s="122" t="s">
        <v>747</v>
      </c>
      <c r="C209" s="123" t="s">
        <v>748</v>
      </c>
    </row>
    <row r="210" spans="1:3" ht="29.25" customHeight="1">
      <c r="A210" s="121">
        <v>209</v>
      </c>
      <c r="B210" s="122" t="s">
        <v>749</v>
      </c>
      <c r="C210" s="123" t="s">
        <v>750</v>
      </c>
    </row>
    <row r="211" spans="1:3" ht="29.25" customHeight="1">
      <c r="A211" s="121">
        <v>210</v>
      </c>
      <c r="B211" s="122" t="s">
        <v>842</v>
      </c>
      <c r="C211" s="123" t="s">
        <v>751</v>
      </c>
    </row>
    <row r="212" spans="1:3" ht="29.25" customHeight="1">
      <c r="A212" s="121">
        <v>211</v>
      </c>
      <c r="B212" s="122" t="s">
        <v>845</v>
      </c>
      <c r="C212" s="123" t="s">
        <v>752</v>
      </c>
    </row>
    <row r="213" spans="1:3" ht="29.25" customHeight="1">
      <c r="A213" s="121">
        <v>212</v>
      </c>
      <c r="B213" s="122" t="s">
        <v>753</v>
      </c>
      <c r="C213" s="123" t="s">
        <v>754</v>
      </c>
    </row>
    <row r="214" spans="1:3" ht="29.25" customHeight="1">
      <c r="A214" s="121">
        <v>213</v>
      </c>
      <c r="B214" s="122" t="s">
        <v>843</v>
      </c>
      <c r="C214" s="123" t="s">
        <v>755</v>
      </c>
    </row>
    <row r="215" spans="1:3" ht="29.25" customHeight="1">
      <c r="A215" s="121">
        <v>214</v>
      </c>
      <c r="B215" s="122" t="s">
        <v>756</v>
      </c>
      <c r="C215" s="123" t="s">
        <v>757</v>
      </c>
    </row>
    <row r="216" spans="1:3" ht="29.25" customHeight="1">
      <c r="A216" s="121">
        <v>215</v>
      </c>
      <c r="B216" s="122" t="s">
        <v>758</v>
      </c>
      <c r="C216" s="123" t="s">
        <v>759</v>
      </c>
    </row>
    <row r="217" spans="1:3" ht="29.25" customHeight="1">
      <c r="A217" s="121">
        <v>216</v>
      </c>
      <c r="B217" s="122" t="s">
        <v>760</v>
      </c>
      <c r="C217" s="123" t="s">
        <v>761</v>
      </c>
    </row>
    <row r="218" spans="1:3" ht="29.25" customHeight="1">
      <c r="A218" s="121">
        <v>217</v>
      </c>
      <c r="B218" s="122" t="s">
        <v>762</v>
      </c>
      <c r="C218" s="123" t="s">
        <v>763</v>
      </c>
    </row>
    <row r="219" spans="1:3" ht="16.5" customHeight="1">
      <c r="A219" s="121">
        <v>218</v>
      </c>
      <c r="B219" s="122" t="s">
        <v>764</v>
      </c>
      <c r="C219" s="123" t="s">
        <v>1030</v>
      </c>
    </row>
    <row r="220" spans="1:3" ht="29.25" customHeight="1">
      <c r="A220" s="121">
        <v>219</v>
      </c>
      <c r="B220" s="122" t="s">
        <v>766</v>
      </c>
      <c r="C220" s="123" t="s">
        <v>767</v>
      </c>
    </row>
    <row r="221" spans="1:3" ht="29.25" customHeight="1">
      <c r="A221" s="121">
        <v>220</v>
      </c>
      <c r="B221" s="122" t="s">
        <v>768</v>
      </c>
      <c r="C221" s="123" t="s">
        <v>769</v>
      </c>
    </row>
    <row r="222" spans="1:3" ht="29.25" customHeight="1">
      <c r="A222" s="121">
        <v>221</v>
      </c>
      <c r="B222" s="122" t="s">
        <v>846</v>
      </c>
      <c r="C222" s="123" t="s">
        <v>770</v>
      </c>
    </row>
    <row r="223" spans="1:3" ht="29.25" customHeight="1">
      <c r="A223" s="121">
        <v>222</v>
      </c>
      <c r="B223" s="122" t="s">
        <v>771</v>
      </c>
      <c r="C223" s="123" t="s">
        <v>772</v>
      </c>
    </row>
    <row r="224" spans="1:3" ht="42.75" customHeight="1">
      <c r="A224" s="121">
        <v>223</v>
      </c>
      <c r="B224" s="122" t="s">
        <v>773</v>
      </c>
      <c r="C224" s="123" t="s">
        <v>774</v>
      </c>
    </row>
    <row r="225" spans="1:3" ht="16.5" customHeight="1">
      <c r="A225" s="121">
        <v>224</v>
      </c>
      <c r="B225" s="122" t="s">
        <v>775</v>
      </c>
      <c r="C225" s="123" t="s">
        <v>1031</v>
      </c>
    </row>
    <row r="226" spans="1:3" ht="16.5" customHeight="1">
      <c r="A226" s="121">
        <v>225</v>
      </c>
      <c r="B226" s="122" t="s">
        <v>777</v>
      </c>
      <c r="C226" s="123" t="s">
        <v>1032</v>
      </c>
    </row>
    <row r="227" spans="1:3" ht="29.25" customHeight="1">
      <c r="A227" s="121">
        <v>226</v>
      </c>
      <c r="B227" s="122" t="s">
        <v>779</v>
      </c>
      <c r="C227" s="123" t="s">
        <v>780</v>
      </c>
    </row>
    <row r="228" spans="1:3" ht="29.25" customHeight="1">
      <c r="A228" s="121">
        <v>227</v>
      </c>
      <c r="B228" s="122" t="s">
        <v>781</v>
      </c>
      <c r="C228" s="123" t="s">
        <v>782</v>
      </c>
    </row>
    <row r="229" spans="1:3" ht="29.25" customHeight="1">
      <c r="A229" s="121">
        <v>228</v>
      </c>
      <c r="B229" s="122" t="s">
        <v>847</v>
      </c>
      <c r="C229" s="123" t="s">
        <v>783</v>
      </c>
    </row>
    <row r="230" spans="1:3" ht="29.25" customHeight="1">
      <c r="A230" s="121">
        <v>229</v>
      </c>
      <c r="B230" s="122" t="s">
        <v>784</v>
      </c>
      <c r="C230" s="123" t="s">
        <v>785</v>
      </c>
    </row>
    <row r="231" spans="1:3" ht="29.25" customHeight="1">
      <c r="A231" s="121">
        <v>230</v>
      </c>
      <c r="B231" s="122" t="s">
        <v>786</v>
      </c>
      <c r="C231" s="123" t="s">
        <v>787</v>
      </c>
    </row>
    <row r="232" spans="1:3" ht="29.25" customHeight="1">
      <c r="A232" s="121">
        <v>231</v>
      </c>
      <c r="B232" s="122" t="s">
        <v>788</v>
      </c>
      <c r="C232" s="123" t="s">
        <v>789</v>
      </c>
    </row>
    <row r="233" spans="1:3" ht="29.25" customHeight="1">
      <c r="A233" s="121">
        <v>232</v>
      </c>
      <c r="B233" s="122" t="s">
        <v>790</v>
      </c>
      <c r="C233" s="123" t="s">
        <v>791</v>
      </c>
    </row>
    <row r="234" spans="1:3" ht="29.25" customHeight="1">
      <c r="A234" s="121">
        <v>233</v>
      </c>
      <c r="B234" s="122" t="s">
        <v>792</v>
      </c>
      <c r="C234" s="123" t="s">
        <v>793</v>
      </c>
    </row>
    <row r="235" spans="1:3" ht="16.5" customHeight="1">
      <c r="A235" s="121">
        <v>234</v>
      </c>
      <c r="B235" s="122" t="s">
        <v>794</v>
      </c>
      <c r="C235" s="123" t="s">
        <v>1033</v>
      </c>
    </row>
    <row r="236" spans="1:3" ht="29.25" customHeight="1">
      <c r="A236" s="121">
        <v>235</v>
      </c>
      <c r="B236" s="122" t="s">
        <v>848</v>
      </c>
      <c r="C236" s="123" t="s">
        <v>796</v>
      </c>
    </row>
    <row r="237" spans="1:3" ht="16.5" customHeight="1">
      <c r="A237" s="121">
        <v>236</v>
      </c>
      <c r="B237" s="122" t="s">
        <v>797</v>
      </c>
      <c r="C237" s="123" t="s">
        <v>1034</v>
      </c>
    </row>
    <row r="238" spans="1:3" ht="16.5" customHeight="1">
      <c r="A238" s="121">
        <v>237</v>
      </c>
      <c r="B238" s="122" t="s">
        <v>799</v>
      </c>
      <c r="C238" s="123" t="s">
        <v>1035</v>
      </c>
    </row>
    <row r="239" spans="1:3" ht="29.25" customHeight="1">
      <c r="A239" s="121">
        <v>238</v>
      </c>
      <c r="B239" s="122" t="s">
        <v>801</v>
      </c>
      <c r="C239" s="123" t="s">
        <v>802</v>
      </c>
    </row>
    <row r="240" spans="1:3" ht="16.5" customHeight="1">
      <c r="A240" s="121">
        <v>239</v>
      </c>
      <c r="B240" s="122" t="s">
        <v>849</v>
      </c>
      <c r="C240" s="123" t="s">
        <v>1036</v>
      </c>
    </row>
    <row r="241" spans="1:3" ht="16.5" customHeight="1">
      <c r="A241" s="121">
        <v>240</v>
      </c>
      <c r="B241" s="122" t="s">
        <v>804</v>
      </c>
      <c r="C241" s="123" t="s">
        <v>1037</v>
      </c>
    </row>
    <row r="242" spans="1:3" ht="29.25" customHeight="1">
      <c r="A242" s="121">
        <v>241</v>
      </c>
      <c r="B242" s="122" t="s">
        <v>806</v>
      </c>
      <c r="C242" s="123" t="s">
        <v>807</v>
      </c>
    </row>
    <row r="243" spans="1:3" ht="16.5" customHeight="1">
      <c r="A243" s="121">
        <v>242</v>
      </c>
      <c r="B243" s="122" t="s">
        <v>808</v>
      </c>
      <c r="C243" s="123" t="s">
        <v>1038</v>
      </c>
    </row>
    <row r="244" spans="1:3" ht="29.25" customHeight="1">
      <c r="A244" s="121">
        <v>243</v>
      </c>
      <c r="B244" s="122" t="s">
        <v>810</v>
      </c>
      <c r="C244" s="123" t="s">
        <v>811</v>
      </c>
    </row>
    <row r="245" spans="1:3" ht="16.5" customHeight="1">
      <c r="A245" s="121">
        <v>244</v>
      </c>
      <c r="B245" s="122" t="s">
        <v>812</v>
      </c>
      <c r="C245" s="123" t="s">
        <v>813</v>
      </c>
    </row>
    <row r="246" spans="1:3" ht="16.5" customHeight="1">
      <c r="A246" s="121">
        <v>245</v>
      </c>
      <c r="B246" s="122" t="s">
        <v>816</v>
      </c>
      <c r="C246" s="123" t="s">
        <v>817</v>
      </c>
    </row>
    <row r="247" spans="1:3" ht="29.25" customHeight="1">
      <c r="A247" s="121">
        <v>246</v>
      </c>
      <c r="B247" s="122" t="s">
        <v>824</v>
      </c>
      <c r="C247" s="123" t="s">
        <v>825</v>
      </c>
    </row>
    <row r="248" spans="1:3" ht="29.25" customHeight="1">
      <c r="A248" s="121">
        <v>247</v>
      </c>
      <c r="B248" s="122" t="s">
        <v>820</v>
      </c>
      <c r="C248" s="123" t="s">
        <v>821</v>
      </c>
    </row>
    <row r="249" spans="1:3" ht="29.25" customHeight="1">
      <c r="A249" s="121">
        <v>248</v>
      </c>
      <c r="B249" s="122" t="s">
        <v>822</v>
      </c>
      <c r="C249" s="123" t="s">
        <v>823</v>
      </c>
    </row>
    <row r="250" spans="1:3" ht="29.25" customHeight="1">
      <c r="A250" s="121">
        <v>249</v>
      </c>
      <c r="B250" s="122" t="s">
        <v>826</v>
      </c>
      <c r="C250" s="123" t="s">
        <v>827</v>
      </c>
    </row>
    <row r="251" spans="1:3" ht="15.75" customHeight="1">
      <c r="A251" s="121">
        <v>250</v>
      </c>
      <c r="B251" s="122" t="s">
        <v>828</v>
      </c>
      <c r="C251" s="123" t="s">
        <v>829</v>
      </c>
    </row>
    <row r="252" spans="1:3" ht="31.5" customHeight="1">
      <c r="A252" s="121">
        <v>251</v>
      </c>
      <c r="B252" s="122" t="s">
        <v>818</v>
      </c>
      <c r="C252" s="123" t="s">
        <v>819</v>
      </c>
    </row>
    <row r="253" spans="1:3" s="131" customFormat="1" ht="13.5" customHeight="1">
      <c r="A253" s="128"/>
      <c r="B253" s="129"/>
      <c r="C253" s="130"/>
    </row>
    <row r="254" spans="1:3" ht="13.5" customHeight="1">
      <c r="A254" s="128"/>
      <c r="B254" s="129"/>
      <c r="C254" s="130"/>
    </row>
    <row r="255" spans="1:3" ht="13.5" customHeight="1">
      <c r="A255" s="128"/>
      <c r="B255" s="129"/>
      <c r="C255" s="130"/>
    </row>
    <row r="256" spans="1:3" ht="13.5" customHeight="1">
      <c r="A256" s="128"/>
      <c r="B256" s="129"/>
      <c r="C256" s="130"/>
    </row>
    <row r="257" spans="1:3" ht="13.5" customHeight="1">
      <c r="A257" s="128"/>
      <c r="B257" s="129"/>
      <c r="C257" s="130"/>
    </row>
    <row r="258" spans="1:3" ht="13.5" customHeight="1">
      <c r="A258" s="128"/>
      <c r="B258" s="129"/>
      <c r="C258" s="130"/>
    </row>
    <row r="259" spans="1:3" ht="13.5" customHeight="1">
      <c r="A259" s="128"/>
      <c r="B259" s="129"/>
      <c r="C259" s="130"/>
    </row>
    <row r="260" spans="1:3" ht="13.5" customHeight="1">
      <c r="A260" s="128"/>
      <c r="B260" s="129"/>
      <c r="C260" s="130"/>
    </row>
    <row r="261" spans="1:3" ht="13.5" customHeight="1">
      <c r="A261" s="128"/>
      <c r="B261" s="129"/>
      <c r="C261" s="130"/>
    </row>
    <row r="262" spans="1:3" ht="13.5" customHeight="1">
      <c r="A262" s="128"/>
      <c r="B262" s="129"/>
      <c r="C262" s="130"/>
    </row>
    <row r="263" spans="1:3" ht="13.5" customHeight="1">
      <c r="A263" s="128"/>
      <c r="B263" s="129"/>
      <c r="C263" s="130"/>
    </row>
    <row r="264" spans="1:3" ht="13.5" customHeight="1">
      <c r="A264" s="128"/>
      <c r="B264" s="129"/>
      <c r="C264" s="130"/>
    </row>
    <row r="265" spans="1:3" ht="13.5" customHeight="1">
      <c r="A265" s="128"/>
      <c r="B265" s="129"/>
      <c r="C265" s="130"/>
    </row>
    <row r="266" spans="1:3" ht="13.5" customHeight="1">
      <c r="A266" s="128"/>
      <c r="B266" s="129"/>
      <c r="C266" s="130"/>
    </row>
    <row r="267" spans="1:3" ht="13.5" customHeight="1">
      <c r="A267" s="128"/>
      <c r="B267" s="129"/>
      <c r="C267" s="130"/>
    </row>
    <row r="268" spans="1:3" ht="13.5" customHeight="1">
      <c r="A268" s="128"/>
      <c r="B268" s="129"/>
      <c r="C268" s="130"/>
    </row>
    <row r="269" spans="1:3" ht="13.5" customHeight="1">
      <c r="A269" s="128"/>
      <c r="B269" s="129"/>
      <c r="C269" s="130"/>
    </row>
    <row r="270" spans="1:3" ht="13.5" customHeight="1">
      <c r="A270" s="128"/>
      <c r="B270" s="129"/>
      <c r="C270" s="130"/>
    </row>
    <row r="271" spans="1:3" ht="13.5" customHeight="1">
      <c r="A271" s="128"/>
      <c r="B271" s="129"/>
      <c r="C271" s="130"/>
    </row>
    <row r="272" spans="1:3" ht="13.5" customHeight="1">
      <c r="A272" s="128"/>
      <c r="B272" s="129"/>
      <c r="C272" s="130"/>
    </row>
    <row r="273" spans="1:3" ht="13.5" customHeight="1">
      <c r="A273" s="128"/>
      <c r="B273" s="129"/>
      <c r="C273" s="130"/>
    </row>
    <row r="274" spans="1:3" ht="13.5" customHeight="1">
      <c r="A274" s="128"/>
      <c r="B274" s="129"/>
      <c r="C274" s="130"/>
    </row>
    <row r="275" spans="1:3" ht="13.5" customHeight="1">
      <c r="A275" s="128"/>
      <c r="B275" s="129"/>
      <c r="C275" s="130"/>
    </row>
    <row r="276" spans="1:3" ht="13.5" customHeight="1">
      <c r="A276" s="128"/>
      <c r="B276" s="129"/>
      <c r="C276" s="130"/>
    </row>
    <row r="277" spans="1:3" ht="13.5" customHeight="1">
      <c r="A277" s="128"/>
      <c r="B277" s="129"/>
      <c r="C277" s="130"/>
    </row>
    <row r="278" spans="1:3" ht="13.5" customHeight="1">
      <c r="A278" s="128"/>
      <c r="B278" s="129"/>
      <c r="C278" s="130"/>
    </row>
    <row r="279" spans="1:3" ht="13.5" customHeight="1">
      <c r="A279" s="128"/>
      <c r="B279" s="129"/>
      <c r="C279" s="130"/>
    </row>
    <row r="280" spans="1:3" ht="13.5" customHeight="1">
      <c r="A280" s="128"/>
      <c r="B280" s="129"/>
      <c r="C280" s="130"/>
    </row>
    <row r="281" spans="1:3" ht="13.5" customHeight="1">
      <c r="A281" s="128"/>
      <c r="B281" s="129"/>
      <c r="C281" s="130"/>
    </row>
    <row r="282" spans="1:3" ht="13.5" customHeight="1">
      <c r="A282" s="128"/>
      <c r="B282" s="129"/>
      <c r="C282" s="130"/>
    </row>
    <row r="283" spans="1:3" ht="13.5" customHeight="1">
      <c r="A283" s="128"/>
      <c r="B283" s="129"/>
      <c r="C283" s="130"/>
    </row>
    <row r="284" spans="1:3" ht="13.5" customHeight="1">
      <c r="A284" s="128"/>
      <c r="B284" s="129"/>
      <c r="C284" s="130"/>
    </row>
    <row r="285" spans="1:3" ht="13.5" customHeight="1">
      <c r="A285" s="128"/>
      <c r="B285" s="129"/>
      <c r="C285" s="130"/>
    </row>
    <row r="286" spans="1:3" ht="13.5" customHeight="1">
      <c r="A286" s="128"/>
      <c r="B286" s="129"/>
      <c r="C286" s="130"/>
    </row>
    <row r="287" spans="1:3" ht="13.5" customHeight="1">
      <c r="A287" s="128"/>
      <c r="B287" s="129"/>
      <c r="C287" s="130"/>
    </row>
    <row r="288" spans="1:3" ht="13.5" customHeight="1">
      <c r="A288" s="128"/>
      <c r="B288" s="129"/>
      <c r="C288" s="130"/>
    </row>
    <row r="289" spans="1:3" ht="13.5" customHeight="1">
      <c r="A289" s="128"/>
      <c r="B289" s="129"/>
      <c r="C289" s="130"/>
    </row>
    <row r="290" spans="1:3" ht="13.5" customHeight="1">
      <c r="A290" s="128"/>
      <c r="B290" s="129"/>
      <c r="C290" s="130"/>
    </row>
    <row r="291" spans="1:3" ht="13.5" customHeight="1">
      <c r="A291" s="128"/>
      <c r="B291" s="129"/>
      <c r="C291" s="130"/>
    </row>
    <row r="292" spans="1:3" ht="13.5" customHeight="1">
      <c r="A292" s="128"/>
      <c r="B292" s="129"/>
      <c r="C292" s="130"/>
    </row>
    <row r="293" spans="1:3" ht="13.5" customHeight="1">
      <c r="A293" s="128"/>
      <c r="B293" s="129"/>
      <c r="C293" s="130"/>
    </row>
    <row r="294" spans="1:3" ht="13.5" customHeight="1">
      <c r="A294" s="128"/>
      <c r="B294" s="129"/>
      <c r="C294" s="130"/>
    </row>
    <row r="295" spans="1:3" ht="13.5" customHeight="1">
      <c r="A295" s="128"/>
      <c r="B295" s="129"/>
      <c r="C295" s="130"/>
    </row>
    <row r="296" spans="1:3" ht="13.5" customHeight="1">
      <c r="A296" s="128"/>
      <c r="B296" s="129"/>
      <c r="C296" s="130"/>
    </row>
    <row r="297" spans="1:3" ht="13.5" customHeight="1">
      <c r="A297" s="128"/>
      <c r="B297" s="129"/>
      <c r="C297" s="130"/>
    </row>
    <row r="298" spans="1:3" ht="13.5" customHeight="1">
      <c r="A298" s="128"/>
      <c r="B298" s="129"/>
      <c r="C298" s="130"/>
    </row>
    <row r="299" spans="1:3" ht="13.5" customHeight="1">
      <c r="A299" s="128"/>
      <c r="B299" s="129"/>
      <c r="C299" s="130"/>
    </row>
    <row r="300" spans="1:3" ht="13.5" customHeight="1">
      <c r="A300" s="128"/>
      <c r="B300" s="129"/>
      <c r="C300" s="130"/>
    </row>
    <row r="301" spans="1:3" ht="13.5" customHeight="1">
      <c r="A301" s="128"/>
      <c r="B301" s="129"/>
      <c r="C301" s="130"/>
    </row>
    <row r="302" spans="1:3" ht="13.5" customHeight="1">
      <c r="A302" s="128"/>
      <c r="B302" s="129"/>
      <c r="C302" s="130"/>
    </row>
    <row r="303" spans="1:3" ht="13.5" customHeight="1">
      <c r="A303" s="128"/>
      <c r="B303" s="129"/>
      <c r="C303" s="130"/>
    </row>
    <row r="304" spans="1:3" ht="13.5" customHeight="1">
      <c r="A304" s="128"/>
      <c r="B304" s="129"/>
      <c r="C304" s="130"/>
    </row>
    <row r="305" spans="1:3" ht="13.5" customHeight="1">
      <c r="A305" s="128"/>
      <c r="B305" s="129"/>
      <c r="C305" s="130"/>
    </row>
    <row r="306" spans="1:3" ht="13.5" customHeight="1">
      <c r="A306" s="128"/>
      <c r="B306" s="129"/>
      <c r="C306" s="130"/>
    </row>
    <row r="307" spans="1:3" ht="13.5" customHeight="1">
      <c r="A307" s="128"/>
      <c r="B307" s="129"/>
      <c r="C307" s="130"/>
    </row>
    <row r="308" spans="1:3" ht="13.5" customHeight="1">
      <c r="A308" s="128"/>
      <c r="B308" s="129"/>
      <c r="C308" s="130"/>
    </row>
    <row r="309" spans="1:3" ht="13.5" customHeight="1">
      <c r="A309" s="128"/>
      <c r="B309" s="129"/>
      <c r="C309" s="130"/>
    </row>
    <row r="310" spans="1:3" ht="13.5" customHeight="1">
      <c r="A310" s="128"/>
      <c r="B310" s="129"/>
      <c r="C310" s="130"/>
    </row>
    <row r="311" spans="1:3" ht="13.5" customHeight="1">
      <c r="A311" s="128"/>
      <c r="B311" s="129"/>
      <c r="C311" s="130"/>
    </row>
    <row r="312" spans="1:3" ht="13.5" customHeight="1">
      <c r="A312" s="128"/>
      <c r="B312" s="129"/>
      <c r="C312" s="130"/>
    </row>
    <row r="313" spans="1:3" ht="13.5" customHeight="1">
      <c r="A313" s="128"/>
      <c r="B313" s="129"/>
      <c r="C313" s="130"/>
    </row>
    <row r="314" spans="1:3" ht="13.5" customHeight="1">
      <c r="A314" s="128"/>
      <c r="B314" s="129"/>
      <c r="C314" s="130"/>
    </row>
    <row r="315" spans="1:3" ht="13.5" customHeight="1">
      <c r="A315" s="128"/>
      <c r="B315" s="129"/>
      <c r="C315" s="130"/>
    </row>
    <row r="316" spans="1:3" ht="13.5" customHeight="1">
      <c r="A316" s="128"/>
      <c r="B316" s="129"/>
      <c r="C316" s="130"/>
    </row>
    <row r="317" spans="1:3" ht="13.5" customHeight="1">
      <c r="A317" s="128"/>
      <c r="B317" s="129"/>
      <c r="C317" s="130"/>
    </row>
    <row r="318" spans="1:3" ht="13.5" customHeight="1">
      <c r="A318" s="128"/>
      <c r="B318" s="129"/>
      <c r="C318" s="130"/>
    </row>
    <row r="319" spans="1:3" ht="13.5" customHeight="1">
      <c r="A319" s="128"/>
      <c r="B319" s="129"/>
      <c r="C319" s="130"/>
    </row>
    <row r="320" spans="1:3" ht="13.5" customHeight="1">
      <c r="A320" s="128"/>
      <c r="B320" s="129"/>
      <c r="C320" s="130"/>
    </row>
    <row r="321" spans="1:3" ht="13.5" customHeight="1">
      <c r="A321" s="128"/>
      <c r="B321" s="129"/>
      <c r="C321" s="130"/>
    </row>
    <row r="322" spans="1:3" ht="13.5" customHeight="1">
      <c r="A322" s="128"/>
      <c r="B322" s="129"/>
      <c r="C322" s="130"/>
    </row>
    <row r="323" spans="1:3" ht="13.5" customHeight="1">
      <c r="A323" s="128"/>
      <c r="B323" s="129"/>
      <c r="C323" s="130"/>
    </row>
    <row r="324" spans="1:3" ht="13.5" customHeight="1">
      <c r="A324" s="128"/>
      <c r="B324" s="129"/>
      <c r="C324" s="130"/>
    </row>
    <row r="325" spans="1:3" ht="13.5" customHeight="1">
      <c r="A325" s="128"/>
      <c r="B325" s="129"/>
      <c r="C325" s="1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32" t="s">
        <v>315</v>
      </c>
      <c r="D2" s="232"/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5"/>
      <c r="U2" s="6"/>
      <c r="V2" s="6"/>
    </row>
    <row r="3" spans="1:22" ht="15.75" customHeight="1" thickBot="1">
      <c r="A3" s="4"/>
      <c r="B3" s="4"/>
      <c r="C3" s="4"/>
      <c r="D3" s="232" t="s">
        <v>316</v>
      </c>
      <c r="E3" s="232"/>
      <c r="F3" s="234"/>
      <c r="G3" s="234"/>
      <c r="H3" s="234"/>
      <c r="I3" s="234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35" t="s">
        <v>331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7"/>
      <c r="T5" s="7"/>
      <c r="U5" s="7"/>
      <c r="V5" s="7"/>
    </row>
    <row r="6" spans="1:22" ht="3.75" customHeight="1"/>
    <row r="7" spans="1:22" ht="25.5" customHeight="1">
      <c r="A7" s="236" t="s">
        <v>0</v>
      </c>
      <c r="B7" s="236"/>
      <c r="C7" s="236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</row>
    <row r="8" spans="1:22" ht="17.25" customHeight="1">
      <c r="A8" s="236" t="s">
        <v>18</v>
      </c>
      <c r="B8" s="236"/>
      <c r="C8" s="236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</row>
    <row r="9" spans="1:22" ht="17.25" customHeight="1">
      <c r="A9" s="236" t="s">
        <v>19</v>
      </c>
      <c r="B9" s="236"/>
      <c r="C9" s="236"/>
      <c r="D9" s="241"/>
      <c r="E9" s="241"/>
      <c r="F9" s="241"/>
      <c r="G9" s="241"/>
      <c r="H9" s="241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36" t="s">
        <v>336</v>
      </c>
      <c r="B10" s="236"/>
      <c r="C10" s="236"/>
      <c r="D10" s="236"/>
      <c r="E10" s="236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38" t="s">
        <v>337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40"/>
    </row>
    <row r="13" spans="1:22" ht="24.75" customHeight="1">
      <c r="A13" s="242" t="s">
        <v>321</v>
      </c>
      <c r="B13" s="242"/>
      <c r="C13" s="242"/>
      <c r="D13" s="243" t="s">
        <v>322</v>
      </c>
      <c r="E13" s="243"/>
      <c r="F13" s="243" t="s">
        <v>317</v>
      </c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</row>
    <row r="14" spans="1:22" ht="24.75" customHeight="1">
      <c r="A14" s="244" t="s">
        <v>323</v>
      </c>
      <c r="B14" s="244"/>
      <c r="C14" s="244"/>
      <c r="D14" s="245"/>
      <c r="E14" s="245"/>
      <c r="F14" s="246" t="str">
        <f>IF(D14="","",VLOOKUP(D14,A172:B175,2))</f>
        <v/>
      </c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</row>
    <row r="15" spans="1:22" ht="24.75" customHeight="1">
      <c r="A15" s="244" t="s">
        <v>324</v>
      </c>
      <c r="B15" s="247"/>
      <c r="C15" s="247"/>
      <c r="D15" s="248"/>
      <c r="E15" s="248"/>
      <c r="F15" s="246" t="str">
        <f>IF(C15="","",VLOOKUP(C15,#REF!,2))</f>
        <v/>
      </c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</row>
    <row r="16" spans="1:22" ht="24.75" customHeight="1">
      <c r="A16" s="244" t="s">
        <v>325</v>
      </c>
      <c r="B16" s="247"/>
      <c r="C16" s="247"/>
      <c r="D16" s="248"/>
      <c r="E16" s="248"/>
      <c r="F16" s="249" t="str">
        <f>IF(C16="","",IF(EXACT(C15,MID(C16,1,3)),VLOOKUP(C16,#REF!,2),"VERIFIQUE QUE LA SUBFUNCIÓN CORRESPONDA AL CATÁLOGO DE FUNCIONES"))</f>
        <v/>
      </c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</row>
    <row r="17" spans="1:34" ht="24.75" customHeight="1">
      <c r="A17" s="244" t="s">
        <v>326</v>
      </c>
      <c r="B17" s="247"/>
      <c r="C17" s="247"/>
      <c r="D17" s="248"/>
      <c r="E17" s="248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251" t="s">
        <v>327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</row>
    <row r="20" spans="1:34" ht="24.75" customHeight="1">
      <c r="A20" s="252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</row>
    <row r="21" spans="1:34" ht="24.75" customHeight="1">
      <c r="A21" s="251" t="s">
        <v>335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</row>
    <row r="22" spans="1:34" ht="24.75" customHeight="1">
      <c r="A22" s="253"/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</row>
    <row r="23" spans="1:34" ht="24.75" customHeight="1">
      <c r="A23" s="251" t="s">
        <v>330</v>
      </c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</row>
    <row r="24" spans="1:34" s="3" customFormat="1" ht="25.5" customHeight="1">
      <c r="A24" s="253"/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42" t="s">
        <v>20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211" t="s">
        <v>5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54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221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29" t="s">
        <v>340</v>
      </c>
      <c r="B30" s="229"/>
      <c r="C30" s="229"/>
      <c r="D30" s="230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202" t="s">
        <v>23</v>
      </c>
      <c r="B32" s="204"/>
      <c r="C32" s="221"/>
      <c r="D32" s="222"/>
      <c r="E32" s="222"/>
      <c r="F32" s="222"/>
      <c r="G32" s="223"/>
      <c r="H32" s="202" t="s">
        <v>24</v>
      </c>
      <c r="I32" s="203"/>
      <c r="J32" s="204"/>
      <c r="K32" s="224"/>
      <c r="L32" s="225"/>
      <c r="M32" s="225"/>
      <c r="N32" s="225"/>
      <c r="O32" s="225"/>
      <c r="P32" s="226"/>
      <c r="Q32" s="202" t="s">
        <v>339</v>
      </c>
      <c r="R32" s="204"/>
      <c r="S32" s="224"/>
      <c r="T32" s="225"/>
      <c r="U32" s="225"/>
      <c r="V32" s="225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215" t="s">
        <v>25</v>
      </c>
      <c r="B33" s="227"/>
      <c r="C33" s="201" t="s">
        <v>22</v>
      </c>
      <c r="D33" s="201" t="s">
        <v>3</v>
      </c>
      <c r="E33" s="201" t="s">
        <v>4</v>
      </c>
      <c r="F33" s="202" t="s">
        <v>329</v>
      </c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4"/>
      <c r="T33" s="47"/>
      <c r="U33" s="213" t="s">
        <v>27</v>
      </c>
      <c r="V33" s="215" t="s">
        <v>332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216"/>
      <c r="B34" s="228"/>
      <c r="C34" s="201"/>
      <c r="D34" s="201"/>
      <c r="E34" s="201"/>
      <c r="F34" s="219" t="s">
        <v>300</v>
      </c>
      <c r="G34" s="220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214"/>
      <c r="V34" s="216"/>
      <c r="W34" s="15"/>
    </row>
    <row r="35" spans="1:34" ht="25.5" customHeight="1">
      <c r="A35" s="189" t="s">
        <v>1</v>
      </c>
      <c r="B35" s="189"/>
      <c r="C35" s="36"/>
      <c r="D35" s="37"/>
      <c r="E35" s="37"/>
      <c r="F35" s="201" t="s">
        <v>309</v>
      </c>
      <c r="G35" s="201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208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89" t="s">
        <v>2</v>
      </c>
      <c r="B36" s="189"/>
      <c r="C36" s="36"/>
      <c r="D36" s="37"/>
      <c r="E36" s="37"/>
      <c r="F36" s="201" t="s">
        <v>310</v>
      </c>
      <c r="G36" s="201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209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215" t="s">
        <v>25</v>
      </c>
      <c r="B38" s="227"/>
      <c r="C38" s="201" t="s">
        <v>22</v>
      </c>
      <c r="D38" s="201" t="s">
        <v>3</v>
      </c>
      <c r="E38" s="201" t="s">
        <v>4</v>
      </c>
      <c r="F38" s="202" t="s">
        <v>328</v>
      </c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4"/>
      <c r="T38" s="48"/>
      <c r="U38" s="213" t="s">
        <v>27</v>
      </c>
      <c r="V38" s="215" t="s">
        <v>333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216"/>
      <c r="B39" s="228"/>
      <c r="C39" s="201"/>
      <c r="D39" s="201"/>
      <c r="E39" s="201"/>
      <c r="F39" s="217" t="s">
        <v>298</v>
      </c>
      <c r="G39" s="218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214"/>
      <c r="V39" s="216"/>
      <c r="W39" s="15"/>
    </row>
    <row r="40" spans="1:34" ht="29.25" customHeight="1">
      <c r="A40" s="189" t="s">
        <v>1</v>
      </c>
      <c r="B40" s="189"/>
      <c r="C40" s="34"/>
      <c r="D40" s="35"/>
      <c r="E40" s="35"/>
      <c r="F40" s="206" t="s">
        <v>311</v>
      </c>
      <c r="G40" s="207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208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89" t="s">
        <v>2</v>
      </c>
      <c r="B41" s="189"/>
      <c r="C41" s="36"/>
      <c r="D41" s="37"/>
      <c r="E41" s="37"/>
      <c r="F41" s="210" t="s">
        <v>312</v>
      </c>
      <c r="G41" s="210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209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211" t="s">
        <v>6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54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221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29" t="s">
        <v>341</v>
      </c>
      <c r="B46" s="229"/>
      <c r="C46" s="229"/>
      <c r="D46" s="230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202" t="s">
        <v>23</v>
      </c>
      <c r="B48" s="204"/>
      <c r="C48" s="221"/>
      <c r="D48" s="222"/>
      <c r="E48" s="222"/>
      <c r="F48" s="222"/>
      <c r="G48" s="223"/>
      <c r="H48" s="202" t="s">
        <v>24</v>
      </c>
      <c r="I48" s="203"/>
      <c r="J48" s="204"/>
      <c r="K48" s="224"/>
      <c r="L48" s="225"/>
      <c r="M48" s="225"/>
      <c r="N48" s="225"/>
      <c r="O48" s="225"/>
      <c r="P48" s="226"/>
      <c r="Q48" s="202" t="s">
        <v>339</v>
      </c>
      <c r="R48" s="204"/>
      <c r="S48" s="224"/>
      <c r="T48" s="225"/>
      <c r="U48" s="225"/>
      <c r="V48" s="225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215" t="s">
        <v>25</v>
      </c>
      <c r="B49" s="227"/>
      <c r="C49" s="201" t="s">
        <v>22</v>
      </c>
      <c r="D49" s="201" t="s">
        <v>3</v>
      </c>
      <c r="E49" s="201" t="s">
        <v>4</v>
      </c>
      <c r="F49" s="202" t="s">
        <v>329</v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4"/>
      <c r="T49" s="47"/>
      <c r="U49" s="213" t="s">
        <v>27</v>
      </c>
      <c r="V49" s="215" t="s">
        <v>332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216"/>
      <c r="B50" s="228"/>
      <c r="C50" s="201"/>
      <c r="D50" s="201"/>
      <c r="E50" s="201"/>
      <c r="F50" s="219" t="s">
        <v>300</v>
      </c>
      <c r="G50" s="220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214"/>
      <c r="V50" s="216"/>
      <c r="W50" s="15"/>
    </row>
    <row r="51" spans="1:34" ht="25.5" customHeight="1">
      <c r="A51" s="189" t="s">
        <v>1</v>
      </c>
      <c r="B51" s="189"/>
      <c r="C51" s="36"/>
      <c r="D51" s="37"/>
      <c r="E51" s="37"/>
      <c r="F51" s="201" t="s">
        <v>309</v>
      </c>
      <c r="G51" s="201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208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89" t="s">
        <v>2</v>
      </c>
      <c r="B52" s="189"/>
      <c r="C52" s="36"/>
      <c r="D52" s="37"/>
      <c r="E52" s="37"/>
      <c r="F52" s="201" t="s">
        <v>310</v>
      </c>
      <c r="G52" s="201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209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215" t="s">
        <v>25</v>
      </c>
      <c r="B54" s="227"/>
      <c r="C54" s="201" t="s">
        <v>22</v>
      </c>
      <c r="D54" s="201" t="s">
        <v>3</v>
      </c>
      <c r="E54" s="201" t="s">
        <v>4</v>
      </c>
      <c r="F54" s="202" t="s">
        <v>328</v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4"/>
      <c r="T54" s="48"/>
      <c r="U54" s="213" t="s">
        <v>27</v>
      </c>
      <c r="V54" s="215" t="s">
        <v>333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216"/>
      <c r="B55" s="228"/>
      <c r="C55" s="201"/>
      <c r="D55" s="201"/>
      <c r="E55" s="201"/>
      <c r="F55" s="217" t="s">
        <v>298</v>
      </c>
      <c r="G55" s="218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214"/>
      <c r="V55" s="216"/>
      <c r="W55" s="15"/>
    </row>
    <row r="56" spans="1:34" ht="29.25" customHeight="1">
      <c r="A56" s="189" t="s">
        <v>1</v>
      </c>
      <c r="B56" s="189"/>
      <c r="C56" s="34"/>
      <c r="D56" s="35"/>
      <c r="E56" s="35"/>
      <c r="F56" s="206" t="s">
        <v>311</v>
      </c>
      <c r="G56" s="207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208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89" t="s">
        <v>2</v>
      </c>
      <c r="B57" s="189"/>
      <c r="C57" s="36"/>
      <c r="D57" s="37"/>
      <c r="E57" s="37"/>
      <c r="F57" s="210" t="s">
        <v>312</v>
      </c>
      <c r="G57" s="210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209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29" t="s">
        <v>21</v>
      </c>
      <c r="B59" s="229"/>
      <c r="C59" s="229"/>
      <c r="D59" s="230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29" t="s">
        <v>342</v>
      </c>
      <c r="B61" s="229"/>
      <c r="C61" s="229"/>
      <c r="D61" s="230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202" t="s">
        <v>23</v>
      </c>
      <c r="B63" s="204"/>
      <c r="C63" s="221"/>
      <c r="D63" s="222"/>
      <c r="E63" s="222"/>
      <c r="F63" s="222"/>
      <c r="G63" s="223"/>
      <c r="H63" s="202" t="s">
        <v>24</v>
      </c>
      <c r="I63" s="203"/>
      <c r="J63" s="204"/>
      <c r="K63" s="224"/>
      <c r="L63" s="225"/>
      <c r="M63" s="225"/>
      <c r="N63" s="225"/>
      <c r="O63" s="225"/>
      <c r="P63" s="226"/>
      <c r="Q63" s="202" t="s">
        <v>339</v>
      </c>
      <c r="R63" s="204"/>
      <c r="S63" s="224"/>
      <c r="T63" s="225"/>
      <c r="U63" s="225"/>
      <c r="V63" s="225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215" t="s">
        <v>25</v>
      </c>
      <c r="B64" s="227"/>
      <c r="C64" s="201" t="s">
        <v>22</v>
      </c>
      <c r="D64" s="201" t="s">
        <v>3</v>
      </c>
      <c r="E64" s="201" t="s">
        <v>4</v>
      </c>
      <c r="F64" s="202" t="s">
        <v>329</v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4"/>
      <c r="T64" s="47"/>
      <c r="U64" s="213" t="s">
        <v>27</v>
      </c>
      <c r="V64" s="215" t="s">
        <v>332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216"/>
      <c r="B65" s="228"/>
      <c r="C65" s="201"/>
      <c r="D65" s="201"/>
      <c r="E65" s="201"/>
      <c r="F65" s="219" t="s">
        <v>300</v>
      </c>
      <c r="G65" s="220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214"/>
      <c r="V65" s="216"/>
      <c r="W65" s="15"/>
    </row>
    <row r="66" spans="1:34" ht="25.5" customHeight="1">
      <c r="A66" s="189" t="s">
        <v>1</v>
      </c>
      <c r="B66" s="189"/>
      <c r="C66" s="36"/>
      <c r="D66" s="37"/>
      <c r="E66" s="37"/>
      <c r="F66" s="201" t="s">
        <v>309</v>
      </c>
      <c r="G66" s="201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208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89" t="s">
        <v>2</v>
      </c>
      <c r="B67" s="189"/>
      <c r="C67" s="36"/>
      <c r="D67" s="37"/>
      <c r="E67" s="37"/>
      <c r="F67" s="201" t="s">
        <v>310</v>
      </c>
      <c r="G67" s="201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209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215" t="s">
        <v>25</v>
      </c>
      <c r="B69" s="227"/>
      <c r="C69" s="201" t="s">
        <v>22</v>
      </c>
      <c r="D69" s="201" t="s">
        <v>3</v>
      </c>
      <c r="E69" s="201" t="s">
        <v>4</v>
      </c>
      <c r="F69" s="202" t="s">
        <v>328</v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4"/>
      <c r="T69" s="48"/>
      <c r="U69" s="213" t="s">
        <v>27</v>
      </c>
      <c r="V69" s="215" t="s">
        <v>333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216"/>
      <c r="B70" s="228"/>
      <c r="C70" s="201"/>
      <c r="D70" s="201"/>
      <c r="E70" s="201"/>
      <c r="F70" s="217" t="s">
        <v>298</v>
      </c>
      <c r="G70" s="218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214"/>
      <c r="V70" s="216"/>
      <c r="W70" s="15"/>
    </row>
    <row r="71" spans="1:34" ht="29.25" customHeight="1">
      <c r="A71" s="189" t="s">
        <v>1</v>
      </c>
      <c r="B71" s="189"/>
      <c r="C71" s="34"/>
      <c r="D71" s="35"/>
      <c r="E71" s="35"/>
      <c r="F71" s="206" t="s">
        <v>311</v>
      </c>
      <c r="G71" s="207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208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89" t="s">
        <v>2</v>
      </c>
      <c r="B72" s="189"/>
      <c r="C72" s="36"/>
      <c r="D72" s="37"/>
      <c r="E72" s="37"/>
      <c r="F72" s="210" t="s">
        <v>312</v>
      </c>
      <c r="G72" s="210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209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211" t="s">
        <v>338</v>
      </c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00" t="s">
        <v>29</v>
      </c>
      <c r="B77" s="201" t="s">
        <v>30</v>
      </c>
      <c r="C77" s="201"/>
      <c r="D77" s="201"/>
      <c r="E77" s="201" t="s">
        <v>3</v>
      </c>
      <c r="F77" s="202" t="s">
        <v>26</v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4"/>
      <c r="T77" s="47"/>
      <c r="U77" s="201" t="s">
        <v>27</v>
      </c>
      <c r="V77" s="201" t="s">
        <v>301</v>
      </c>
    </row>
    <row r="78" spans="1:34" ht="25.5" customHeight="1">
      <c r="A78" s="200"/>
      <c r="B78" s="201"/>
      <c r="C78" s="201"/>
      <c r="D78" s="201"/>
      <c r="E78" s="201"/>
      <c r="F78" s="205" t="s">
        <v>299</v>
      </c>
      <c r="G78" s="205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201"/>
      <c r="V78" s="201"/>
    </row>
    <row r="79" spans="1:34" ht="26.25" customHeight="1">
      <c r="A79" s="199" t="s">
        <v>31</v>
      </c>
      <c r="B79" s="183">
        <v>1</v>
      </c>
      <c r="C79" s="184"/>
      <c r="D79" s="185"/>
      <c r="E79" s="188"/>
      <c r="F79" s="189" t="s">
        <v>300</v>
      </c>
      <c r="G79" s="189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9"/>
      <c r="U79" s="43">
        <f t="shared" ref="U79:U88" si="0">SUM(H79:S79)</f>
        <v>0</v>
      </c>
      <c r="V79" s="190" t="str">
        <f>IF(U79=0,"-",U80/U79)</f>
        <v>-</v>
      </c>
    </row>
    <row r="80" spans="1:34" ht="27.75" customHeight="1">
      <c r="A80" s="199"/>
      <c r="B80" s="183"/>
      <c r="C80" s="186"/>
      <c r="D80" s="187"/>
      <c r="E80" s="188"/>
      <c r="F80" s="191" t="s">
        <v>298</v>
      </c>
      <c r="G80" s="19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190"/>
    </row>
    <row r="81" spans="1:22" ht="26.25" customHeight="1">
      <c r="A81" s="199"/>
      <c r="B81" s="183">
        <v>2</v>
      </c>
      <c r="C81" s="184"/>
      <c r="D81" s="185"/>
      <c r="E81" s="188"/>
      <c r="F81" s="189" t="s">
        <v>300</v>
      </c>
      <c r="G81" s="189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9"/>
      <c r="U81" s="43">
        <f t="shared" si="0"/>
        <v>0</v>
      </c>
      <c r="V81" s="190" t="str">
        <f>IF(U81=0,"-",U82/U81)</f>
        <v>-</v>
      </c>
    </row>
    <row r="82" spans="1:22" ht="26.25" customHeight="1">
      <c r="A82" s="199"/>
      <c r="B82" s="183"/>
      <c r="C82" s="186"/>
      <c r="D82" s="187"/>
      <c r="E82" s="188"/>
      <c r="F82" s="191" t="s">
        <v>298</v>
      </c>
      <c r="G82" s="19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190"/>
    </row>
    <row r="83" spans="1:22" ht="26.25" customHeight="1">
      <c r="A83" s="199"/>
      <c r="B83" s="183">
        <v>3</v>
      </c>
      <c r="C83" s="184"/>
      <c r="D83" s="185"/>
      <c r="E83" s="188"/>
      <c r="F83" s="189" t="s">
        <v>300</v>
      </c>
      <c r="G83" s="189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9"/>
      <c r="U83" s="43">
        <f t="shared" si="0"/>
        <v>0</v>
      </c>
      <c r="V83" s="190" t="str">
        <f>IF(U83=0,"-",U84/U83)</f>
        <v>-</v>
      </c>
    </row>
    <row r="84" spans="1:22" ht="26.25" customHeight="1">
      <c r="A84" s="199"/>
      <c r="B84" s="183"/>
      <c r="C84" s="186"/>
      <c r="D84" s="187"/>
      <c r="E84" s="188"/>
      <c r="F84" s="191" t="s">
        <v>298</v>
      </c>
      <c r="G84" s="19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190"/>
    </row>
    <row r="85" spans="1:22" ht="26.25" customHeight="1">
      <c r="A85" s="199"/>
      <c r="B85" s="183">
        <v>4</v>
      </c>
      <c r="C85" s="184"/>
      <c r="D85" s="185"/>
      <c r="E85" s="188"/>
      <c r="F85" s="189" t="s">
        <v>300</v>
      </c>
      <c r="G85" s="189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9"/>
      <c r="U85" s="43">
        <f t="shared" si="0"/>
        <v>0</v>
      </c>
      <c r="V85" s="190" t="str">
        <f>IF(U85=0,"-",U86/U85)</f>
        <v>-</v>
      </c>
    </row>
    <row r="86" spans="1:22" ht="26.25" customHeight="1">
      <c r="A86" s="199"/>
      <c r="B86" s="183"/>
      <c r="C86" s="186"/>
      <c r="D86" s="187"/>
      <c r="E86" s="188"/>
      <c r="F86" s="191" t="s">
        <v>298</v>
      </c>
      <c r="G86" s="19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190"/>
    </row>
    <row r="87" spans="1:22" ht="26.25" customHeight="1">
      <c r="A87" s="199"/>
      <c r="B87" s="183">
        <v>5</v>
      </c>
      <c r="C87" s="184"/>
      <c r="D87" s="185"/>
      <c r="E87" s="188"/>
      <c r="F87" s="189" t="s">
        <v>300</v>
      </c>
      <c r="G87" s="189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9"/>
      <c r="U87" s="43">
        <f t="shared" si="0"/>
        <v>0</v>
      </c>
      <c r="V87" s="190" t="str">
        <f>IF(U87=0,"-",U88/U87)</f>
        <v>-</v>
      </c>
    </row>
    <row r="88" spans="1:22" ht="26.25" customHeight="1">
      <c r="A88" s="199"/>
      <c r="B88" s="183"/>
      <c r="C88" s="186"/>
      <c r="D88" s="187"/>
      <c r="E88" s="188"/>
      <c r="F88" s="191" t="s">
        <v>298</v>
      </c>
      <c r="G88" s="19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190"/>
    </row>
    <row r="90" spans="1:22" ht="36.75" customHeight="1">
      <c r="A90" s="192"/>
      <c r="B90" s="192"/>
      <c r="C90" s="192"/>
      <c r="D90" s="192"/>
      <c r="F90" s="192"/>
      <c r="G90" s="192"/>
      <c r="H90" s="192"/>
      <c r="I90" s="192"/>
      <c r="J90" s="192"/>
      <c r="K90" s="192"/>
      <c r="L90" s="192"/>
      <c r="M90" s="192"/>
      <c r="N90" s="192"/>
      <c r="P90" s="192"/>
      <c r="Q90" s="192"/>
      <c r="R90" s="192"/>
      <c r="S90" s="192"/>
      <c r="T90" s="192"/>
      <c r="U90" s="192"/>
      <c r="V90" s="192"/>
    </row>
    <row r="91" spans="1:22" ht="15" customHeight="1">
      <c r="A91" s="193" t="s">
        <v>334</v>
      </c>
      <c r="B91" s="193"/>
      <c r="C91" s="193"/>
      <c r="D91" s="193"/>
      <c r="E91" s="38"/>
      <c r="F91" s="193" t="s">
        <v>334</v>
      </c>
      <c r="G91" s="193"/>
      <c r="H91" s="193"/>
      <c r="I91" s="193"/>
      <c r="J91" s="193"/>
      <c r="K91" s="193"/>
      <c r="L91" s="193"/>
      <c r="M91" s="193"/>
      <c r="N91" s="193"/>
      <c r="O91" s="38"/>
      <c r="P91" s="193" t="s">
        <v>334</v>
      </c>
      <c r="Q91" s="193"/>
      <c r="R91" s="193"/>
      <c r="S91" s="193"/>
      <c r="T91" s="193"/>
      <c r="U91" s="193"/>
      <c r="V91" s="193"/>
    </row>
    <row r="92" spans="1:22" hidden="1"/>
    <row r="93" spans="1:22" ht="18" hidden="1">
      <c r="B93" s="194" t="s">
        <v>302</v>
      </c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24"/>
    </row>
    <row r="94" spans="1:22" ht="4.5" hidden="1" customHeight="1"/>
    <row r="95" spans="1:22" ht="36.75" hidden="1" customHeight="1">
      <c r="B95" s="25" t="s">
        <v>303</v>
      </c>
      <c r="C95" s="195" t="s">
        <v>29</v>
      </c>
      <c r="D95" s="195"/>
      <c r="E95" s="196" t="s">
        <v>313</v>
      </c>
      <c r="F95" s="196"/>
      <c r="G95" s="196"/>
      <c r="H95" s="196"/>
      <c r="I95" s="196"/>
      <c r="J95" s="196"/>
      <c r="K95" s="26" t="s">
        <v>303</v>
      </c>
      <c r="L95" s="197" t="s">
        <v>314</v>
      </c>
      <c r="M95" s="197"/>
      <c r="N95" s="197"/>
      <c r="O95" s="197"/>
      <c r="P95" s="197"/>
      <c r="Q95" s="197"/>
      <c r="R95" s="197"/>
      <c r="S95" s="198"/>
      <c r="T95" s="27"/>
    </row>
    <row r="96" spans="1:22" ht="27" hidden="1" customHeight="1">
      <c r="B96" s="174">
        <v>1</v>
      </c>
      <c r="C96" s="177" t="str">
        <f>IF(D59="","-",D59)</f>
        <v>-</v>
      </c>
      <c r="D96" s="177"/>
      <c r="E96" s="178" t="e">
        <f>IF(LEN(#REF!)&gt;17,"-",#REF!)</f>
        <v>#REF!</v>
      </c>
      <c r="F96" s="179"/>
      <c r="G96" s="179"/>
      <c r="H96" s="179"/>
      <c r="I96" s="179"/>
      <c r="J96" s="179"/>
      <c r="K96" s="28">
        <v>1</v>
      </c>
      <c r="L96" s="180" t="str">
        <f>$V$79</f>
        <v>-</v>
      </c>
      <c r="M96" s="181"/>
      <c r="N96" s="181"/>
      <c r="O96" s="181"/>
      <c r="P96" s="181"/>
      <c r="Q96" s="181"/>
      <c r="R96" s="181"/>
      <c r="S96" s="182"/>
      <c r="T96" s="29"/>
    </row>
    <row r="97" spans="2:20" ht="27" hidden="1" customHeight="1">
      <c r="B97" s="175"/>
      <c r="C97" s="177"/>
      <c r="D97" s="177"/>
      <c r="E97" s="179"/>
      <c r="F97" s="179"/>
      <c r="G97" s="179"/>
      <c r="H97" s="179"/>
      <c r="I97" s="179"/>
      <c r="J97" s="179"/>
      <c r="K97" s="28">
        <v>2</v>
      </c>
      <c r="L97" s="180" t="str">
        <f>$V$81</f>
        <v>-</v>
      </c>
      <c r="M97" s="181"/>
      <c r="N97" s="181"/>
      <c r="O97" s="181"/>
      <c r="P97" s="181"/>
      <c r="Q97" s="181"/>
      <c r="R97" s="181"/>
      <c r="S97" s="182"/>
      <c r="T97" s="29"/>
    </row>
    <row r="98" spans="2:20" ht="27" hidden="1" customHeight="1">
      <c r="B98" s="175"/>
      <c r="C98" s="177"/>
      <c r="D98" s="177"/>
      <c r="E98" s="179"/>
      <c r="F98" s="179"/>
      <c r="G98" s="179"/>
      <c r="H98" s="179"/>
      <c r="I98" s="179"/>
      <c r="J98" s="179"/>
      <c r="K98" s="28">
        <v>3</v>
      </c>
      <c r="L98" s="180" t="str">
        <f>$V$83</f>
        <v>-</v>
      </c>
      <c r="M98" s="181"/>
      <c r="N98" s="181"/>
      <c r="O98" s="181"/>
      <c r="P98" s="181"/>
      <c r="Q98" s="181"/>
      <c r="R98" s="181"/>
      <c r="S98" s="182"/>
      <c r="T98" s="29"/>
    </row>
    <row r="99" spans="2:20" ht="27" hidden="1" customHeight="1">
      <c r="B99" s="175"/>
      <c r="C99" s="177"/>
      <c r="D99" s="177"/>
      <c r="E99" s="179"/>
      <c r="F99" s="179"/>
      <c r="G99" s="179"/>
      <c r="H99" s="179"/>
      <c r="I99" s="179"/>
      <c r="J99" s="179"/>
      <c r="K99" s="28">
        <v>4</v>
      </c>
      <c r="L99" s="180" t="str">
        <f>$V$85</f>
        <v>-</v>
      </c>
      <c r="M99" s="181"/>
      <c r="N99" s="181"/>
      <c r="O99" s="181"/>
      <c r="P99" s="181"/>
      <c r="Q99" s="181"/>
      <c r="R99" s="181"/>
      <c r="S99" s="182"/>
      <c r="T99" s="29"/>
    </row>
    <row r="100" spans="2:20" ht="27" hidden="1" customHeight="1">
      <c r="B100" s="176"/>
      <c r="C100" s="177"/>
      <c r="D100" s="177"/>
      <c r="E100" s="179"/>
      <c r="F100" s="179"/>
      <c r="G100" s="179"/>
      <c r="H100" s="179"/>
      <c r="I100" s="179"/>
      <c r="J100" s="179"/>
      <c r="K100" s="28">
        <v>5</v>
      </c>
      <c r="L100" s="180" t="str">
        <f>$V$87</f>
        <v>-</v>
      </c>
      <c r="M100" s="181"/>
      <c r="N100" s="181"/>
      <c r="O100" s="181"/>
      <c r="P100" s="181"/>
      <c r="Q100" s="181"/>
      <c r="R100" s="181"/>
      <c r="S100" s="182"/>
      <c r="T100" s="29"/>
    </row>
    <row r="101" spans="2:20" ht="27" hidden="1" customHeight="1">
      <c r="B101" s="174">
        <v>2</v>
      </c>
      <c r="C101" s="177" t="e">
        <f>IF(#REF!="","-",#REF!)</f>
        <v>#REF!</v>
      </c>
      <c r="D101" s="177"/>
      <c r="E101" s="178" t="e">
        <f>IF(LEN(#REF!)&gt;17,"-",#REF!)</f>
        <v>#REF!</v>
      </c>
      <c r="F101" s="179"/>
      <c r="G101" s="179"/>
      <c r="H101" s="179"/>
      <c r="I101" s="179"/>
      <c r="J101" s="179"/>
      <c r="K101" s="28">
        <v>1</v>
      </c>
      <c r="L101" s="180" t="e">
        <f>#REF!</f>
        <v>#REF!</v>
      </c>
      <c r="M101" s="181"/>
      <c r="N101" s="181"/>
      <c r="O101" s="181"/>
      <c r="P101" s="181"/>
      <c r="Q101" s="181"/>
      <c r="R101" s="181"/>
      <c r="S101" s="182"/>
      <c r="T101" s="29"/>
    </row>
    <row r="102" spans="2:20" ht="27" hidden="1" customHeight="1">
      <c r="B102" s="175"/>
      <c r="C102" s="177"/>
      <c r="D102" s="177"/>
      <c r="E102" s="179"/>
      <c r="F102" s="179"/>
      <c r="G102" s="179"/>
      <c r="H102" s="179"/>
      <c r="I102" s="179"/>
      <c r="J102" s="179"/>
      <c r="K102" s="28">
        <v>2</v>
      </c>
      <c r="L102" s="180" t="e">
        <f>#REF!</f>
        <v>#REF!</v>
      </c>
      <c r="M102" s="181"/>
      <c r="N102" s="181"/>
      <c r="O102" s="181"/>
      <c r="P102" s="181"/>
      <c r="Q102" s="181"/>
      <c r="R102" s="181"/>
      <c r="S102" s="182"/>
      <c r="T102" s="29"/>
    </row>
    <row r="103" spans="2:20" ht="27" hidden="1" customHeight="1">
      <c r="B103" s="175"/>
      <c r="C103" s="177"/>
      <c r="D103" s="177"/>
      <c r="E103" s="179"/>
      <c r="F103" s="179"/>
      <c r="G103" s="179"/>
      <c r="H103" s="179"/>
      <c r="I103" s="179"/>
      <c r="J103" s="179"/>
      <c r="K103" s="28">
        <v>3</v>
      </c>
      <c r="L103" s="180" t="e">
        <f>#REF!</f>
        <v>#REF!</v>
      </c>
      <c r="M103" s="181"/>
      <c r="N103" s="181"/>
      <c r="O103" s="181"/>
      <c r="P103" s="181"/>
      <c r="Q103" s="181"/>
      <c r="R103" s="181"/>
      <c r="S103" s="182"/>
      <c r="T103" s="29"/>
    </row>
    <row r="104" spans="2:20" ht="27" hidden="1" customHeight="1">
      <c r="B104" s="175"/>
      <c r="C104" s="177"/>
      <c r="D104" s="177"/>
      <c r="E104" s="179"/>
      <c r="F104" s="179"/>
      <c r="G104" s="179"/>
      <c r="H104" s="179"/>
      <c r="I104" s="179"/>
      <c r="J104" s="179"/>
      <c r="K104" s="28">
        <v>4</v>
      </c>
      <c r="L104" s="180" t="e">
        <f>#REF!</f>
        <v>#REF!</v>
      </c>
      <c r="M104" s="181"/>
      <c r="N104" s="181"/>
      <c r="O104" s="181"/>
      <c r="P104" s="181"/>
      <c r="Q104" s="181"/>
      <c r="R104" s="181"/>
      <c r="S104" s="182"/>
      <c r="T104" s="29"/>
    </row>
    <row r="105" spans="2:20" ht="27" hidden="1" customHeight="1">
      <c r="B105" s="176"/>
      <c r="C105" s="177"/>
      <c r="D105" s="177"/>
      <c r="E105" s="179"/>
      <c r="F105" s="179"/>
      <c r="G105" s="179"/>
      <c r="H105" s="179"/>
      <c r="I105" s="179"/>
      <c r="J105" s="179"/>
      <c r="K105" s="28">
        <v>5</v>
      </c>
      <c r="L105" s="180" t="e">
        <f>#REF!</f>
        <v>#REF!</v>
      </c>
      <c r="M105" s="181"/>
      <c r="N105" s="181"/>
      <c r="O105" s="181"/>
      <c r="P105" s="181"/>
      <c r="Q105" s="181"/>
      <c r="R105" s="181"/>
      <c r="S105" s="182"/>
      <c r="T105" s="29"/>
    </row>
    <row r="106" spans="2:20" ht="27" hidden="1" customHeight="1">
      <c r="B106" s="174">
        <v>3</v>
      </c>
      <c r="C106" s="177" t="e">
        <f>IF(#REF!="","-",#REF!)</f>
        <v>#REF!</v>
      </c>
      <c r="D106" s="177"/>
      <c r="E106" s="178" t="e">
        <f>IF(LEN(#REF!)&gt;17,"-",#REF!)</f>
        <v>#REF!</v>
      </c>
      <c r="F106" s="179"/>
      <c r="G106" s="179"/>
      <c r="H106" s="179"/>
      <c r="I106" s="179"/>
      <c r="J106" s="179"/>
      <c r="K106" s="28">
        <v>1</v>
      </c>
      <c r="L106" s="180" t="e">
        <f>#REF!</f>
        <v>#REF!</v>
      </c>
      <c r="M106" s="181"/>
      <c r="N106" s="181"/>
      <c r="O106" s="181"/>
      <c r="P106" s="181"/>
      <c r="Q106" s="181"/>
      <c r="R106" s="181"/>
      <c r="S106" s="182"/>
      <c r="T106" s="29"/>
    </row>
    <row r="107" spans="2:20" ht="27" hidden="1" customHeight="1">
      <c r="B107" s="175"/>
      <c r="C107" s="177"/>
      <c r="D107" s="177"/>
      <c r="E107" s="179"/>
      <c r="F107" s="179"/>
      <c r="G107" s="179"/>
      <c r="H107" s="179"/>
      <c r="I107" s="179"/>
      <c r="J107" s="179"/>
      <c r="K107" s="28">
        <v>2</v>
      </c>
      <c r="L107" s="180" t="e">
        <f>#REF!</f>
        <v>#REF!</v>
      </c>
      <c r="M107" s="181"/>
      <c r="N107" s="181"/>
      <c r="O107" s="181"/>
      <c r="P107" s="181"/>
      <c r="Q107" s="181"/>
      <c r="R107" s="181"/>
      <c r="S107" s="182"/>
      <c r="T107" s="29"/>
    </row>
    <row r="108" spans="2:20" ht="27" hidden="1" customHeight="1">
      <c r="B108" s="175"/>
      <c r="C108" s="177"/>
      <c r="D108" s="177"/>
      <c r="E108" s="179"/>
      <c r="F108" s="179"/>
      <c r="G108" s="179"/>
      <c r="H108" s="179"/>
      <c r="I108" s="179"/>
      <c r="J108" s="179"/>
      <c r="K108" s="28">
        <v>3</v>
      </c>
      <c r="L108" s="180" t="e">
        <f>#REF!</f>
        <v>#REF!</v>
      </c>
      <c r="M108" s="181"/>
      <c r="N108" s="181"/>
      <c r="O108" s="181"/>
      <c r="P108" s="181"/>
      <c r="Q108" s="181"/>
      <c r="R108" s="181"/>
      <c r="S108" s="182"/>
      <c r="T108" s="29"/>
    </row>
    <row r="109" spans="2:20" ht="27" hidden="1" customHeight="1">
      <c r="B109" s="175"/>
      <c r="C109" s="177"/>
      <c r="D109" s="177"/>
      <c r="E109" s="179"/>
      <c r="F109" s="179"/>
      <c r="G109" s="179"/>
      <c r="H109" s="179"/>
      <c r="I109" s="179"/>
      <c r="J109" s="179"/>
      <c r="K109" s="28">
        <v>4</v>
      </c>
      <c r="L109" s="180" t="e">
        <f>#REF!</f>
        <v>#REF!</v>
      </c>
      <c r="M109" s="181"/>
      <c r="N109" s="181"/>
      <c r="O109" s="181"/>
      <c r="P109" s="181"/>
      <c r="Q109" s="181"/>
      <c r="R109" s="181"/>
      <c r="S109" s="182"/>
      <c r="T109" s="29"/>
    </row>
    <row r="110" spans="2:20" ht="27" hidden="1" customHeight="1">
      <c r="B110" s="176"/>
      <c r="C110" s="177"/>
      <c r="D110" s="177"/>
      <c r="E110" s="179"/>
      <c r="F110" s="179"/>
      <c r="G110" s="179"/>
      <c r="H110" s="179"/>
      <c r="I110" s="179"/>
      <c r="J110" s="179"/>
      <c r="K110" s="28">
        <v>5</v>
      </c>
      <c r="L110" s="180" t="e">
        <f>#REF!</f>
        <v>#REF!</v>
      </c>
      <c r="M110" s="181"/>
      <c r="N110" s="181"/>
      <c r="O110" s="181"/>
      <c r="P110" s="181"/>
      <c r="Q110" s="181"/>
      <c r="R110" s="181"/>
      <c r="S110" s="182"/>
      <c r="T110" s="29"/>
    </row>
    <row r="111" spans="2:20" ht="27" hidden="1" customHeight="1">
      <c r="B111" s="174">
        <v>4</v>
      </c>
      <c r="C111" s="177" t="e">
        <f>IF(#REF!="","-",#REF!)</f>
        <v>#REF!</v>
      </c>
      <c r="D111" s="177"/>
      <c r="E111" s="178" t="e">
        <f>IF(LEN(#REF!)&gt;17,"-",#REF!)</f>
        <v>#REF!</v>
      </c>
      <c r="F111" s="179"/>
      <c r="G111" s="179"/>
      <c r="H111" s="179"/>
      <c r="I111" s="179"/>
      <c r="J111" s="179"/>
      <c r="K111" s="28">
        <v>1</v>
      </c>
      <c r="L111" s="180" t="e">
        <f>#REF!</f>
        <v>#REF!</v>
      </c>
      <c r="M111" s="181"/>
      <c r="N111" s="181"/>
      <c r="O111" s="181"/>
      <c r="P111" s="181"/>
      <c r="Q111" s="181"/>
      <c r="R111" s="181"/>
      <c r="S111" s="182"/>
      <c r="T111" s="29"/>
    </row>
    <row r="112" spans="2:20" ht="27" hidden="1" customHeight="1">
      <c r="B112" s="175"/>
      <c r="C112" s="177"/>
      <c r="D112" s="177"/>
      <c r="E112" s="179"/>
      <c r="F112" s="179"/>
      <c r="G112" s="179"/>
      <c r="H112" s="179"/>
      <c r="I112" s="179"/>
      <c r="J112" s="179"/>
      <c r="K112" s="28">
        <v>2</v>
      </c>
      <c r="L112" s="180" t="e">
        <f>#REF!</f>
        <v>#REF!</v>
      </c>
      <c r="M112" s="181"/>
      <c r="N112" s="181"/>
      <c r="O112" s="181"/>
      <c r="P112" s="181"/>
      <c r="Q112" s="181"/>
      <c r="R112" s="181"/>
      <c r="S112" s="182"/>
      <c r="T112" s="29"/>
    </row>
    <row r="113" spans="2:20" ht="27" hidden="1" customHeight="1">
      <c r="B113" s="175"/>
      <c r="C113" s="177"/>
      <c r="D113" s="177"/>
      <c r="E113" s="179"/>
      <c r="F113" s="179"/>
      <c r="G113" s="179"/>
      <c r="H113" s="179"/>
      <c r="I113" s="179"/>
      <c r="J113" s="179"/>
      <c r="K113" s="28">
        <v>3</v>
      </c>
      <c r="L113" s="180" t="e">
        <f>#REF!</f>
        <v>#REF!</v>
      </c>
      <c r="M113" s="181"/>
      <c r="N113" s="181"/>
      <c r="O113" s="181"/>
      <c r="P113" s="181"/>
      <c r="Q113" s="181"/>
      <c r="R113" s="181"/>
      <c r="S113" s="182"/>
      <c r="T113" s="29"/>
    </row>
    <row r="114" spans="2:20" ht="27" hidden="1" customHeight="1">
      <c r="B114" s="175"/>
      <c r="C114" s="177"/>
      <c r="D114" s="177"/>
      <c r="E114" s="179"/>
      <c r="F114" s="179"/>
      <c r="G114" s="179"/>
      <c r="H114" s="179"/>
      <c r="I114" s="179"/>
      <c r="J114" s="179"/>
      <c r="K114" s="28">
        <v>4</v>
      </c>
      <c r="L114" s="180" t="e">
        <f>#REF!</f>
        <v>#REF!</v>
      </c>
      <c r="M114" s="181"/>
      <c r="N114" s="181"/>
      <c r="O114" s="181"/>
      <c r="P114" s="181"/>
      <c r="Q114" s="181"/>
      <c r="R114" s="181"/>
      <c r="S114" s="182"/>
      <c r="T114" s="29"/>
    </row>
    <row r="115" spans="2:20" ht="27" hidden="1" customHeight="1">
      <c r="B115" s="176"/>
      <c r="C115" s="177"/>
      <c r="D115" s="177"/>
      <c r="E115" s="179"/>
      <c r="F115" s="179"/>
      <c r="G115" s="179"/>
      <c r="H115" s="179"/>
      <c r="I115" s="179"/>
      <c r="J115" s="179"/>
      <c r="K115" s="28">
        <v>5</v>
      </c>
      <c r="L115" s="180" t="e">
        <f>#REF!</f>
        <v>#REF!</v>
      </c>
      <c r="M115" s="181"/>
      <c r="N115" s="181"/>
      <c r="O115" s="181"/>
      <c r="P115" s="181"/>
      <c r="Q115" s="181"/>
      <c r="R115" s="181"/>
      <c r="S115" s="182"/>
      <c r="T115" s="29"/>
    </row>
    <row r="116" spans="2:20" ht="27" hidden="1" customHeight="1">
      <c r="B116" s="174">
        <v>5</v>
      </c>
      <c r="C116" s="177" t="e">
        <f>IF(#REF!="","-",#REF!)</f>
        <v>#REF!</v>
      </c>
      <c r="D116" s="177"/>
      <c r="E116" s="178" t="e">
        <f>IF(LEN(#REF!)&gt;17,"-",#REF!)</f>
        <v>#REF!</v>
      </c>
      <c r="F116" s="179"/>
      <c r="G116" s="179"/>
      <c r="H116" s="179"/>
      <c r="I116" s="179"/>
      <c r="J116" s="179"/>
      <c r="K116" s="28">
        <v>1</v>
      </c>
      <c r="L116" s="180" t="e">
        <f>#REF!</f>
        <v>#REF!</v>
      </c>
      <c r="M116" s="181"/>
      <c r="N116" s="181"/>
      <c r="O116" s="181"/>
      <c r="P116" s="181"/>
      <c r="Q116" s="181"/>
      <c r="R116" s="181"/>
      <c r="S116" s="182"/>
      <c r="T116" s="29"/>
    </row>
    <row r="117" spans="2:20" ht="27" hidden="1" customHeight="1">
      <c r="B117" s="175"/>
      <c r="C117" s="177"/>
      <c r="D117" s="177"/>
      <c r="E117" s="179"/>
      <c r="F117" s="179"/>
      <c r="G117" s="179"/>
      <c r="H117" s="179"/>
      <c r="I117" s="179"/>
      <c r="J117" s="179"/>
      <c r="K117" s="28">
        <v>2</v>
      </c>
      <c r="L117" s="180" t="e">
        <f>#REF!</f>
        <v>#REF!</v>
      </c>
      <c r="M117" s="181"/>
      <c r="N117" s="181"/>
      <c r="O117" s="181"/>
      <c r="P117" s="181"/>
      <c r="Q117" s="181"/>
      <c r="R117" s="181"/>
      <c r="S117" s="182"/>
      <c r="T117" s="29"/>
    </row>
    <row r="118" spans="2:20" ht="27" hidden="1" customHeight="1">
      <c r="B118" s="175"/>
      <c r="C118" s="177"/>
      <c r="D118" s="177"/>
      <c r="E118" s="179"/>
      <c r="F118" s="179"/>
      <c r="G118" s="179"/>
      <c r="H118" s="179"/>
      <c r="I118" s="179"/>
      <c r="J118" s="179"/>
      <c r="K118" s="28">
        <v>3</v>
      </c>
      <c r="L118" s="180" t="e">
        <f>#REF!</f>
        <v>#REF!</v>
      </c>
      <c r="M118" s="181"/>
      <c r="N118" s="181"/>
      <c r="O118" s="181"/>
      <c r="P118" s="181"/>
      <c r="Q118" s="181"/>
      <c r="R118" s="181"/>
      <c r="S118" s="182"/>
      <c r="T118" s="29"/>
    </row>
    <row r="119" spans="2:20" ht="27" hidden="1" customHeight="1">
      <c r="B119" s="175"/>
      <c r="C119" s="177"/>
      <c r="D119" s="177"/>
      <c r="E119" s="179"/>
      <c r="F119" s="179"/>
      <c r="G119" s="179"/>
      <c r="H119" s="179"/>
      <c r="I119" s="179"/>
      <c r="J119" s="179"/>
      <c r="K119" s="28">
        <v>4</v>
      </c>
      <c r="L119" s="180" t="e">
        <f>#REF!</f>
        <v>#REF!</v>
      </c>
      <c r="M119" s="181"/>
      <c r="N119" s="181"/>
      <c r="O119" s="181"/>
      <c r="P119" s="181"/>
      <c r="Q119" s="181"/>
      <c r="R119" s="181"/>
      <c r="S119" s="182"/>
      <c r="T119" s="29"/>
    </row>
    <row r="120" spans="2:20" ht="27" hidden="1" customHeight="1">
      <c r="B120" s="176"/>
      <c r="C120" s="177"/>
      <c r="D120" s="177"/>
      <c r="E120" s="179"/>
      <c r="F120" s="179"/>
      <c r="G120" s="179"/>
      <c r="H120" s="179"/>
      <c r="I120" s="179"/>
      <c r="J120" s="179"/>
      <c r="K120" s="28">
        <v>5</v>
      </c>
      <c r="L120" s="180" t="e">
        <f>#REF!</f>
        <v>#REF!</v>
      </c>
      <c r="M120" s="181"/>
      <c r="N120" s="181"/>
      <c r="O120" s="181"/>
      <c r="P120" s="181"/>
      <c r="Q120" s="181"/>
      <c r="R120" s="181"/>
      <c r="S120" s="182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308</v>
      </c>
      <c r="D326" s="1" t="s">
        <v>294</v>
      </c>
      <c r="E326" s="1" t="s">
        <v>295</v>
      </c>
    </row>
    <row r="327" spans="1:5" hidden="1">
      <c r="C327" s="1" t="s">
        <v>307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318</v>
      </c>
    </row>
    <row r="335" spans="1:5" hidden="1">
      <c r="C335" s="1" t="s">
        <v>319</v>
      </c>
    </row>
    <row r="336" spans="1:5" hidden="1">
      <c r="C336" s="1" t="s">
        <v>320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60" priority="12" stopIfTrue="1" operator="equal">
      <formula>"Favor de indicar el tipo de fórmula"</formula>
    </cfRule>
    <cfRule type="cellIs" dxfId="59" priority="13" stopIfTrue="1" operator="equal">
      <formula>"Favor de proporcionar valores al calendario de las 2 variables en lo programado"</formula>
    </cfRule>
  </conditionalFormatting>
  <conditionalFormatting sqref="F16">
    <cfRule type="cellIs" dxfId="58" priority="11" stopIfTrue="1" operator="equal">
      <formula>"VERIFIQUE QUE LA SUBFUNCIÓN CORRESPONDA AL CATÁLOGO DE FUNCIONES"</formula>
    </cfRule>
  </conditionalFormatting>
  <conditionalFormatting sqref="V71">
    <cfRule type="cellIs" dxfId="57" priority="9" stopIfTrue="1" operator="equal">
      <formula>"Favor de indicar el tipo de fórmula"</formula>
    </cfRule>
    <cfRule type="cellIs" dxfId="56" priority="10" stopIfTrue="1" operator="equal">
      <formula>"Favor de proporcionar valores al calendario de las 2 variables en lo programado"</formula>
    </cfRule>
  </conditionalFormatting>
  <conditionalFormatting sqref="V35">
    <cfRule type="cellIs" dxfId="55" priority="7" stopIfTrue="1" operator="equal">
      <formula>"Favor de indicar el tipo de fórmula"</formula>
    </cfRule>
    <cfRule type="cellIs" dxfId="54" priority="8" stopIfTrue="1" operator="equal">
      <formula>"Favor de proporcionar valores al calendario de las 2 variables en lo programado"</formula>
    </cfRule>
  </conditionalFormatting>
  <conditionalFormatting sqref="V40">
    <cfRule type="cellIs" dxfId="53" priority="5" stopIfTrue="1" operator="equal">
      <formula>"Favor de indicar el tipo de fórmula"</formula>
    </cfRule>
    <cfRule type="cellIs" dxfId="52" priority="6" stopIfTrue="1" operator="equal">
      <formula>"Favor de proporcionar valores al calendario de las 2 variables en lo programado"</formula>
    </cfRule>
  </conditionalFormatting>
  <conditionalFormatting sqref="V51">
    <cfRule type="cellIs" dxfId="51" priority="3" stopIfTrue="1" operator="equal">
      <formula>"Favor de indicar el tipo de fórmula"</formula>
    </cfRule>
    <cfRule type="cellIs" dxfId="50" priority="4" stopIfTrue="1" operator="equal">
      <formula>"Favor de proporcionar valores al calendario de las 2 variables en lo programado"</formula>
    </cfRule>
  </conditionalFormatting>
  <conditionalFormatting sqref="V56">
    <cfRule type="cellIs" dxfId="49" priority="1" stopIfTrue="1" operator="equal">
      <formula>"Favor de indicar el tipo de fórmula"</formula>
    </cfRule>
    <cfRule type="cellIs" dxfId="48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57" t="s">
        <v>831</v>
      </c>
      <c r="C1" s="57" t="s">
        <v>830</v>
      </c>
      <c r="D1" s="58" t="s">
        <v>37</v>
      </c>
      <c r="E1" s="58" t="s">
        <v>851</v>
      </c>
      <c r="F1" s="58" t="s">
        <v>71</v>
      </c>
      <c r="G1" s="58" t="s">
        <v>343</v>
      </c>
    </row>
    <row r="2" spans="1:8">
      <c r="A2">
        <v>1</v>
      </c>
      <c r="B2" t="s">
        <v>345</v>
      </c>
      <c r="C2" t="s">
        <v>344</v>
      </c>
      <c r="D2" s="90" t="s">
        <v>993</v>
      </c>
      <c r="E2" s="90" t="s">
        <v>965</v>
      </c>
      <c r="F2" t="s">
        <v>852</v>
      </c>
      <c r="G2" s="137" t="s">
        <v>1042</v>
      </c>
    </row>
    <row r="3" spans="1:8">
      <c r="A3">
        <v>2</v>
      </c>
      <c r="B3" t="s">
        <v>347</v>
      </c>
      <c r="C3" t="s">
        <v>346</v>
      </c>
      <c r="D3" s="90" t="s">
        <v>994</v>
      </c>
      <c r="E3" s="90" t="s">
        <v>966</v>
      </c>
      <c r="F3" t="s">
        <v>853</v>
      </c>
      <c r="G3" t="s">
        <v>1041</v>
      </c>
    </row>
    <row r="4" spans="1:8">
      <c r="A4">
        <v>3</v>
      </c>
      <c r="B4" t="s">
        <v>349</v>
      </c>
      <c r="C4" t="s">
        <v>348</v>
      </c>
      <c r="D4" s="90" t="s">
        <v>995</v>
      </c>
      <c r="E4" s="90" t="s">
        <v>967</v>
      </c>
      <c r="F4" t="s">
        <v>854</v>
      </c>
      <c r="G4" t="s">
        <v>1043</v>
      </c>
    </row>
    <row r="5" spans="1:8">
      <c r="A5">
        <v>4</v>
      </c>
      <c r="B5" t="s">
        <v>351</v>
      </c>
      <c r="C5" t="s">
        <v>350</v>
      </c>
      <c r="D5" s="90" t="s">
        <v>996</v>
      </c>
      <c r="E5" s="90" t="s">
        <v>968</v>
      </c>
      <c r="F5" t="s">
        <v>855</v>
      </c>
      <c r="G5" t="s">
        <v>1044</v>
      </c>
    </row>
    <row r="6" spans="1:8">
      <c r="A6">
        <v>5</v>
      </c>
      <c r="B6" t="s">
        <v>353</v>
      </c>
      <c r="C6" t="s">
        <v>352</v>
      </c>
      <c r="E6" s="90" t="s">
        <v>969</v>
      </c>
      <c r="F6" t="s">
        <v>856</v>
      </c>
      <c r="G6" t="s">
        <v>1045</v>
      </c>
    </row>
    <row r="7" spans="1:8">
      <c r="A7">
        <v>6</v>
      </c>
      <c r="B7" t="s">
        <v>355</v>
      </c>
      <c r="C7" t="s">
        <v>354</v>
      </c>
      <c r="E7" s="90" t="s">
        <v>970</v>
      </c>
      <c r="F7" t="s">
        <v>857</v>
      </c>
      <c r="G7" t="s">
        <v>1046</v>
      </c>
    </row>
    <row r="8" spans="1:8">
      <c r="A8">
        <v>7</v>
      </c>
      <c r="B8" t="s">
        <v>356</v>
      </c>
      <c r="C8" s="46" t="s">
        <v>832</v>
      </c>
      <c r="D8" s="46"/>
      <c r="E8" s="90" t="s">
        <v>971</v>
      </c>
      <c r="F8" t="s">
        <v>858</v>
      </c>
      <c r="G8" t="s">
        <v>1047</v>
      </c>
    </row>
    <row r="9" spans="1:8">
      <c r="A9">
        <v>8</v>
      </c>
      <c r="B9" t="s">
        <v>358</v>
      </c>
      <c r="C9" t="s">
        <v>357</v>
      </c>
      <c r="E9" s="90" t="s">
        <v>972</v>
      </c>
      <c r="F9" t="s">
        <v>859</v>
      </c>
      <c r="G9" t="s">
        <v>1049</v>
      </c>
    </row>
    <row r="10" spans="1:8" ht="30">
      <c r="A10">
        <v>9</v>
      </c>
      <c r="B10" t="s">
        <v>360</v>
      </c>
      <c r="C10" t="s">
        <v>359</v>
      </c>
      <c r="E10" s="90" t="s">
        <v>973</v>
      </c>
      <c r="F10" t="s">
        <v>860</v>
      </c>
      <c r="G10" s="137" t="s">
        <v>1048</v>
      </c>
      <c r="H10" s="59"/>
    </row>
    <row r="11" spans="1:8">
      <c r="A11">
        <v>10</v>
      </c>
      <c r="B11" t="s">
        <v>362</v>
      </c>
      <c r="C11" t="s">
        <v>361</v>
      </c>
      <c r="E11" s="90" t="s">
        <v>974</v>
      </c>
      <c r="F11" t="s">
        <v>861</v>
      </c>
    </row>
    <row r="12" spans="1:8">
      <c r="A12">
        <v>11</v>
      </c>
      <c r="B12" t="s">
        <v>363</v>
      </c>
      <c r="C12" t="s">
        <v>833</v>
      </c>
      <c r="E12" s="90" t="s">
        <v>975</v>
      </c>
      <c r="F12" t="s">
        <v>862</v>
      </c>
    </row>
    <row r="13" spans="1:8">
      <c r="A13">
        <v>12</v>
      </c>
      <c r="B13" t="s">
        <v>365</v>
      </c>
      <c r="C13" t="s">
        <v>364</v>
      </c>
      <c r="E13" s="90" t="s">
        <v>976</v>
      </c>
      <c r="F13" t="s">
        <v>863</v>
      </c>
    </row>
    <row r="14" spans="1:8">
      <c r="A14">
        <v>13</v>
      </c>
      <c r="B14" t="s">
        <v>367</v>
      </c>
      <c r="C14" t="s">
        <v>366</v>
      </c>
      <c r="E14" s="90" t="s">
        <v>977</v>
      </c>
      <c r="F14" t="s">
        <v>864</v>
      </c>
    </row>
    <row r="15" spans="1:8">
      <c r="A15">
        <v>14</v>
      </c>
      <c r="B15" t="s">
        <v>369</v>
      </c>
      <c r="C15" t="s">
        <v>368</v>
      </c>
      <c r="E15" s="90" t="s">
        <v>978</v>
      </c>
      <c r="F15" t="s">
        <v>865</v>
      </c>
    </row>
    <row r="16" spans="1:8">
      <c r="A16">
        <v>15</v>
      </c>
      <c r="B16" t="s">
        <v>371</v>
      </c>
      <c r="C16" t="s">
        <v>370</v>
      </c>
      <c r="E16" s="90" t="s">
        <v>979</v>
      </c>
      <c r="F16" t="s">
        <v>866</v>
      </c>
    </row>
    <row r="17" spans="1:6">
      <c r="A17">
        <v>16</v>
      </c>
      <c r="B17" t="s">
        <v>373</v>
      </c>
      <c r="C17" t="s">
        <v>372</v>
      </c>
      <c r="E17" s="90" t="s">
        <v>980</v>
      </c>
      <c r="F17" t="s">
        <v>867</v>
      </c>
    </row>
    <row r="18" spans="1:6">
      <c r="A18">
        <v>17</v>
      </c>
      <c r="B18" t="s">
        <v>375</v>
      </c>
      <c r="C18" t="s">
        <v>374</v>
      </c>
      <c r="E18" s="90" t="s">
        <v>981</v>
      </c>
      <c r="F18" t="s">
        <v>868</v>
      </c>
    </row>
    <row r="19" spans="1:6">
      <c r="A19">
        <v>18</v>
      </c>
      <c r="B19" t="s">
        <v>377</v>
      </c>
      <c r="C19" t="s">
        <v>376</v>
      </c>
      <c r="E19" s="90" t="s">
        <v>982</v>
      </c>
      <c r="F19" t="s">
        <v>869</v>
      </c>
    </row>
    <row r="20" spans="1:6">
      <c r="A20">
        <v>19</v>
      </c>
      <c r="B20" t="s">
        <v>379</v>
      </c>
      <c r="C20" t="s">
        <v>378</v>
      </c>
      <c r="E20" s="90" t="s">
        <v>983</v>
      </c>
      <c r="F20" t="s">
        <v>870</v>
      </c>
    </row>
    <row r="21" spans="1:6">
      <c r="A21">
        <v>20</v>
      </c>
      <c r="B21" t="s">
        <v>381</v>
      </c>
      <c r="C21" t="s">
        <v>380</v>
      </c>
      <c r="E21" s="90" t="s">
        <v>984</v>
      </c>
      <c r="F21" t="s">
        <v>871</v>
      </c>
    </row>
    <row r="22" spans="1:6">
      <c r="A22">
        <v>21</v>
      </c>
      <c r="B22" t="s">
        <v>383</v>
      </c>
      <c r="C22" t="s">
        <v>382</v>
      </c>
      <c r="E22" s="90" t="s">
        <v>985</v>
      </c>
      <c r="F22" t="s">
        <v>872</v>
      </c>
    </row>
    <row r="23" spans="1:6">
      <c r="A23">
        <v>22</v>
      </c>
      <c r="B23" t="s">
        <v>384</v>
      </c>
      <c r="C23" t="s">
        <v>834</v>
      </c>
      <c r="E23" s="90" t="s">
        <v>986</v>
      </c>
      <c r="F23" t="s">
        <v>873</v>
      </c>
    </row>
    <row r="24" spans="1:6">
      <c r="A24">
        <v>23</v>
      </c>
      <c r="B24" t="s">
        <v>386</v>
      </c>
      <c r="C24" t="s">
        <v>385</v>
      </c>
      <c r="E24" s="90" t="s">
        <v>987</v>
      </c>
      <c r="F24" t="s">
        <v>874</v>
      </c>
    </row>
    <row r="25" spans="1:6">
      <c r="A25">
        <v>24</v>
      </c>
      <c r="B25" t="s">
        <v>388</v>
      </c>
      <c r="C25" t="s">
        <v>387</v>
      </c>
      <c r="E25" s="90" t="s">
        <v>988</v>
      </c>
      <c r="F25" t="s">
        <v>875</v>
      </c>
    </row>
    <row r="26" spans="1:6">
      <c r="A26">
        <v>25</v>
      </c>
      <c r="B26" t="s">
        <v>390</v>
      </c>
      <c r="C26" t="s">
        <v>389</v>
      </c>
      <c r="E26" s="90" t="s">
        <v>989</v>
      </c>
      <c r="F26" t="s">
        <v>876</v>
      </c>
    </row>
    <row r="27" spans="1:6">
      <c r="A27">
        <v>26</v>
      </c>
      <c r="B27" s="92" t="s">
        <v>392</v>
      </c>
      <c r="C27" s="92" t="s">
        <v>391</v>
      </c>
      <c r="E27" s="90" t="s">
        <v>990</v>
      </c>
      <c r="F27" t="s">
        <v>877</v>
      </c>
    </row>
    <row r="28" spans="1:6">
      <c r="A28">
        <v>27</v>
      </c>
      <c r="B28" t="s">
        <v>394</v>
      </c>
      <c r="C28" t="s">
        <v>393</v>
      </c>
      <c r="E28" s="90" t="s">
        <v>991</v>
      </c>
      <c r="F28" t="s">
        <v>878</v>
      </c>
    </row>
    <row r="29" spans="1:6">
      <c r="A29">
        <v>28</v>
      </c>
      <c r="B29" t="s">
        <v>396</v>
      </c>
      <c r="C29" t="s">
        <v>395</v>
      </c>
      <c r="E29" s="90" t="s">
        <v>992</v>
      </c>
      <c r="F29" t="s">
        <v>879</v>
      </c>
    </row>
    <row r="30" spans="1:6">
      <c r="A30">
        <v>29</v>
      </c>
      <c r="B30" t="s">
        <v>398</v>
      </c>
      <c r="C30" t="s">
        <v>397</v>
      </c>
      <c r="F30" t="s">
        <v>880</v>
      </c>
    </row>
    <row r="31" spans="1:6">
      <c r="A31">
        <v>30</v>
      </c>
      <c r="B31" t="s">
        <v>400</v>
      </c>
      <c r="C31" t="s">
        <v>399</v>
      </c>
      <c r="F31" t="s">
        <v>881</v>
      </c>
    </row>
    <row r="32" spans="1:6">
      <c r="A32">
        <v>31</v>
      </c>
      <c r="B32" t="s">
        <v>402</v>
      </c>
      <c r="C32" t="s">
        <v>401</v>
      </c>
      <c r="F32" t="s">
        <v>882</v>
      </c>
    </row>
    <row r="33" spans="1:6">
      <c r="A33">
        <v>32</v>
      </c>
      <c r="B33" t="s">
        <v>404</v>
      </c>
      <c r="C33" t="s">
        <v>403</v>
      </c>
      <c r="F33" t="s">
        <v>883</v>
      </c>
    </row>
    <row r="34" spans="1:6">
      <c r="A34">
        <v>33</v>
      </c>
      <c r="B34" t="s">
        <v>406</v>
      </c>
      <c r="C34" t="s">
        <v>405</v>
      </c>
      <c r="F34" t="s">
        <v>884</v>
      </c>
    </row>
    <row r="35" spans="1:6">
      <c r="A35">
        <v>34</v>
      </c>
      <c r="B35" t="s">
        <v>407</v>
      </c>
      <c r="C35" t="s">
        <v>835</v>
      </c>
      <c r="F35" t="s">
        <v>885</v>
      </c>
    </row>
    <row r="36" spans="1:6">
      <c r="A36">
        <v>35</v>
      </c>
      <c r="B36" t="s">
        <v>409</v>
      </c>
      <c r="C36" t="s">
        <v>408</v>
      </c>
      <c r="F36" t="s">
        <v>886</v>
      </c>
    </row>
    <row r="37" spans="1:6">
      <c r="A37">
        <v>36</v>
      </c>
      <c r="B37" t="s">
        <v>411</v>
      </c>
      <c r="C37" t="s">
        <v>410</v>
      </c>
      <c r="F37" t="s">
        <v>887</v>
      </c>
    </row>
    <row r="38" spans="1:6">
      <c r="A38">
        <v>37</v>
      </c>
      <c r="B38" t="s">
        <v>413</v>
      </c>
      <c r="C38" t="s">
        <v>412</v>
      </c>
      <c r="F38" t="s">
        <v>888</v>
      </c>
    </row>
    <row r="39" spans="1:6">
      <c r="A39">
        <v>38</v>
      </c>
      <c r="B39" t="s">
        <v>415</v>
      </c>
      <c r="C39" t="s">
        <v>414</v>
      </c>
      <c r="F39" t="s">
        <v>889</v>
      </c>
    </row>
    <row r="40" spans="1:6">
      <c r="A40">
        <v>39</v>
      </c>
      <c r="B40" t="s">
        <v>417</v>
      </c>
      <c r="C40" t="s">
        <v>416</v>
      </c>
      <c r="F40" t="s">
        <v>890</v>
      </c>
    </row>
    <row r="41" spans="1:6">
      <c r="A41">
        <v>40</v>
      </c>
      <c r="B41" t="s">
        <v>419</v>
      </c>
      <c r="C41" t="s">
        <v>418</v>
      </c>
      <c r="F41" t="s">
        <v>891</v>
      </c>
    </row>
    <row r="42" spans="1:6">
      <c r="A42">
        <v>41</v>
      </c>
      <c r="B42" t="s">
        <v>421</v>
      </c>
      <c r="C42" t="s">
        <v>420</v>
      </c>
      <c r="F42" t="s">
        <v>892</v>
      </c>
    </row>
    <row r="43" spans="1:6">
      <c r="A43">
        <v>42</v>
      </c>
      <c r="B43" s="92" t="s">
        <v>423</v>
      </c>
      <c r="C43" s="92" t="s">
        <v>422</v>
      </c>
      <c r="F43" t="s">
        <v>893</v>
      </c>
    </row>
    <row r="44" spans="1:6">
      <c r="A44">
        <v>43</v>
      </c>
      <c r="B44" s="92" t="s">
        <v>425</v>
      </c>
      <c r="C44" s="92" t="s">
        <v>424</v>
      </c>
      <c r="F44" t="s">
        <v>894</v>
      </c>
    </row>
    <row r="45" spans="1:6">
      <c r="A45">
        <v>44</v>
      </c>
      <c r="B45" t="s">
        <v>427</v>
      </c>
      <c r="C45" t="s">
        <v>426</v>
      </c>
      <c r="F45" t="s">
        <v>895</v>
      </c>
    </row>
    <row r="46" spans="1:6">
      <c r="A46">
        <v>45</v>
      </c>
      <c r="B46" t="s">
        <v>429</v>
      </c>
      <c r="C46" t="s">
        <v>428</v>
      </c>
      <c r="F46" t="s">
        <v>896</v>
      </c>
    </row>
    <row r="47" spans="1:6">
      <c r="A47">
        <v>46</v>
      </c>
      <c r="B47" t="s">
        <v>431</v>
      </c>
      <c r="C47" t="s">
        <v>430</v>
      </c>
      <c r="F47" t="s">
        <v>897</v>
      </c>
    </row>
    <row r="48" spans="1:6">
      <c r="A48">
        <v>47</v>
      </c>
      <c r="B48" t="s">
        <v>433</v>
      </c>
      <c r="C48" t="s">
        <v>432</v>
      </c>
      <c r="F48" t="s">
        <v>898</v>
      </c>
    </row>
    <row r="49" spans="1:6">
      <c r="A49">
        <v>48</v>
      </c>
      <c r="B49" t="s">
        <v>435</v>
      </c>
      <c r="C49" t="s">
        <v>434</v>
      </c>
      <c r="F49" t="s">
        <v>899</v>
      </c>
    </row>
    <row r="50" spans="1:6">
      <c r="A50">
        <v>49</v>
      </c>
      <c r="B50" t="s">
        <v>437</v>
      </c>
      <c r="C50" t="s">
        <v>436</v>
      </c>
      <c r="F50" t="s">
        <v>900</v>
      </c>
    </row>
    <row r="51" spans="1:6">
      <c r="A51">
        <v>50</v>
      </c>
      <c r="B51" t="s">
        <v>439</v>
      </c>
      <c r="C51" t="s">
        <v>438</v>
      </c>
      <c r="F51" t="s">
        <v>901</v>
      </c>
    </row>
    <row r="52" spans="1:6">
      <c r="A52">
        <v>51</v>
      </c>
      <c r="B52" t="s">
        <v>441</v>
      </c>
      <c r="C52" t="s">
        <v>440</v>
      </c>
      <c r="F52" t="s">
        <v>902</v>
      </c>
    </row>
    <row r="53" spans="1:6">
      <c r="A53">
        <v>52</v>
      </c>
      <c r="B53" t="s">
        <v>443</v>
      </c>
      <c r="C53" t="s">
        <v>442</v>
      </c>
      <c r="F53" t="s">
        <v>903</v>
      </c>
    </row>
    <row r="54" spans="1:6">
      <c r="A54">
        <v>53</v>
      </c>
      <c r="B54" t="s">
        <v>445</v>
      </c>
      <c r="C54" t="s">
        <v>444</v>
      </c>
      <c r="F54" t="s">
        <v>904</v>
      </c>
    </row>
    <row r="55" spans="1:6">
      <c r="A55">
        <v>54</v>
      </c>
      <c r="B55" s="92" t="s">
        <v>447</v>
      </c>
      <c r="C55" s="92" t="s">
        <v>446</v>
      </c>
      <c r="F55" t="s">
        <v>905</v>
      </c>
    </row>
    <row r="56" spans="1:6">
      <c r="A56">
        <v>55</v>
      </c>
      <c r="B56" s="92" t="s">
        <v>449</v>
      </c>
      <c r="C56" s="92" t="s">
        <v>448</v>
      </c>
      <c r="F56" t="s">
        <v>906</v>
      </c>
    </row>
    <row r="57" spans="1:6">
      <c r="A57">
        <v>56</v>
      </c>
      <c r="B57" t="s">
        <v>451</v>
      </c>
      <c r="C57" t="s">
        <v>450</v>
      </c>
      <c r="F57" t="s">
        <v>907</v>
      </c>
    </row>
    <row r="58" spans="1:6">
      <c r="A58">
        <v>57</v>
      </c>
      <c r="B58" t="s">
        <v>453</v>
      </c>
      <c r="C58" t="s">
        <v>452</v>
      </c>
      <c r="F58" t="s">
        <v>908</v>
      </c>
    </row>
    <row r="59" spans="1:6">
      <c r="A59">
        <v>58</v>
      </c>
      <c r="B59" t="s">
        <v>455</v>
      </c>
      <c r="C59" t="s">
        <v>454</v>
      </c>
      <c r="F59" t="s">
        <v>909</v>
      </c>
    </row>
    <row r="60" spans="1:6">
      <c r="A60">
        <v>59</v>
      </c>
      <c r="B60" t="s">
        <v>457</v>
      </c>
      <c r="C60" t="s">
        <v>456</v>
      </c>
      <c r="F60" t="s">
        <v>910</v>
      </c>
    </row>
    <row r="61" spans="1:6">
      <c r="A61">
        <v>60</v>
      </c>
      <c r="B61" t="s">
        <v>459</v>
      </c>
      <c r="C61" t="s">
        <v>458</v>
      </c>
      <c r="F61" t="s">
        <v>911</v>
      </c>
    </row>
    <row r="62" spans="1:6">
      <c r="A62">
        <v>61</v>
      </c>
      <c r="B62" t="s">
        <v>461</v>
      </c>
      <c r="C62" t="s">
        <v>460</v>
      </c>
      <c r="F62" t="s">
        <v>912</v>
      </c>
    </row>
    <row r="63" spans="1:6">
      <c r="A63">
        <v>62</v>
      </c>
      <c r="B63" t="s">
        <v>463</v>
      </c>
      <c r="C63" t="s">
        <v>462</v>
      </c>
      <c r="F63" t="s">
        <v>913</v>
      </c>
    </row>
    <row r="64" spans="1:6">
      <c r="A64">
        <v>63</v>
      </c>
      <c r="B64" t="s">
        <v>465</v>
      </c>
      <c r="C64" t="s">
        <v>464</v>
      </c>
      <c r="F64" t="s">
        <v>914</v>
      </c>
    </row>
    <row r="65" spans="1:6">
      <c r="A65">
        <v>64</v>
      </c>
      <c r="B65" t="s">
        <v>467</v>
      </c>
      <c r="C65" t="s">
        <v>466</v>
      </c>
      <c r="F65" t="s">
        <v>915</v>
      </c>
    </row>
    <row r="66" spans="1:6">
      <c r="A66">
        <v>65</v>
      </c>
      <c r="B66" t="s">
        <v>469</v>
      </c>
      <c r="C66" t="s">
        <v>468</v>
      </c>
      <c r="F66" t="s">
        <v>916</v>
      </c>
    </row>
    <row r="67" spans="1:6">
      <c r="A67">
        <v>66</v>
      </c>
      <c r="B67" t="s">
        <v>471</v>
      </c>
      <c r="C67" t="s">
        <v>470</v>
      </c>
      <c r="F67" t="s">
        <v>917</v>
      </c>
    </row>
    <row r="68" spans="1:6">
      <c r="A68">
        <v>67</v>
      </c>
      <c r="B68" t="s">
        <v>473</v>
      </c>
      <c r="C68" t="s">
        <v>472</v>
      </c>
      <c r="F68" t="s">
        <v>918</v>
      </c>
    </row>
    <row r="69" spans="1:6">
      <c r="A69">
        <v>68</v>
      </c>
      <c r="B69" t="s">
        <v>475</v>
      </c>
      <c r="C69" t="s">
        <v>474</v>
      </c>
      <c r="F69" t="s">
        <v>919</v>
      </c>
    </row>
    <row r="70" spans="1:6">
      <c r="A70">
        <v>69</v>
      </c>
      <c r="B70" t="s">
        <v>477</v>
      </c>
      <c r="C70" t="s">
        <v>476</v>
      </c>
      <c r="F70" t="s">
        <v>920</v>
      </c>
    </row>
    <row r="71" spans="1:6">
      <c r="A71">
        <v>70</v>
      </c>
      <c r="B71" s="92" t="s">
        <v>479</v>
      </c>
      <c r="C71" s="92" t="s">
        <v>478</v>
      </c>
      <c r="F71" t="s">
        <v>921</v>
      </c>
    </row>
    <row r="72" spans="1:6">
      <c r="A72">
        <v>71</v>
      </c>
      <c r="B72" s="92" t="s">
        <v>481</v>
      </c>
      <c r="C72" s="92" t="s">
        <v>480</v>
      </c>
      <c r="F72" t="s">
        <v>922</v>
      </c>
    </row>
    <row r="73" spans="1:6">
      <c r="A73">
        <v>72</v>
      </c>
      <c r="B73" t="s">
        <v>483</v>
      </c>
      <c r="C73" t="s">
        <v>482</v>
      </c>
      <c r="F73" t="s">
        <v>923</v>
      </c>
    </row>
    <row r="74" spans="1:6">
      <c r="A74">
        <v>73</v>
      </c>
      <c r="B74" t="s">
        <v>485</v>
      </c>
      <c r="C74" t="s">
        <v>484</v>
      </c>
      <c r="F74" t="s">
        <v>924</v>
      </c>
    </row>
    <row r="75" spans="1:6">
      <c r="A75">
        <v>74</v>
      </c>
      <c r="B75" t="s">
        <v>487</v>
      </c>
      <c r="C75" t="s">
        <v>486</v>
      </c>
      <c r="F75" t="s">
        <v>925</v>
      </c>
    </row>
    <row r="76" spans="1:6">
      <c r="A76">
        <v>75</v>
      </c>
      <c r="B76" t="s">
        <v>489</v>
      </c>
      <c r="C76" t="s">
        <v>488</v>
      </c>
      <c r="F76" t="s">
        <v>926</v>
      </c>
    </row>
    <row r="77" spans="1:6">
      <c r="A77">
        <v>76</v>
      </c>
      <c r="B77" t="s">
        <v>491</v>
      </c>
      <c r="C77" t="s">
        <v>490</v>
      </c>
      <c r="F77" t="s">
        <v>927</v>
      </c>
    </row>
    <row r="78" spans="1:6">
      <c r="A78">
        <v>77</v>
      </c>
      <c r="B78" t="s">
        <v>493</v>
      </c>
      <c r="C78" t="s">
        <v>492</v>
      </c>
      <c r="F78" t="s">
        <v>928</v>
      </c>
    </row>
    <row r="79" spans="1:6">
      <c r="A79">
        <v>78</v>
      </c>
      <c r="B79" t="s">
        <v>495</v>
      </c>
      <c r="C79" t="s">
        <v>494</v>
      </c>
      <c r="F79" t="s">
        <v>929</v>
      </c>
    </row>
    <row r="80" spans="1:6">
      <c r="A80">
        <v>79</v>
      </c>
      <c r="B80" t="s">
        <v>497</v>
      </c>
      <c r="C80" t="s">
        <v>496</v>
      </c>
      <c r="F80" t="s">
        <v>930</v>
      </c>
    </row>
    <row r="81" spans="1:6">
      <c r="A81">
        <v>80</v>
      </c>
      <c r="B81" t="s">
        <v>499</v>
      </c>
      <c r="C81" t="s">
        <v>498</v>
      </c>
      <c r="F81" t="s">
        <v>931</v>
      </c>
    </row>
    <row r="82" spans="1:6">
      <c r="A82">
        <v>81</v>
      </c>
      <c r="B82" t="s">
        <v>501</v>
      </c>
      <c r="C82" t="s">
        <v>500</v>
      </c>
      <c r="F82" t="s">
        <v>933</v>
      </c>
    </row>
    <row r="83" spans="1:6">
      <c r="A83">
        <v>82</v>
      </c>
      <c r="B83" t="s">
        <v>503</v>
      </c>
      <c r="C83" t="s">
        <v>502</v>
      </c>
      <c r="F83" t="s">
        <v>932</v>
      </c>
    </row>
    <row r="84" spans="1:6">
      <c r="A84">
        <v>83</v>
      </c>
      <c r="B84" t="s">
        <v>505</v>
      </c>
      <c r="C84" t="s">
        <v>504</v>
      </c>
      <c r="F84" t="s">
        <v>934</v>
      </c>
    </row>
    <row r="85" spans="1:6">
      <c r="A85">
        <v>84</v>
      </c>
      <c r="B85" t="s">
        <v>507</v>
      </c>
      <c r="C85" t="s">
        <v>506</v>
      </c>
      <c r="F85" t="s">
        <v>935</v>
      </c>
    </row>
    <row r="86" spans="1:6">
      <c r="A86">
        <v>85</v>
      </c>
      <c r="B86" t="s">
        <v>509</v>
      </c>
      <c r="C86" t="s">
        <v>508</v>
      </c>
      <c r="F86" t="s">
        <v>936</v>
      </c>
    </row>
    <row r="87" spans="1:6">
      <c r="A87">
        <v>86</v>
      </c>
      <c r="B87" t="s">
        <v>511</v>
      </c>
      <c r="C87" t="s">
        <v>510</v>
      </c>
      <c r="F87" t="s">
        <v>937</v>
      </c>
    </row>
    <row r="88" spans="1:6">
      <c r="A88">
        <v>87</v>
      </c>
      <c r="B88" t="s">
        <v>513</v>
      </c>
      <c r="C88" t="s">
        <v>512</v>
      </c>
      <c r="F88" t="s">
        <v>938</v>
      </c>
    </row>
    <row r="89" spans="1:6">
      <c r="A89">
        <v>88</v>
      </c>
      <c r="B89" t="s">
        <v>515</v>
      </c>
      <c r="C89" t="s">
        <v>514</v>
      </c>
      <c r="F89" t="s">
        <v>939</v>
      </c>
    </row>
    <row r="90" spans="1:6">
      <c r="A90">
        <v>89</v>
      </c>
      <c r="B90" s="92" t="s">
        <v>517</v>
      </c>
      <c r="C90" s="92" t="s">
        <v>516</v>
      </c>
      <c r="F90" t="s">
        <v>940</v>
      </c>
    </row>
    <row r="91" spans="1:6">
      <c r="A91">
        <v>90</v>
      </c>
      <c r="B91" t="s">
        <v>519</v>
      </c>
      <c r="C91" t="s">
        <v>518</v>
      </c>
      <c r="F91" t="s">
        <v>941</v>
      </c>
    </row>
    <row r="92" spans="1:6">
      <c r="A92">
        <v>91</v>
      </c>
      <c r="B92" t="s">
        <v>521</v>
      </c>
      <c r="C92" t="s">
        <v>520</v>
      </c>
      <c r="F92" t="s">
        <v>942</v>
      </c>
    </row>
    <row r="93" spans="1:6">
      <c r="A93">
        <v>92</v>
      </c>
      <c r="B93" t="s">
        <v>523</v>
      </c>
      <c r="C93" t="s">
        <v>522</v>
      </c>
      <c r="F93" t="s">
        <v>943</v>
      </c>
    </row>
    <row r="94" spans="1:6">
      <c r="A94">
        <v>93</v>
      </c>
      <c r="B94" t="s">
        <v>525</v>
      </c>
      <c r="C94" t="s">
        <v>524</v>
      </c>
      <c r="F94" t="s">
        <v>944</v>
      </c>
    </row>
    <row r="95" spans="1:6">
      <c r="A95">
        <v>94</v>
      </c>
      <c r="B95" t="s">
        <v>527</v>
      </c>
      <c r="C95" t="s">
        <v>526</v>
      </c>
      <c r="F95" t="s">
        <v>945</v>
      </c>
    </row>
    <row r="96" spans="1:6">
      <c r="A96">
        <v>95</v>
      </c>
      <c r="B96" t="s">
        <v>529</v>
      </c>
      <c r="C96" t="s">
        <v>528</v>
      </c>
      <c r="F96" t="s">
        <v>946</v>
      </c>
    </row>
    <row r="97" spans="1:6">
      <c r="A97">
        <v>96</v>
      </c>
      <c r="B97" s="92" t="s">
        <v>531</v>
      </c>
      <c r="C97" s="92" t="s">
        <v>530</v>
      </c>
      <c r="F97" t="s">
        <v>947</v>
      </c>
    </row>
    <row r="98" spans="1:6">
      <c r="A98">
        <v>97</v>
      </c>
      <c r="B98" t="s">
        <v>533</v>
      </c>
      <c r="C98" t="s">
        <v>532</v>
      </c>
      <c r="F98" t="s">
        <v>948</v>
      </c>
    </row>
    <row r="99" spans="1:6">
      <c r="A99">
        <v>98</v>
      </c>
      <c r="B99" t="s">
        <v>535</v>
      </c>
      <c r="C99" t="s">
        <v>534</v>
      </c>
      <c r="F99" t="s">
        <v>949</v>
      </c>
    </row>
    <row r="100" spans="1:6">
      <c r="A100">
        <v>99</v>
      </c>
      <c r="B100" t="s">
        <v>537</v>
      </c>
      <c r="C100" t="s">
        <v>536</v>
      </c>
      <c r="F100" t="s">
        <v>950</v>
      </c>
    </row>
    <row r="101" spans="1:6">
      <c r="A101">
        <v>100</v>
      </c>
      <c r="B101" t="s">
        <v>539</v>
      </c>
      <c r="C101" t="s">
        <v>538</v>
      </c>
      <c r="F101" t="s">
        <v>951</v>
      </c>
    </row>
    <row r="102" spans="1:6">
      <c r="A102">
        <v>101</v>
      </c>
      <c r="B102" s="92" t="s">
        <v>541</v>
      </c>
      <c r="C102" s="92" t="s">
        <v>540</v>
      </c>
      <c r="F102" t="s">
        <v>952</v>
      </c>
    </row>
    <row r="103" spans="1:6">
      <c r="A103">
        <v>102</v>
      </c>
      <c r="B103" t="s">
        <v>543</v>
      </c>
      <c r="C103" t="s">
        <v>542</v>
      </c>
      <c r="F103" t="s">
        <v>953</v>
      </c>
    </row>
    <row r="104" spans="1:6">
      <c r="A104">
        <v>103</v>
      </c>
      <c r="B104" t="s">
        <v>545</v>
      </c>
      <c r="C104" t="s">
        <v>544</v>
      </c>
      <c r="F104" t="s">
        <v>954</v>
      </c>
    </row>
    <row r="105" spans="1:6">
      <c r="A105">
        <v>104</v>
      </c>
      <c r="B105" s="92" t="s">
        <v>547</v>
      </c>
      <c r="C105" s="92" t="s">
        <v>546</v>
      </c>
      <c r="F105" t="s">
        <v>955</v>
      </c>
    </row>
    <row r="106" spans="1:6">
      <c r="A106">
        <v>105</v>
      </c>
      <c r="B106" s="92" t="s">
        <v>549</v>
      </c>
      <c r="C106" s="92" t="s">
        <v>548</v>
      </c>
      <c r="F106" t="s">
        <v>956</v>
      </c>
    </row>
    <row r="107" spans="1:6">
      <c r="A107">
        <v>106</v>
      </c>
      <c r="B107" t="s">
        <v>551</v>
      </c>
      <c r="C107" t="s">
        <v>550</v>
      </c>
      <c r="F107" t="s">
        <v>957</v>
      </c>
    </row>
    <row r="108" spans="1:6">
      <c r="A108">
        <v>107</v>
      </c>
      <c r="B108" t="s">
        <v>553</v>
      </c>
      <c r="C108" t="s">
        <v>552</v>
      </c>
      <c r="F108" t="s">
        <v>958</v>
      </c>
    </row>
    <row r="109" spans="1:6">
      <c r="A109">
        <v>108</v>
      </c>
      <c r="B109" t="s">
        <v>555</v>
      </c>
      <c r="C109" t="s">
        <v>554</v>
      </c>
      <c r="F109" t="s">
        <v>959</v>
      </c>
    </row>
    <row r="110" spans="1:6">
      <c r="A110">
        <v>109</v>
      </c>
      <c r="B110" t="s">
        <v>557</v>
      </c>
      <c r="C110" t="s">
        <v>556</v>
      </c>
      <c r="F110" t="s">
        <v>960</v>
      </c>
    </row>
    <row r="111" spans="1:6">
      <c r="A111">
        <v>110</v>
      </c>
      <c r="B111" t="s">
        <v>559</v>
      </c>
      <c r="C111" t="s">
        <v>558</v>
      </c>
      <c r="F111" t="s">
        <v>961</v>
      </c>
    </row>
    <row r="112" spans="1:6">
      <c r="A112">
        <v>111</v>
      </c>
      <c r="B112" t="s">
        <v>561</v>
      </c>
      <c r="C112" t="s">
        <v>560</v>
      </c>
      <c r="F112" t="s">
        <v>962</v>
      </c>
    </row>
    <row r="113" spans="1:3">
      <c r="A113">
        <v>112</v>
      </c>
      <c r="B113" t="s">
        <v>563</v>
      </c>
      <c r="C113" t="s">
        <v>562</v>
      </c>
    </row>
    <row r="114" spans="1:3">
      <c r="A114">
        <v>113</v>
      </c>
      <c r="B114" t="s">
        <v>565</v>
      </c>
      <c r="C114" t="s">
        <v>564</v>
      </c>
    </row>
    <row r="115" spans="1:3">
      <c r="A115">
        <v>114</v>
      </c>
      <c r="B115" t="s">
        <v>567</v>
      </c>
      <c r="C115" t="s">
        <v>566</v>
      </c>
    </row>
    <row r="116" spans="1:3">
      <c r="A116">
        <v>115</v>
      </c>
      <c r="B116" t="s">
        <v>569</v>
      </c>
      <c r="C116" t="s">
        <v>568</v>
      </c>
    </row>
    <row r="117" spans="1:3">
      <c r="A117">
        <v>116</v>
      </c>
      <c r="B117" t="s">
        <v>571</v>
      </c>
      <c r="C117" t="s">
        <v>570</v>
      </c>
    </row>
    <row r="118" spans="1:3">
      <c r="A118">
        <v>117</v>
      </c>
      <c r="B118" s="92" t="s">
        <v>573</v>
      </c>
      <c r="C118" s="92" t="s">
        <v>572</v>
      </c>
    </row>
    <row r="119" spans="1:3">
      <c r="A119">
        <v>118</v>
      </c>
      <c r="B119" t="s">
        <v>575</v>
      </c>
      <c r="C119" t="s">
        <v>574</v>
      </c>
    </row>
    <row r="120" spans="1:3">
      <c r="A120">
        <v>119</v>
      </c>
      <c r="B120" t="s">
        <v>577</v>
      </c>
      <c r="C120" t="s">
        <v>576</v>
      </c>
    </row>
    <row r="121" spans="1:3">
      <c r="A121">
        <v>120</v>
      </c>
      <c r="B121" t="s">
        <v>844</v>
      </c>
      <c r="C121" t="s">
        <v>578</v>
      </c>
    </row>
    <row r="122" spans="1:3">
      <c r="A122">
        <v>121</v>
      </c>
      <c r="B122" t="s">
        <v>580</v>
      </c>
      <c r="C122" t="s">
        <v>579</v>
      </c>
    </row>
    <row r="123" spans="1:3">
      <c r="A123">
        <v>122</v>
      </c>
      <c r="B123" t="s">
        <v>582</v>
      </c>
      <c r="C123" t="s">
        <v>581</v>
      </c>
    </row>
    <row r="124" spans="1:3">
      <c r="A124">
        <v>123</v>
      </c>
      <c r="B124" t="s">
        <v>584</v>
      </c>
      <c r="C124" t="s">
        <v>583</v>
      </c>
    </row>
    <row r="125" spans="1:3">
      <c r="A125">
        <v>124</v>
      </c>
      <c r="B125" t="s">
        <v>586</v>
      </c>
      <c r="C125" t="s">
        <v>585</v>
      </c>
    </row>
    <row r="126" spans="1:3">
      <c r="A126">
        <v>125</v>
      </c>
      <c r="B126" t="s">
        <v>588</v>
      </c>
      <c r="C126" t="s">
        <v>587</v>
      </c>
    </row>
    <row r="127" spans="1:3">
      <c r="A127">
        <v>126</v>
      </c>
      <c r="B127" t="s">
        <v>590</v>
      </c>
      <c r="C127" t="s">
        <v>589</v>
      </c>
    </row>
    <row r="128" spans="1:3">
      <c r="A128">
        <v>127</v>
      </c>
      <c r="B128" s="92" t="s">
        <v>592</v>
      </c>
      <c r="C128" s="92" t="s">
        <v>591</v>
      </c>
    </row>
    <row r="129" spans="1:3">
      <c r="A129">
        <v>128</v>
      </c>
      <c r="B129" s="92" t="s">
        <v>594</v>
      </c>
      <c r="C129" s="92" t="s">
        <v>593</v>
      </c>
    </row>
    <row r="130" spans="1:3">
      <c r="A130">
        <v>129</v>
      </c>
      <c r="B130" s="92" t="s">
        <v>596</v>
      </c>
      <c r="C130" s="92" t="s">
        <v>595</v>
      </c>
    </row>
    <row r="131" spans="1:3">
      <c r="A131">
        <v>130</v>
      </c>
      <c r="B131" t="s">
        <v>597</v>
      </c>
      <c r="C131" t="s">
        <v>836</v>
      </c>
    </row>
    <row r="132" spans="1:3">
      <c r="A132">
        <v>131</v>
      </c>
      <c r="B132" t="s">
        <v>599</v>
      </c>
      <c r="C132" t="s">
        <v>598</v>
      </c>
    </row>
    <row r="133" spans="1:3">
      <c r="A133">
        <v>132</v>
      </c>
      <c r="B133" t="s">
        <v>601</v>
      </c>
      <c r="C133" t="s">
        <v>600</v>
      </c>
    </row>
    <row r="134" spans="1:3">
      <c r="A134">
        <v>133</v>
      </c>
      <c r="B134" t="s">
        <v>603</v>
      </c>
      <c r="C134" t="s">
        <v>602</v>
      </c>
    </row>
    <row r="135" spans="1:3">
      <c r="A135">
        <v>134</v>
      </c>
      <c r="B135" t="s">
        <v>605</v>
      </c>
      <c r="C135" t="s">
        <v>604</v>
      </c>
    </row>
    <row r="136" spans="1:3">
      <c r="A136">
        <v>135</v>
      </c>
      <c r="B136" t="s">
        <v>607</v>
      </c>
      <c r="C136" t="s">
        <v>606</v>
      </c>
    </row>
    <row r="137" spans="1:3">
      <c r="A137">
        <v>136</v>
      </c>
      <c r="B137" t="s">
        <v>609</v>
      </c>
      <c r="C137" t="s">
        <v>608</v>
      </c>
    </row>
    <row r="138" spans="1:3">
      <c r="A138">
        <v>137</v>
      </c>
      <c r="B138" t="s">
        <v>611</v>
      </c>
      <c r="C138" t="s">
        <v>610</v>
      </c>
    </row>
    <row r="139" spans="1:3">
      <c r="A139">
        <v>138</v>
      </c>
      <c r="B139" t="s">
        <v>613</v>
      </c>
      <c r="C139" t="s">
        <v>612</v>
      </c>
    </row>
    <row r="140" spans="1:3">
      <c r="A140">
        <v>139</v>
      </c>
      <c r="B140" t="s">
        <v>615</v>
      </c>
      <c r="C140" t="s">
        <v>614</v>
      </c>
    </row>
    <row r="141" spans="1:3">
      <c r="A141">
        <v>140</v>
      </c>
      <c r="B141" t="s">
        <v>616</v>
      </c>
      <c r="C141" t="s">
        <v>837</v>
      </c>
    </row>
    <row r="142" spans="1:3">
      <c r="A142">
        <v>141</v>
      </c>
      <c r="B142" t="s">
        <v>618</v>
      </c>
      <c r="C142" t="s">
        <v>617</v>
      </c>
    </row>
    <row r="143" spans="1:3">
      <c r="A143">
        <v>142</v>
      </c>
      <c r="B143" t="s">
        <v>620</v>
      </c>
      <c r="C143" t="s">
        <v>619</v>
      </c>
    </row>
    <row r="144" spans="1:3">
      <c r="A144">
        <v>143</v>
      </c>
      <c r="B144" t="s">
        <v>622</v>
      </c>
      <c r="C144" t="s">
        <v>621</v>
      </c>
    </row>
    <row r="145" spans="1:3">
      <c r="A145">
        <v>144</v>
      </c>
      <c r="B145" t="s">
        <v>624</v>
      </c>
      <c r="C145" t="s">
        <v>623</v>
      </c>
    </row>
    <row r="146" spans="1:3">
      <c r="A146">
        <v>145</v>
      </c>
      <c r="B146" t="s">
        <v>625</v>
      </c>
      <c r="C146" t="s">
        <v>838</v>
      </c>
    </row>
    <row r="147" spans="1:3">
      <c r="A147">
        <v>146</v>
      </c>
      <c r="B147" t="s">
        <v>627</v>
      </c>
      <c r="C147" t="s">
        <v>626</v>
      </c>
    </row>
    <row r="148" spans="1:3">
      <c r="A148">
        <v>147</v>
      </c>
      <c r="B148" t="s">
        <v>629</v>
      </c>
      <c r="C148" t="s">
        <v>628</v>
      </c>
    </row>
    <row r="149" spans="1:3">
      <c r="A149">
        <v>148</v>
      </c>
      <c r="B149" t="s">
        <v>631</v>
      </c>
      <c r="C149" t="s">
        <v>630</v>
      </c>
    </row>
    <row r="150" spans="1:3">
      <c r="A150">
        <v>149</v>
      </c>
      <c r="B150" t="s">
        <v>633</v>
      </c>
      <c r="C150" t="s">
        <v>632</v>
      </c>
    </row>
    <row r="151" spans="1:3">
      <c r="A151">
        <v>150</v>
      </c>
      <c r="B151" s="92" t="s">
        <v>635</v>
      </c>
      <c r="C151" s="92" t="s">
        <v>634</v>
      </c>
    </row>
    <row r="152" spans="1:3">
      <c r="A152">
        <v>151</v>
      </c>
      <c r="B152" t="s">
        <v>637</v>
      </c>
      <c r="C152" t="s">
        <v>636</v>
      </c>
    </row>
    <row r="153" spans="1:3">
      <c r="A153">
        <v>152</v>
      </c>
      <c r="B153" t="s">
        <v>639</v>
      </c>
      <c r="C153" t="s">
        <v>638</v>
      </c>
    </row>
    <row r="154" spans="1:3">
      <c r="A154">
        <v>153</v>
      </c>
      <c r="B154" t="s">
        <v>641</v>
      </c>
      <c r="C154" t="s">
        <v>640</v>
      </c>
    </row>
    <row r="155" spans="1:3">
      <c r="A155">
        <v>154</v>
      </c>
      <c r="B155" t="s">
        <v>643</v>
      </c>
      <c r="C155" t="s">
        <v>642</v>
      </c>
    </row>
    <row r="156" spans="1:3">
      <c r="A156">
        <v>155</v>
      </c>
      <c r="B156" t="s">
        <v>645</v>
      </c>
      <c r="C156" t="s">
        <v>644</v>
      </c>
    </row>
    <row r="157" spans="1:3">
      <c r="A157">
        <v>156</v>
      </c>
      <c r="B157" t="s">
        <v>647</v>
      </c>
      <c r="C157" t="s">
        <v>646</v>
      </c>
    </row>
    <row r="158" spans="1:3">
      <c r="A158">
        <v>157</v>
      </c>
      <c r="B158" s="92" t="s">
        <v>649</v>
      </c>
      <c r="C158" s="92" t="s">
        <v>648</v>
      </c>
    </row>
    <row r="159" spans="1:3">
      <c r="A159">
        <v>158</v>
      </c>
      <c r="B159" s="92" t="s">
        <v>651</v>
      </c>
      <c r="C159" s="92" t="s">
        <v>650</v>
      </c>
    </row>
    <row r="160" spans="1:3">
      <c r="A160">
        <v>159</v>
      </c>
      <c r="B160" t="s">
        <v>652</v>
      </c>
      <c r="C160" t="s">
        <v>839</v>
      </c>
    </row>
    <row r="161" spans="1:3">
      <c r="A161">
        <v>160</v>
      </c>
      <c r="B161" t="s">
        <v>654</v>
      </c>
      <c r="C161" t="s">
        <v>653</v>
      </c>
    </row>
    <row r="162" spans="1:3">
      <c r="A162">
        <v>161</v>
      </c>
      <c r="B162" t="s">
        <v>656</v>
      </c>
      <c r="C162" t="s">
        <v>655</v>
      </c>
    </row>
    <row r="163" spans="1:3">
      <c r="A163">
        <v>162</v>
      </c>
      <c r="B163" t="s">
        <v>658</v>
      </c>
      <c r="C163" t="s">
        <v>657</v>
      </c>
    </row>
    <row r="164" spans="1:3">
      <c r="A164">
        <v>163</v>
      </c>
      <c r="B164" t="s">
        <v>660</v>
      </c>
      <c r="C164" t="s">
        <v>659</v>
      </c>
    </row>
    <row r="165" spans="1:3">
      <c r="A165">
        <v>164</v>
      </c>
      <c r="B165" t="s">
        <v>662</v>
      </c>
      <c r="C165" t="s">
        <v>661</v>
      </c>
    </row>
    <row r="166" spans="1:3">
      <c r="A166">
        <v>165</v>
      </c>
      <c r="B166" s="92" t="s">
        <v>663</v>
      </c>
      <c r="C166" s="92" t="s">
        <v>840</v>
      </c>
    </row>
    <row r="167" spans="1:3">
      <c r="A167">
        <v>166</v>
      </c>
      <c r="B167" s="92" t="s">
        <v>665</v>
      </c>
      <c r="C167" s="92" t="s">
        <v>664</v>
      </c>
    </row>
    <row r="168" spans="1:3">
      <c r="A168">
        <v>167</v>
      </c>
      <c r="B168" t="s">
        <v>667</v>
      </c>
      <c r="C168" t="s">
        <v>666</v>
      </c>
    </row>
    <row r="169" spans="1:3">
      <c r="A169">
        <v>168</v>
      </c>
      <c r="B169" t="s">
        <v>669</v>
      </c>
      <c r="C169" t="s">
        <v>668</v>
      </c>
    </row>
    <row r="170" spans="1:3">
      <c r="A170">
        <v>169</v>
      </c>
      <c r="B170" t="s">
        <v>671</v>
      </c>
      <c r="C170" t="s">
        <v>670</v>
      </c>
    </row>
    <row r="171" spans="1:3">
      <c r="A171">
        <v>170</v>
      </c>
      <c r="B171" t="s">
        <v>673</v>
      </c>
      <c r="C171" t="s">
        <v>672</v>
      </c>
    </row>
    <row r="172" spans="1:3">
      <c r="A172">
        <v>171</v>
      </c>
      <c r="B172" t="s">
        <v>674</v>
      </c>
      <c r="C172" t="s">
        <v>841</v>
      </c>
    </row>
    <row r="173" spans="1:3">
      <c r="A173">
        <v>172</v>
      </c>
      <c r="B173" s="92" t="s">
        <v>676</v>
      </c>
      <c r="C173" s="92" t="s">
        <v>675</v>
      </c>
    </row>
    <row r="174" spans="1:3">
      <c r="A174">
        <v>173</v>
      </c>
      <c r="B174" s="92" t="s">
        <v>678</v>
      </c>
      <c r="C174" s="92" t="s">
        <v>677</v>
      </c>
    </row>
    <row r="175" spans="1:3">
      <c r="A175">
        <v>174</v>
      </c>
      <c r="B175" s="92" t="s">
        <v>680</v>
      </c>
      <c r="C175" s="92" t="s">
        <v>679</v>
      </c>
    </row>
    <row r="176" spans="1:3">
      <c r="A176">
        <v>175</v>
      </c>
      <c r="B176" s="92" t="s">
        <v>682</v>
      </c>
      <c r="C176" s="92" t="s">
        <v>681</v>
      </c>
    </row>
    <row r="177" spans="1:3">
      <c r="A177">
        <v>176</v>
      </c>
      <c r="B177" t="s">
        <v>684</v>
      </c>
      <c r="C177" t="s">
        <v>683</v>
      </c>
    </row>
    <row r="178" spans="1:3">
      <c r="A178">
        <v>177</v>
      </c>
      <c r="B178" t="s">
        <v>686</v>
      </c>
      <c r="C178" t="s">
        <v>685</v>
      </c>
    </row>
    <row r="179" spans="1:3">
      <c r="A179">
        <v>178</v>
      </c>
      <c r="B179" t="s">
        <v>688</v>
      </c>
      <c r="C179" t="s">
        <v>687</v>
      </c>
    </row>
    <row r="180" spans="1:3">
      <c r="A180">
        <v>179</v>
      </c>
      <c r="B180" t="s">
        <v>690</v>
      </c>
      <c r="C180" t="s">
        <v>689</v>
      </c>
    </row>
    <row r="181" spans="1:3">
      <c r="A181">
        <v>180</v>
      </c>
      <c r="B181" t="s">
        <v>692</v>
      </c>
      <c r="C181" t="s">
        <v>691</v>
      </c>
    </row>
    <row r="182" spans="1:3">
      <c r="A182">
        <v>181</v>
      </c>
      <c r="B182" t="s">
        <v>694</v>
      </c>
      <c r="C182" t="s">
        <v>693</v>
      </c>
    </row>
    <row r="183" spans="1:3">
      <c r="A183">
        <v>182</v>
      </c>
      <c r="B183" s="92" t="s">
        <v>696</v>
      </c>
      <c r="C183" s="92" t="s">
        <v>695</v>
      </c>
    </row>
    <row r="184" spans="1:3">
      <c r="A184">
        <v>183</v>
      </c>
      <c r="B184" s="92" t="s">
        <v>698</v>
      </c>
      <c r="C184" s="92" t="s">
        <v>697</v>
      </c>
    </row>
    <row r="185" spans="1:3">
      <c r="A185">
        <v>184</v>
      </c>
      <c r="B185" s="92" t="s">
        <v>700</v>
      </c>
      <c r="C185" s="92" t="s">
        <v>699</v>
      </c>
    </row>
    <row r="186" spans="1:3">
      <c r="A186">
        <v>185</v>
      </c>
      <c r="B186" s="92" t="s">
        <v>702</v>
      </c>
      <c r="C186" s="92" t="s">
        <v>701</v>
      </c>
    </row>
    <row r="187" spans="1:3">
      <c r="A187">
        <v>186</v>
      </c>
      <c r="B187" t="s">
        <v>704</v>
      </c>
      <c r="C187" t="s">
        <v>703</v>
      </c>
    </row>
    <row r="188" spans="1:3">
      <c r="A188">
        <v>187</v>
      </c>
      <c r="B188" t="s">
        <v>706</v>
      </c>
      <c r="C188" t="s">
        <v>705</v>
      </c>
    </row>
    <row r="189" spans="1:3">
      <c r="A189">
        <v>188</v>
      </c>
      <c r="B189" t="s">
        <v>708</v>
      </c>
      <c r="C189" t="s">
        <v>707</v>
      </c>
    </row>
    <row r="190" spans="1:3">
      <c r="A190">
        <v>189</v>
      </c>
      <c r="B190" t="s">
        <v>710</v>
      </c>
      <c r="C190" t="s">
        <v>709</v>
      </c>
    </row>
    <row r="191" spans="1:3">
      <c r="A191">
        <v>190</v>
      </c>
      <c r="B191" t="s">
        <v>712</v>
      </c>
      <c r="C191" t="s">
        <v>711</v>
      </c>
    </row>
    <row r="192" spans="1:3">
      <c r="A192">
        <v>191</v>
      </c>
      <c r="B192" t="s">
        <v>714</v>
      </c>
      <c r="C192" t="s">
        <v>713</v>
      </c>
    </row>
    <row r="193" spans="1:3">
      <c r="A193">
        <v>192</v>
      </c>
      <c r="B193" t="s">
        <v>716</v>
      </c>
      <c r="C193" t="s">
        <v>715</v>
      </c>
    </row>
    <row r="194" spans="1:3">
      <c r="A194">
        <v>193</v>
      </c>
      <c r="B194" t="s">
        <v>718</v>
      </c>
      <c r="C194" t="s">
        <v>717</v>
      </c>
    </row>
    <row r="195" spans="1:3">
      <c r="A195">
        <v>194</v>
      </c>
      <c r="B195" t="s">
        <v>720</v>
      </c>
      <c r="C195" t="s">
        <v>719</v>
      </c>
    </row>
    <row r="196" spans="1:3">
      <c r="A196">
        <v>195</v>
      </c>
      <c r="B196" t="s">
        <v>722</v>
      </c>
      <c r="C196" t="s">
        <v>721</v>
      </c>
    </row>
    <row r="197" spans="1:3">
      <c r="A197">
        <v>196</v>
      </c>
      <c r="B197" t="s">
        <v>724</v>
      </c>
      <c r="C197" t="s">
        <v>723</v>
      </c>
    </row>
    <row r="198" spans="1:3">
      <c r="A198">
        <v>197</v>
      </c>
      <c r="B198" t="s">
        <v>726</v>
      </c>
      <c r="C198" t="s">
        <v>725</v>
      </c>
    </row>
    <row r="199" spans="1:3">
      <c r="A199">
        <v>198</v>
      </c>
      <c r="B199" t="s">
        <v>728</v>
      </c>
      <c r="C199" t="s">
        <v>727</v>
      </c>
    </row>
    <row r="200" spans="1:3">
      <c r="A200">
        <v>199</v>
      </c>
      <c r="B200" t="s">
        <v>730</v>
      </c>
      <c r="C200" t="s">
        <v>729</v>
      </c>
    </row>
    <row r="201" spans="1:3">
      <c r="A201">
        <v>200</v>
      </c>
      <c r="B201" t="s">
        <v>732</v>
      </c>
      <c r="C201" t="s">
        <v>731</v>
      </c>
    </row>
    <row r="202" spans="1:3">
      <c r="A202">
        <v>201</v>
      </c>
      <c r="B202" s="92" t="s">
        <v>734</v>
      </c>
      <c r="C202" s="92" t="s">
        <v>733</v>
      </c>
    </row>
    <row r="203" spans="1:3">
      <c r="A203">
        <v>202</v>
      </c>
      <c r="B203" t="s">
        <v>736</v>
      </c>
      <c r="C203" t="s">
        <v>735</v>
      </c>
    </row>
    <row r="204" spans="1:3">
      <c r="A204">
        <v>203</v>
      </c>
      <c r="B204" t="s">
        <v>738</v>
      </c>
      <c r="C204" t="s">
        <v>737</v>
      </c>
    </row>
    <row r="205" spans="1:3">
      <c r="A205">
        <v>204</v>
      </c>
      <c r="B205" t="s">
        <v>740</v>
      </c>
      <c r="C205" t="s">
        <v>739</v>
      </c>
    </row>
    <row r="206" spans="1:3">
      <c r="A206">
        <v>205</v>
      </c>
      <c r="B206" t="s">
        <v>742</v>
      </c>
      <c r="C206" t="s">
        <v>741</v>
      </c>
    </row>
    <row r="207" spans="1:3">
      <c r="A207">
        <v>206</v>
      </c>
      <c r="B207" t="s">
        <v>744</v>
      </c>
      <c r="C207" t="s">
        <v>743</v>
      </c>
    </row>
    <row r="208" spans="1:3">
      <c r="A208">
        <v>207</v>
      </c>
      <c r="B208" t="s">
        <v>746</v>
      </c>
      <c r="C208" t="s">
        <v>745</v>
      </c>
    </row>
    <row r="209" spans="1:5">
      <c r="A209">
        <v>208</v>
      </c>
      <c r="B209" t="s">
        <v>748</v>
      </c>
      <c r="C209" t="s">
        <v>747</v>
      </c>
    </row>
    <row r="210" spans="1:5">
      <c r="A210">
        <v>209</v>
      </c>
      <c r="B210" s="92" t="s">
        <v>750</v>
      </c>
      <c r="C210" s="92" t="s">
        <v>749</v>
      </c>
    </row>
    <row r="211" spans="1:5">
      <c r="A211">
        <v>210</v>
      </c>
      <c r="B211" s="92" t="s">
        <v>751</v>
      </c>
      <c r="C211" s="92" t="s">
        <v>842</v>
      </c>
    </row>
    <row r="212" spans="1:5">
      <c r="A212">
        <v>211</v>
      </c>
      <c r="B212" t="s">
        <v>752</v>
      </c>
      <c r="C212" t="s">
        <v>845</v>
      </c>
    </row>
    <row r="213" spans="1:5">
      <c r="A213">
        <v>212</v>
      </c>
      <c r="B213" t="s">
        <v>754</v>
      </c>
      <c r="C213" t="s">
        <v>753</v>
      </c>
    </row>
    <row r="214" spans="1:5">
      <c r="A214">
        <v>213</v>
      </c>
      <c r="B214" t="s">
        <v>755</v>
      </c>
      <c r="C214" t="s">
        <v>843</v>
      </c>
    </row>
    <row r="215" spans="1:5">
      <c r="A215">
        <v>214</v>
      </c>
      <c r="B215" t="s">
        <v>757</v>
      </c>
      <c r="C215" t="s">
        <v>756</v>
      </c>
    </row>
    <row r="216" spans="1:5">
      <c r="A216">
        <v>215</v>
      </c>
      <c r="B216" s="92" t="s">
        <v>759</v>
      </c>
      <c r="C216" s="92" t="s">
        <v>758</v>
      </c>
    </row>
    <row r="217" spans="1:5">
      <c r="A217">
        <v>216</v>
      </c>
      <c r="B217" s="92" t="s">
        <v>761</v>
      </c>
      <c r="C217" s="92" t="s">
        <v>760</v>
      </c>
    </row>
    <row r="218" spans="1:5">
      <c r="A218">
        <v>217</v>
      </c>
      <c r="B218" s="92" t="s">
        <v>763</v>
      </c>
      <c r="C218" s="92" t="s">
        <v>762</v>
      </c>
    </row>
    <row r="219" spans="1:5" ht="25.5">
      <c r="A219">
        <v>1</v>
      </c>
      <c r="B219" s="52" t="s">
        <v>765</v>
      </c>
      <c r="C219" s="51" t="s">
        <v>764</v>
      </c>
      <c r="D219" s="61"/>
      <c r="E219" s="61"/>
    </row>
    <row r="220" spans="1:5" ht="38.25">
      <c r="A220">
        <v>2</v>
      </c>
      <c r="B220" s="52" t="s">
        <v>767</v>
      </c>
      <c r="C220" s="51" t="s">
        <v>766</v>
      </c>
      <c r="D220" s="61"/>
      <c r="E220" s="61"/>
    </row>
    <row r="221" spans="1:5" ht="38.25">
      <c r="A221">
        <v>3</v>
      </c>
      <c r="B221" s="52" t="s">
        <v>769</v>
      </c>
      <c r="C221" s="51" t="s">
        <v>768</v>
      </c>
      <c r="D221" s="61"/>
      <c r="E221" s="61"/>
    </row>
    <row r="222" spans="1:5" ht="38.25">
      <c r="A222">
        <v>4</v>
      </c>
      <c r="B222" s="54" t="s">
        <v>770</v>
      </c>
      <c r="C222" s="53" t="s">
        <v>846</v>
      </c>
      <c r="D222" s="62"/>
      <c r="E222" s="62"/>
    </row>
    <row r="223" spans="1:5" ht="38.25">
      <c r="A223">
        <v>5</v>
      </c>
      <c r="B223" s="52" t="s">
        <v>772</v>
      </c>
      <c r="C223" s="51" t="s">
        <v>771</v>
      </c>
      <c r="D223" s="61"/>
      <c r="E223" s="61"/>
    </row>
    <row r="224" spans="1:5" ht="25.5">
      <c r="A224">
        <v>6</v>
      </c>
      <c r="B224" s="52" t="s">
        <v>774</v>
      </c>
      <c r="C224" s="51" t="s">
        <v>773</v>
      </c>
      <c r="D224" s="61"/>
      <c r="E224" s="61"/>
    </row>
    <row r="225" spans="1:5" ht="38.25">
      <c r="A225">
        <v>7</v>
      </c>
      <c r="B225" s="52" t="s">
        <v>776</v>
      </c>
      <c r="C225" s="51" t="s">
        <v>775</v>
      </c>
      <c r="D225" s="61"/>
      <c r="E225" s="61"/>
    </row>
    <row r="226" spans="1:5" ht="25.5">
      <c r="A226">
        <v>8</v>
      </c>
      <c r="B226" s="52" t="s">
        <v>778</v>
      </c>
      <c r="C226" s="51" t="s">
        <v>777</v>
      </c>
      <c r="D226" s="61"/>
      <c r="E226" s="61"/>
    </row>
    <row r="227" spans="1:5" ht="38.25">
      <c r="A227">
        <v>9</v>
      </c>
      <c r="B227" s="52" t="s">
        <v>780</v>
      </c>
      <c r="C227" s="51" t="s">
        <v>779</v>
      </c>
      <c r="D227" s="61"/>
      <c r="E227" s="61"/>
    </row>
    <row r="228" spans="1:5" ht="38.25">
      <c r="A228">
        <v>10</v>
      </c>
      <c r="B228" s="52" t="s">
        <v>782</v>
      </c>
      <c r="C228" s="51" t="s">
        <v>781</v>
      </c>
      <c r="D228" s="61"/>
      <c r="E228" s="61"/>
    </row>
    <row r="229" spans="1:5" ht="38.25">
      <c r="A229">
        <v>11</v>
      </c>
      <c r="B229" s="54" t="s">
        <v>783</v>
      </c>
      <c r="C229" s="53" t="s">
        <v>847</v>
      </c>
      <c r="D229" s="62"/>
      <c r="E229" s="62"/>
    </row>
    <row r="230" spans="1:5" ht="38.25">
      <c r="A230">
        <v>12</v>
      </c>
      <c r="B230" s="56" t="s">
        <v>785</v>
      </c>
      <c r="C230" s="55" t="s">
        <v>784</v>
      </c>
      <c r="D230" s="63"/>
      <c r="E230" s="63"/>
    </row>
    <row r="231" spans="1:5" ht="38.25">
      <c r="A231">
        <v>13</v>
      </c>
      <c r="B231" s="56" t="s">
        <v>787</v>
      </c>
      <c r="C231" s="55" t="s">
        <v>786</v>
      </c>
      <c r="D231" s="63"/>
      <c r="E231" s="63"/>
    </row>
    <row r="232" spans="1:5" ht="38.25">
      <c r="A232">
        <v>14</v>
      </c>
      <c r="B232" s="56" t="s">
        <v>789</v>
      </c>
      <c r="C232" s="55" t="s">
        <v>788</v>
      </c>
      <c r="D232" s="63"/>
      <c r="E232" s="63"/>
    </row>
    <row r="233" spans="1:5" ht="38.25">
      <c r="A233">
        <v>15</v>
      </c>
      <c r="B233" s="52" t="s">
        <v>791</v>
      </c>
      <c r="C233" s="51" t="s">
        <v>790</v>
      </c>
      <c r="D233" s="61"/>
      <c r="E233" s="61"/>
    </row>
    <row r="234" spans="1:5" ht="38.25">
      <c r="A234">
        <v>16</v>
      </c>
      <c r="B234" s="52" t="s">
        <v>793</v>
      </c>
      <c r="C234" s="51" t="s">
        <v>792</v>
      </c>
      <c r="D234" s="61"/>
      <c r="E234" s="61"/>
    </row>
    <row r="235" spans="1:5" ht="38.25">
      <c r="A235">
        <v>17</v>
      </c>
      <c r="B235" s="52" t="s">
        <v>795</v>
      </c>
      <c r="C235" s="51" t="s">
        <v>794</v>
      </c>
      <c r="D235" s="61"/>
      <c r="E235" s="61"/>
    </row>
    <row r="236" spans="1:5" ht="38.25">
      <c r="A236">
        <v>18</v>
      </c>
      <c r="B236" s="54" t="s">
        <v>796</v>
      </c>
      <c r="C236" s="53" t="s">
        <v>848</v>
      </c>
      <c r="D236" s="62"/>
      <c r="E236" s="62"/>
    </row>
    <row r="237" spans="1:5" ht="25.5">
      <c r="A237">
        <v>19</v>
      </c>
      <c r="B237" s="56" t="s">
        <v>798</v>
      </c>
      <c r="C237" s="55" t="s">
        <v>797</v>
      </c>
      <c r="D237" s="63"/>
      <c r="E237" s="63"/>
    </row>
    <row r="238" spans="1:5" ht="38.25">
      <c r="A238">
        <v>20</v>
      </c>
      <c r="B238" s="56" t="s">
        <v>800</v>
      </c>
      <c r="C238" s="55" t="s">
        <v>799</v>
      </c>
      <c r="D238" s="63"/>
      <c r="E238" s="63"/>
    </row>
    <row r="239" spans="1:5" ht="25.5">
      <c r="A239">
        <v>21</v>
      </c>
      <c r="B239" s="52" t="s">
        <v>802</v>
      </c>
      <c r="C239" s="51" t="s">
        <v>801</v>
      </c>
      <c r="D239" s="61"/>
      <c r="E239" s="61"/>
    </row>
    <row r="240" spans="1:5" ht="38.25">
      <c r="A240">
        <v>22</v>
      </c>
      <c r="B240" s="54" t="s">
        <v>803</v>
      </c>
      <c r="C240" s="53" t="s">
        <v>849</v>
      </c>
      <c r="D240" s="62"/>
      <c r="E240" s="62"/>
    </row>
    <row r="241" spans="1:5" ht="38.25">
      <c r="A241">
        <v>23</v>
      </c>
      <c r="B241" s="52" t="s">
        <v>805</v>
      </c>
      <c r="C241" s="51" t="s">
        <v>804</v>
      </c>
      <c r="D241" s="61"/>
      <c r="E241" s="61"/>
    </row>
    <row r="242" spans="1:5" ht="25.5">
      <c r="A242">
        <v>24</v>
      </c>
      <c r="B242" s="52" t="s">
        <v>807</v>
      </c>
      <c r="C242" s="51" t="s">
        <v>806</v>
      </c>
      <c r="D242" s="61"/>
      <c r="E242" s="61"/>
    </row>
    <row r="243" spans="1:5" ht="38.25">
      <c r="A243">
        <v>25</v>
      </c>
      <c r="B243" s="52" t="s">
        <v>809</v>
      </c>
      <c r="C243" s="51" t="s">
        <v>808</v>
      </c>
      <c r="D243" s="61"/>
      <c r="E243" s="61"/>
    </row>
    <row r="244" spans="1:5" ht="25.5">
      <c r="A244">
        <v>1</v>
      </c>
      <c r="B244" s="52" t="s">
        <v>811</v>
      </c>
      <c r="C244" s="60" t="s">
        <v>810</v>
      </c>
      <c r="D244" s="64"/>
      <c r="E244" s="64"/>
    </row>
    <row r="245" spans="1:5">
      <c r="A245">
        <v>2</v>
      </c>
      <c r="B245" s="52" t="s">
        <v>813</v>
      </c>
      <c r="C245" s="60" t="s">
        <v>812</v>
      </c>
      <c r="D245" s="64"/>
      <c r="E245" s="64"/>
    </row>
    <row r="246" spans="1:5" ht="25.5">
      <c r="A246">
        <v>3</v>
      </c>
      <c r="B246" s="52" t="s">
        <v>815</v>
      </c>
      <c r="C246" s="60" t="s">
        <v>814</v>
      </c>
      <c r="D246" s="64"/>
      <c r="E246" s="64"/>
    </row>
    <row r="247" spans="1:5" ht="25.5">
      <c r="A247">
        <v>4</v>
      </c>
      <c r="B247" s="52" t="s">
        <v>817</v>
      </c>
      <c r="C247" s="60" t="s">
        <v>816</v>
      </c>
      <c r="D247" s="64"/>
      <c r="E247" s="64"/>
    </row>
    <row r="248" spans="1:5" ht="25.5">
      <c r="A248">
        <v>5</v>
      </c>
      <c r="B248" s="52" t="s">
        <v>819</v>
      </c>
      <c r="C248" s="60" t="s">
        <v>818</v>
      </c>
      <c r="D248" s="64"/>
      <c r="E248" s="64"/>
    </row>
    <row r="249" spans="1:5">
      <c r="A249">
        <v>6</v>
      </c>
      <c r="B249" s="52" t="s">
        <v>821</v>
      </c>
      <c r="C249" s="60" t="s">
        <v>820</v>
      </c>
      <c r="D249" s="64"/>
      <c r="E249" s="64"/>
    </row>
    <row r="250" spans="1:5">
      <c r="A250">
        <v>7</v>
      </c>
      <c r="B250" s="52" t="s">
        <v>823</v>
      </c>
      <c r="C250" s="60" t="s">
        <v>822</v>
      </c>
      <c r="D250" s="64"/>
      <c r="E250" s="64"/>
    </row>
    <row r="251" spans="1:5">
      <c r="A251">
        <v>8</v>
      </c>
      <c r="B251" s="52" t="s">
        <v>825</v>
      </c>
      <c r="C251" s="60" t="s">
        <v>824</v>
      </c>
      <c r="D251" s="64"/>
      <c r="E251" s="64"/>
    </row>
    <row r="252" spans="1:5">
      <c r="A252">
        <v>9</v>
      </c>
      <c r="B252" s="56" t="s">
        <v>827</v>
      </c>
      <c r="C252" s="60" t="s">
        <v>826</v>
      </c>
      <c r="D252" s="64"/>
      <c r="E252" s="64"/>
    </row>
    <row r="253" spans="1:5">
      <c r="A253">
        <v>10</v>
      </c>
      <c r="B253" s="52" t="s">
        <v>829</v>
      </c>
      <c r="C253" s="60" t="s">
        <v>828</v>
      </c>
      <c r="D253" s="64"/>
      <c r="E253" s="64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3300"/>
  </sheetPr>
  <dimension ref="A1:AG725"/>
  <sheetViews>
    <sheetView showGridLines="0" tabSelected="1" view="pageBreakPreview" topLeftCell="A702" zoomScale="150" zoomScaleNormal="85" zoomScaleSheetLayoutView="150" workbookViewId="0">
      <selection activeCell="L718" sqref="L718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2" style="1" customWidth="1"/>
    <col min="6" max="6" width="9" style="1" customWidth="1"/>
    <col min="7" max="7" width="6.42578125" style="1" customWidth="1"/>
    <col min="8" max="8" width="2.7109375" style="1" customWidth="1"/>
    <col min="9" max="13" width="4.7109375" style="1" customWidth="1"/>
    <col min="14" max="14" width="5.140625" style="1" bestFit="1" customWidth="1"/>
    <col min="15" max="19" width="4.7109375" style="1" customWidth="1"/>
    <col min="20" max="20" width="6.42578125" style="1" bestFit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32" t="s">
        <v>850</v>
      </c>
      <c r="D2" s="232"/>
      <c r="E2" s="232"/>
      <c r="F2" s="351" t="s">
        <v>1058</v>
      </c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5"/>
      <c r="V2" s="6"/>
      <c r="W2" s="6"/>
    </row>
    <row r="3" spans="1:23" ht="18.75" customHeight="1" thickBot="1">
      <c r="A3" s="4"/>
      <c r="B3" s="4"/>
      <c r="C3" s="232" t="s">
        <v>1039</v>
      </c>
      <c r="D3" s="232"/>
      <c r="E3" s="232"/>
      <c r="F3" s="356" t="str">
        <f>IF(ISERROR(VLOOKUP(F2,general!$B:$C,2,FALSE))=TRUE,"",(VLOOKUP(F2,general!$B:$C,2,FALSE)))</f>
        <v/>
      </c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5"/>
      <c r="V3" s="6"/>
      <c r="W3" s="6"/>
    </row>
    <row r="4" spans="1:23" ht="15.75" customHeight="1" thickBot="1">
      <c r="A4" s="4"/>
      <c r="B4" s="4"/>
      <c r="C4" s="4"/>
      <c r="D4" s="232" t="s">
        <v>316</v>
      </c>
      <c r="E4" s="232"/>
      <c r="F4" s="352">
        <v>2021</v>
      </c>
      <c r="G4" s="352"/>
      <c r="H4" s="352"/>
      <c r="I4" s="352"/>
      <c r="J4" s="352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353" t="s">
        <v>1040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5"/>
    </row>
    <row r="7" spans="1:23" ht="3.75" customHeight="1"/>
    <row r="8" spans="1:23" ht="18" customHeight="1">
      <c r="A8" s="236" t="s">
        <v>0</v>
      </c>
      <c r="B8" s="236"/>
      <c r="C8" s="236"/>
      <c r="D8" s="348" t="s">
        <v>1105</v>
      </c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</row>
    <row r="9" spans="1:23" ht="17.25" customHeight="1">
      <c r="A9" s="236" t="s">
        <v>18</v>
      </c>
      <c r="B9" s="236"/>
      <c r="C9" s="236"/>
      <c r="D9" s="237" t="s">
        <v>1104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</row>
    <row r="10" spans="1:23" ht="17.25" customHeight="1">
      <c r="A10" s="236" t="s">
        <v>19</v>
      </c>
      <c r="B10" s="236"/>
      <c r="C10" s="236"/>
      <c r="D10" s="349">
        <v>4959013.6900000004</v>
      </c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</row>
    <row r="11" spans="1:23" ht="27.75" customHeight="1">
      <c r="A11" s="236" t="s">
        <v>1057</v>
      </c>
      <c r="B11" s="236"/>
      <c r="C11" s="350"/>
      <c r="D11" s="359" t="s">
        <v>1178</v>
      </c>
      <c r="E11" s="359"/>
      <c r="F11" s="359"/>
      <c r="G11" s="359"/>
      <c r="H11" s="359" t="s">
        <v>1054</v>
      </c>
      <c r="I11" s="359"/>
      <c r="J11" s="359"/>
      <c r="K11" s="359"/>
      <c r="L11" s="359"/>
      <c r="M11" s="359"/>
      <c r="N11" s="359"/>
      <c r="O11" s="359"/>
      <c r="P11" s="359"/>
      <c r="Q11" s="359"/>
      <c r="R11" s="138"/>
      <c r="S11" s="138"/>
      <c r="T11" s="138"/>
      <c r="U11" s="138"/>
      <c r="V11" s="138"/>
      <c r="W11" s="138"/>
    </row>
    <row r="12" spans="1:23" ht="27" customHeight="1">
      <c r="A12" s="236" t="s">
        <v>1177</v>
      </c>
      <c r="B12" s="236"/>
      <c r="C12" s="136"/>
      <c r="D12" s="360">
        <v>4689013.6900000004</v>
      </c>
      <c r="E12" s="360"/>
      <c r="F12" s="360"/>
      <c r="G12" s="360"/>
      <c r="H12" s="360">
        <v>270000</v>
      </c>
      <c r="I12" s="360"/>
      <c r="J12" s="360"/>
      <c r="K12" s="360"/>
      <c r="L12" s="360"/>
      <c r="M12" s="360"/>
      <c r="N12" s="360"/>
      <c r="O12" s="360"/>
      <c r="P12" s="360"/>
      <c r="Q12" s="360"/>
      <c r="R12" s="138"/>
      <c r="S12" s="138"/>
      <c r="T12" s="138"/>
      <c r="U12" s="138"/>
      <c r="V12" s="138"/>
      <c r="W12" s="138"/>
    </row>
    <row r="13" spans="1:23" ht="5.25" customHeight="1">
      <c r="A13" s="106"/>
      <c r="B13" s="106"/>
      <c r="C13" s="106"/>
      <c r="D13" s="106"/>
      <c r="E13" s="106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340" t="s">
        <v>337</v>
      </c>
      <c r="B14" s="34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</row>
    <row r="15" spans="1:23" ht="15.75" customHeight="1">
      <c r="A15" s="357" t="s">
        <v>321</v>
      </c>
      <c r="B15" s="357"/>
      <c r="C15" s="357"/>
      <c r="D15" s="358" t="s">
        <v>317</v>
      </c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</row>
    <row r="16" spans="1:23" ht="16.5" customHeight="1">
      <c r="A16" s="341" t="s">
        <v>323</v>
      </c>
      <c r="B16" s="341"/>
      <c r="C16" s="341"/>
      <c r="D16" s="347" t="s">
        <v>994</v>
      </c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</row>
    <row r="17" spans="1:33" ht="17.25" customHeight="1">
      <c r="A17" s="341" t="s">
        <v>324</v>
      </c>
      <c r="B17" s="342"/>
      <c r="C17" s="342"/>
      <c r="D17" s="343" t="s">
        <v>978</v>
      </c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5"/>
    </row>
    <row r="18" spans="1:33" ht="22.5" customHeight="1">
      <c r="A18" s="341" t="s">
        <v>325</v>
      </c>
      <c r="B18" s="342"/>
      <c r="C18" s="342"/>
      <c r="D18" s="343" t="s">
        <v>918</v>
      </c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5"/>
    </row>
    <row r="19" spans="1:33" ht="21.75" customHeight="1">
      <c r="A19" s="341" t="s">
        <v>326</v>
      </c>
      <c r="B19" s="342"/>
      <c r="C19" s="342"/>
      <c r="D19" s="343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5"/>
    </row>
    <row r="20" spans="1:33" ht="6" customHeight="1">
      <c r="A20" s="106"/>
      <c r="B20" s="106"/>
      <c r="C20" s="106"/>
      <c r="D20" s="106"/>
      <c r="E20" s="106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340" t="s">
        <v>327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</row>
    <row r="22" spans="1:33" ht="20.25" customHeight="1">
      <c r="A22" s="346" t="s">
        <v>1044</v>
      </c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</row>
    <row r="23" spans="1:33" ht="22.5" customHeight="1">
      <c r="A23" s="340" t="s">
        <v>335</v>
      </c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</row>
    <row r="24" spans="1:33" ht="24.75" customHeight="1">
      <c r="A24" s="253" t="s">
        <v>1106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</row>
    <row r="25" spans="1:33" ht="20.25" customHeight="1">
      <c r="A25" s="340" t="s">
        <v>330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</row>
    <row r="26" spans="1:33" s="3" customFormat="1" ht="25.5" customHeight="1">
      <c r="A26" s="253" t="s">
        <v>1107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1" customFormat="1" ht="3.7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70"/>
      <c r="Z28" s="70"/>
      <c r="AA28" s="70"/>
      <c r="AB28" s="70"/>
      <c r="AC28" s="70"/>
      <c r="AD28" s="70"/>
      <c r="AE28" s="70"/>
      <c r="AF28" s="70"/>
      <c r="AG28" s="70"/>
    </row>
    <row r="29" spans="1:33" s="3" customFormat="1" ht="17.100000000000001" customHeight="1">
      <c r="A29" s="324" t="s">
        <v>5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6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91"/>
      <c r="X30" s="68"/>
      <c r="Z30" s="68"/>
      <c r="AA30" s="68"/>
      <c r="AB30" s="68"/>
      <c r="AC30" s="68"/>
      <c r="AD30" s="68"/>
      <c r="AE30" s="68"/>
      <c r="AF30" s="68"/>
      <c r="AG30" s="68"/>
    </row>
    <row r="31" spans="1:33" s="67" customFormat="1" ht="48" customHeight="1">
      <c r="A31" s="272" t="s">
        <v>1008</v>
      </c>
      <c r="B31" s="272"/>
      <c r="C31" s="331" t="s">
        <v>1059</v>
      </c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3"/>
      <c r="X31" s="66"/>
      <c r="Z31" s="66"/>
      <c r="AA31" s="66"/>
      <c r="AB31" s="66"/>
      <c r="AC31" s="66"/>
      <c r="AD31" s="66"/>
      <c r="AE31" s="66"/>
      <c r="AF31" s="66"/>
      <c r="AG31" s="66"/>
    </row>
    <row r="32" spans="1:33" s="9" customFormat="1" ht="7.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91"/>
      <c r="X32" s="68"/>
      <c r="Z32" s="68"/>
      <c r="AA32" s="68"/>
      <c r="AB32" s="68"/>
      <c r="AC32" s="68"/>
      <c r="AD32" s="68"/>
      <c r="AE32" s="68"/>
      <c r="AF32" s="68"/>
      <c r="AG32" s="68"/>
    </row>
    <row r="33" spans="1:33" s="9" customFormat="1" ht="13.5" customHeight="1">
      <c r="A33" s="334" t="s">
        <v>1010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6"/>
      <c r="X33" s="68"/>
      <c r="Z33" s="68"/>
      <c r="AA33" s="68"/>
      <c r="AB33" s="68"/>
      <c r="AC33" s="68"/>
      <c r="AD33" s="68"/>
      <c r="AE33" s="68"/>
      <c r="AF33" s="68"/>
      <c r="AG33" s="68"/>
    </row>
    <row r="34" spans="1:33" s="9" customFormat="1" ht="4.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91"/>
      <c r="X34" s="68"/>
      <c r="Z34" s="68"/>
      <c r="AA34" s="68"/>
      <c r="AB34" s="68"/>
      <c r="AC34" s="68"/>
      <c r="AD34" s="68"/>
      <c r="AE34" s="68"/>
      <c r="AF34" s="68"/>
      <c r="AG34" s="68"/>
    </row>
    <row r="35" spans="1:33" s="3" customFormat="1" ht="30" customHeight="1">
      <c r="A35" s="272" t="s">
        <v>22</v>
      </c>
      <c r="B35" s="272"/>
      <c r="C35" s="284" t="s">
        <v>1060</v>
      </c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5"/>
      <c r="B36" s="50"/>
      <c r="C36" s="50"/>
      <c r="D36" s="50"/>
      <c r="E36" s="50"/>
      <c r="F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91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39.75" customHeight="1">
      <c r="A37" s="275" t="s">
        <v>339</v>
      </c>
      <c r="B37" s="277"/>
      <c r="C37" s="104" t="s">
        <v>1064</v>
      </c>
      <c r="D37" s="50"/>
      <c r="E37" s="272" t="s">
        <v>4</v>
      </c>
      <c r="F37" s="272"/>
      <c r="G37" s="284" t="s">
        <v>1108</v>
      </c>
      <c r="H37" s="284"/>
      <c r="I37" s="284"/>
      <c r="J37" s="284"/>
      <c r="K37" s="50"/>
      <c r="L37" s="50"/>
      <c r="M37" s="272" t="s">
        <v>1009</v>
      </c>
      <c r="N37" s="272"/>
      <c r="O37" s="272"/>
      <c r="P37" s="272"/>
      <c r="Q37" s="284" t="s">
        <v>1112</v>
      </c>
      <c r="R37" s="284"/>
      <c r="S37" s="284"/>
      <c r="T37" s="284"/>
      <c r="U37" s="284"/>
      <c r="V37" s="284"/>
      <c r="W37" s="284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5"/>
      <c r="B38" s="50"/>
      <c r="C38" s="50"/>
      <c r="D38" s="50"/>
      <c r="E38" s="50"/>
      <c r="F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91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75" t="s">
        <v>1019</v>
      </c>
      <c r="B39" s="277"/>
      <c r="C39" s="112" t="s">
        <v>1073</v>
      </c>
      <c r="D39" s="50"/>
      <c r="E39" s="275" t="s">
        <v>24</v>
      </c>
      <c r="F39" s="277"/>
      <c r="G39" s="284" t="s">
        <v>1061</v>
      </c>
      <c r="H39" s="284"/>
      <c r="I39" s="284"/>
      <c r="J39" s="284"/>
      <c r="K39" s="50"/>
      <c r="L39" s="50"/>
      <c r="M39" s="272" t="s">
        <v>1020</v>
      </c>
      <c r="N39" s="272"/>
      <c r="O39" s="272"/>
      <c r="P39" s="272"/>
      <c r="Q39" s="284" t="s">
        <v>1109</v>
      </c>
      <c r="R39" s="284"/>
      <c r="S39" s="284"/>
      <c r="T39" s="284"/>
      <c r="U39" s="284"/>
      <c r="V39" s="284"/>
      <c r="W39" s="284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9"/>
      <c r="X40" s="68"/>
      <c r="Z40" s="68"/>
      <c r="AA40" s="68"/>
      <c r="AB40" s="68"/>
      <c r="AC40" s="68"/>
      <c r="AD40" s="68"/>
      <c r="AE40" s="68"/>
      <c r="AF40" s="68"/>
      <c r="AG40" s="68"/>
    </row>
    <row r="41" spans="1:33" s="9" customFormat="1" ht="15.75" customHeight="1">
      <c r="C41" s="272" t="s">
        <v>1004</v>
      </c>
      <c r="D41" s="272"/>
      <c r="E41" s="272"/>
      <c r="F41" s="272"/>
      <c r="H41" s="50"/>
      <c r="I41" s="50"/>
      <c r="J41" s="50"/>
      <c r="O41" s="272" t="s">
        <v>1007</v>
      </c>
      <c r="P41" s="272"/>
      <c r="Q41" s="272"/>
      <c r="R41" s="272"/>
      <c r="S41" s="272"/>
      <c r="T41" s="272"/>
      <c r="U41" s="272"/>
      <c r="V41" s="272"/>
      <c r="W41" s="91"/>
      <c r="X41" s="68"/>
      <c r="Z41" s="68"/>
      <c r="AA41" s="68"/>
      <c r="AB41" s="68"/>
      <c r="AC41" s="68"/>
      <c r="AD41" s="68"/>
      <c r="AE41" s="68"/>
      <c r="AF41" s="68"/>
      <c r="AG41" s="68"/>
    </row>
    <row r="42" spans="1:33" s="9" customFormat="1" ht="24.75" customHeight="1">
      <c r="A42" s="50"/>
      <c r="B42" s="50"/>
      <c r="C42" s="147">
        <v>4.9000000000000002E-2</v>
      </c>
      <c r="D42" s="50"/>
      <c r="E42" s="281">
        <v>2020</v>
      </c>
      <c r="F42" s="281"/>
      <c r="H42" s="50"/>
      <c r="I42" s="50"/>
      <c r="J42" s="50"/>
      <c r="O42" s="337">
        <v>0.04</v>
      </c>
      <c r="P42" s="337"/>
      <c r="Q42" s="337"/>
      <c r="R42" s="337"/>
      <c r="S42" s="337"/>
      <c r="T42" s="337"/>
      <c r="U42" s="337"/>
      <c r="V42" s="337"/>
      <c r="X42" s="68"/>
      <c r="Z42" s="68"/>
      <c r="AA42" s="68"/>
      <c r="AB42" s="68"/>
      <c r="AC42" s="68"/>
      <c r="AD42" s="68"/>
      <c r="AE42" s="68"/>
      <c r="AF42" s="68"/>
      <c r="AG42" s="68"/>
    </row>
    <row r="43" spans="1:33" s="100" customFormat="1" ht="12" customHeight="1">
      <c r="C43" s="111" t="s">
        <v>1005</v>
      </c>
      <c r="D43" s="101"/>
      <c r="E43" s="282" t="s">
        <v>1006</v>
      </c>
      <c r="F43" s="282"/>
      <c r="G43" s="101"/>
      <c r="I43" s="101"/>
      <c r="J43" s="101"/>
      <c r="K43" s="101"/>
      <c r="L43" s="101"/>
      <c r="M43" s="101"/>
      <c r="N43" s="101"/>
      <c r="O43" s="111"/>
      <c r="P43" s="111"/>
      <c r="Q43" s="111"/>
      <c r="R43" s="111"/>
      <c r="S43" s="111"/>
      <c r="T43" s="111"/>
      <c r="U43" s="111"/>
      <c r="V43" s="111"/>
      <c r="W43" s="102"/>
      <c r="X43" s="103"/>
      <c r="Z43" s="103"/>
      <c r="AA43" s="103"/>
      <c r="AB43" s="103"/>
      <c r="AC43" s="103"/>
      <c r="AD43" s="103"/>
      <c r="AE43" s="103"/>
      <c r="AF43" s="103"/>
      <c r="AG43" s="103"/>
    </row>
    <row r="44" spans="1:33" s="9" customFormat="1" ht="3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91"/>
      <c r="X44" s="68"/>
      <c r="Z44" s="68"/>
      <c r="AA44" s="68"/>
      <c r="AB44" s="68"/>
      <c r="AC44" s="68"/>
      <c r="AD44" s="68"/>
      <c r="AE44" s="68"/>
      <c r="AF44" s="68"/>
      <c r="AG44" s="68"/>
    </row>
    <row r="45" spans="1:33" s="3" customFormat="1" ht="20.25" customHeight="1">
      <c r="A45" s="283" t="s">
        <v>963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68" t="s">
        <v>25</v>
      </c>
      <c r="B46" s="269"/>
      <c r="C46" s="272" t="s">
        <v>22</v>
      </c>
      <c r="D46" s="272"/>
      <c r="E46" s="273" t="s">
        <v>3</v>
      </c>
      <c r="F46" s="275" t="s">
        <v>329</v>
      </c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7"/>
      <c r="U46" s="105"/>
      <c r="V46" s="213" t="s">
        <v>27</v>
      </c>
      <c r="W46" s="272" t="s">
        <v>1023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70"/>
      <c r="B47" s="271"/>
      <c r="C47" s="272"/>
      <c r="D47" s="272"/>
      <c r="E47" s="274"/>
      <c r="F47" s="278" t="s">
        <v>300</v>
      </c>
      <c r="G47" s="279"/>
      <c r="H47" s="280"/>
      <c r="I47" s="72" t="s">
        <v>28</v>
      </c>
      <c r="J47" s="72" t="s">
        <v>7</v>
      </c>
      <c r="K47" s="72" t="s">
        <v>8</v>
      </c>
      <c r="L47" s="72" t="s">
        <v>9</v>
      </c>
      <c r="M47" s="72" t="s">
        <v>10</v>
      </c>
      <c r="N47" s="72" t="s">
        <v>11</v>
      </c>
      <c r="O47" s="72" t="s">
        <v>12</v>
      </c>
      <c r="P47" s="72" t="s">
        <v>13</v>
      </c>
      <c r="Q47" s="72" t="s">
        <v>14</v>
      </c>
      <c r="R47" s="72" t="s">
        <v>15</v>
      </c>
      <c r="S47" s="72" t="s">
        <v>16</v>
      </c>
      <c r="T47" s="72" t="s">
        <v>17</v>
      </c>
      <c r="U47" s="14"/>
      <c r="V47" s="214"/>
      <c r="W47" s="272"/>
    </row>
    <row r="48" spans="1:33" ht="29.25" customHeight="1">
      <c r="A48" s="255" t="s">
        <v>1</v>
      </c>
      <c r="B48" s="255"/>
      <c r="C48" s="266" t="s">
        <v>1111</v>
      </c>
      <c r="D48" s="266"/>
      <c r="E48" s="113" t="s">
        <v>1114</v>
      </c>
      <c r="F48" s="217" t="s">
        <v>997</v>
      </c>
      <c r="G48" s="258"/>
      <c r="H48" s="218"/>
      <c r="I48" s="95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148">
        <v>0.04</v>
      </c>
      <c r="U48" s="74"/>
      <c r="V48" s="116">
        <f>IF(SUM(I48:T48)=0,"",SUM(I48:T48))</f>
        <v>0.04</v>
      </c>
      <c r="W48" s="259" t="str">
        <f>IF($G$39="porcentaje",FIXED(V48/V49*100,2)&amp;"%",IF($G$39="Promedio",V48/V49,IF($G$39="variación porcentual",FIXED(((V48/V49)-1)*100,2)&amp;"%",IF($G$39="OTRAS","CAPTURAR EL RESULTADO DEL INDICADOR"))))</f>
        <v>-18.37%</v>
      </c>
      <c r="Y48" s="1"/>
      <c r="AC48" s="10"/>
      <c r="AF48" s="10"/>
      <c r="AG48" s="10"/>
    </row>
    <row r="49" spans="1:33" ht="30" customHeight="1">
      <c r="A49" s="255" t="s">
        <v>2</v>
      </c>
      <c r="B49" s="255"/>
      <c r="C49" s="266" t="s">
        <v>1110</v>
      </c>
      <c r="D49" s="266"/>
      <c r="E49" s="113" t="s">
        <v>1114</v>
      </c>
      <c r="F49" s="217" t="s">
        <v>998</v>
      </c>
      <c r="G49" s="258"/>
      <c r="H49" s="218"/>
      <c r="I49" s="95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148">
        <v>4.9000000000000002E-2</v>
      </c>
      <c r="U49" s="73">
        <f>SUM(I49:T49)</f>
        <v>4.9000000000000002E-2</v>
      </c>
      <c r="V49" s="116">
        <f>IF(SUM(I49:T49)=0,"",SUM(I49:T49))</f>
        <v>4.9000000000000002E-2</v>
      </c>
      <c r="W49" s="259"/>
      <c r="Y49" s="1"/>
      <c r="AA49" s="3"/>
      <c r="AC49" s="10"/>
      <c r="AF49" s="10"/>
      <c r="AG49" s="10"/>
    </row>
    <row r="50" spans="1:33" ht="17.25" customHeight="1">
      <c r="A50" s="267" t="s">
        <v>298</v>
      </c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</row>
    <row r="51" spans="1:33" s="3" customFormat="1" ht="15.75" customHeight="1">
      <c r="A51" s="268" t="s">
        <v>25</v>
      </c>
      <c r="B51" s="269"/>
      <c r="C51" s="272" t="s">
        <v>22</v>
      </c>
      <c r="D51" s="272"/>
      <c r="E51" s="273" t="s">
        <v>3</v>
      </c>
      <c r="F51" s="275" t="s">
        <v>329</v>
      </c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7"/>
      <c r="U51" s="105"/>
      <c r="V51" s="213" t="s">
        <v>27</v>
      </c>
      <c r="W51" s="272" t="s">
        <v>1024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70"/>
      <c r="B52" s="271"/>
      <c r="C52" s="272"/>
      <c r="D52" s="272"/>
      <c r="E52" s="274"/>
      <c r="F52" s="278" t="s">
        <v>298</v>
      </c>
      <c r="G52" s="279"/>
      <c r="H52" s="280"/>
      <c r="I52" s="72" t="s">
        <v>28</v>
      </c>
      <c r="J52" s="72" t="s">
        <v>7</v>
      </c>
      <c r="K52" s="72" t="s">
        <v>8</v>
      </c>
      <c r="L52" s="72" t="s">
        <v>9</v>
      </c>
      <c r="M52" s="72" t="s">
        <v>10</v>
      </c>
      <c r="N52" s="72" t="s">
        <v>11</v>
      </c>
      <c r="O52" s="72" t="s">
        <v>12</v>
      </c>
      <c r="P52" s="72" t="s">
        <v>13</v>
      </c>
      <c r="Q52" s="72" t="s">
        <v>14</v>
      </c>
      <c r="R52" s="72" t="s">
        <v>15</v>
      </c>
      <c r="S52" s="72" t="s">
        <v>16</v>
      </c>
      <c r="T52" s="72" t="s">
        <v>17</v>
      </c>
      <c r="U52" s="14"/>
      <c r="V52" s="214"/>
      <c r="W52" s="272"/>
    </row>
    <row r="53" spans="1:33" ht="29.25" customHeight="1">
      <c r="A53" s="255" t="s">
        <v>1</v>
      </c>
      <c r="B53" s="255"/>
      <c r="C53" s="256" t="str">
        <f>IF(C48=0,"",C48)</f>
        <v>Porcentaje de personas en hacinamiento 2021</v>
      </c>
      <c r="D53" s="257"/>
      <c r="E53" s="134" t="str">
        <f>IF(E48=0,"",E48)</f>
        <v>Porcentaje de personas</v>
      </c>
      <c r="F53" s="217" t="s">
        <v>1021</v>
      </c>
      <c r="G53" s="258"/>
      <c r="H53" s="218"/>
      <c r="I53" s="95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/>
      <c r="V53" s="116" t="str">
        <f t="shared" ref="V53:V54" si="0">IF(SUM(I53:T53)=0,"",SUM(I53:T53))</f>
        <v/>
      </c>
      <c r="W53" s="259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55" t="s">
        <v>2</v>
      </c>
      <c r="B54" s="255"/>
      <c r="C54" s="256" t="str">
        <f>IF(C49=0,"",C49)</f>
        <v>Porcentaje de personas en hacinamiento 2020</v>
      </c>
      <c r="D54" s="257"/>
      <c r="E54" s="135" t="str">
        <f>IF(E49=0,"",E49)</f>
        <v>Porcentaje de personas</v>
      </c>
      <c r="F54" s="217" t="s">
        <v>1022</v>
      </c>
      <c r="G54" s="258"/>
      <c r="H54" s="218"/>
      <c r="I54" s="95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148">
        <v>4.9000000000000002E-2</v>
      </c>
      <c r="U54" s="73">
        <f>SUM(I54:T54)</f>
        <v>4.9000000000000002E-2</v>
      </c>
      <c r="V54" s="116">
        <f t="shared" si="0"/>
        <v>4.9000000000000002E-2</v>
      </c>
      <c r="W54" s="259"/>
      <c r="Y54" s="1"/>
      <c r="AA54" s="3"/>
      <c r="AC54" s="10"/>
      <c r="AF54" s="10"/>
      <c r="AG54" s="10"/>
    </row>
    <row r="55" spans="1:33" s="68" customFormat="1" ht="5.25" customHeight="1">
      <c r="A55" s="75"/>
      <c r="B55" s="75"/>
      <c r="C55" s="75"/>
      <c r="D55" s="76"/>
      <c r="E55" s="76"/>
      <c r="F55" s="77"/>
      <c r="G55" s="77"/>
      <c r="H55" s="77"/>
      <c r="I55" s="78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80"/>
      <c r="V55" s="81"/>
      <c r="W55" s="82"/>
      <c r="X55" s="84"/>
      <c r="Y55" s="9"/>
      <c r="AC55" s="84"/>
      <c r="AD55" s="84"/>
      <c r="AE55" s="84"/>
      <c r="AF55" s="84"/>
      <c r="AG55" s="84"/>
    </row>
    <row r="56" spans="1:33" ht="16.5" customHeight="1">
      <c r="A56" s="260" t="s">
        <v>964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117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83"/>
      <c r="X57" s="10"/>
      <c r="AC57" s="10"/>
      <c r="AD57" s="10"/>
      <c r="AE57" s="10"/>
      <c r="AF57" s="10"/>
      <c r="AG57" s="10"/>
    </row>
    <row r="58" spans="1:33" s="3" customFormat="1" ht="33" customHeight="1">
      <c r="A58" s="261" t="s">
        <v>999</v>
      </c>
      <c r="B58" s="262"/>
      <c r="C58" s="262"/>
      <c r="D58" s="262"/>
      <c r="E58" s="262"/>
      <c r="F58" s="263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5"/>
      <c r="B59" s="86"/>
      <c r="C59" s="86"/>
      <c r="D59" s="86"/>
      <c r="E59" s="86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8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324" t="s">
        <v>6</v>
      </c>
      <c r="B60" s="325"/>
      <c r="C60" s="325"/>
      <c r="D60" s="325"/>
      <c r="E60" s="325"/>
      <c r="F60" s="325"/>
      <c r="G60" s="325"/>
      <c r="H60" s="325"/>
      <c r="I60" s="325"/>
      <c r="J60" s="325"/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6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7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7" customFormat="1" ht="48" customHeight="1">
      <c r="A62" s="272" t="s">
        <v>1008</v>
      </c>
      <c r="B62" s="272"/>
      <c r="C62" s="331" t="s">
        <v>1113</v>
      </c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3"/>
      <c r="X62" s="66"/>
      <c r="Z62" s="66"/>
      <c r="AA62" s="66"/>
      <c r="AB62" s="66"/>
      <c r="AC62" s="66"/>
      <c r="AD62" s="66"/>
      <c r="AE62" s="66"/>
      <c r="AF62" s="66"/>
      <c r="AG62" s="66"/>
    </row>
    <row r="63" spans="1:33" s="3" customFormat="1" ht="6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334" t="s">
        <v>1010</v>
      </c>
      <c r="B64" s="335"/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6"/>
      <c r="X64" s="68"/>
      <c r="Z64" s="68"/>
      <c r="AA64" s="68"/>
      <c r="AB64" s="68"/>
      <c r="AC64" s="68"/>
      <c r="AD64" s="68"/>
      <c r="AE64" s="68"/>
      <c r="AF64" s="68"/>
      <c r="AG64" s="68"/>
    </row>
    <row r="65" spans="1:33" s="9" customFormat="1" ht="4.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91"/>
      <c r="X65" s="68"/>
      <c r="Z65" s="68"/>
      <c r="AA65" s="68"/>
      <c r="AB65" s="68"/>
      <c r="AC65" s="68"/>
      <c r="AD65" s="68"/>
      <c r="AE65" s="68"/>
      <c r="AF65" s="68"/>
      <c r="AG65" s="68"/>
    </row>
    <row r="66" spans="1:33" s="3" customFormat="1" ht="30" customHeight="1">
      <c r="A66" s="272" t="s">
        <v>22</v>
      </c>
      <c r="B66" s="272"/>
      <c r="C66" s="284" t="s">
        <v>1065</v>
      </c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5"/>
      <c r="B67" s="50"/>
      <c r="C67" s="50"/>
      <c r="D67" s="50"/>
      <c r="E67" s="50"/>
      <c r="F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91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38.25" customHeight="1">
      <c r="A68" s="275" t="s">
        <v>339</v>
      </c>
      <c r="B68" s="277"/>
      <c r="C68" s="104" t="s">
        <v>1064</v>
      </c>
      <c r="D68" s="50"/>
      <c r="E68" s="272" t="s">
        <v>4</v>
      </c>
      <c r="F68" s="272"/>
      <c r="G68" s="284" t="s">
        <v>1108</v>
      </c>
      <c r="H68" s="284"/>
      <c r="I68" s="284"/>
      <c r="J68" s="284"/>
      <c r="K68" s="50"/>
      <c r="L68" s="50"/>
      <c r="M68" s="272" t="s">
        <v>1009</v>
      </c>
      <c r="N68" s="272"/>
      <c r="O68" s="272"/>
      <c r="P68" s="272"/>
      <c r="Q68" s="284" t="s">
        <v>1115</v>
      </c>
      <c r="R68" s="284"/>
      <c r="S68" s="284"/>
      <c r="T68" s="284"/>
      <c r="U68" s="284"/>
      <c r="V68" s="284"/>
      <c r="W68" s="284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5"/>
      <c r="B69" s="50"/>
      <c r="C69" s="50"/>
      <c r="D69" s="50"/>
      <c r="E69" s="50"/>
      <c r="F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91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75" t="s">
        <v>1019</v>
      </c>
      <c r="B70" s="277"/>
      <c r="C70" s="112" t="s">
        <v>1073</v>
      </c>
      <c r="D70" s="50"/>
      <c r="E70" s="275" t="s">
        <v>24</v>
      </c>
      <c r="F70" s="277"/>
      <c r="G70" s="284" t="s">
        <v>1061</v>
      </c>
      <c r="H70" s="284"/>
      <c r="I70" s="284"/>
      <c r="J70" s="284"/>
      <c r="K70" s="50"/>
      <c r="L70" s="50"/>
      <c r="M70" s="272" t="s">
        <v>1020</v>
      </c>
      <c r="N70" s="272"/>
      <c r="O70" s="272"/>
      <c r="P70" s="272"/>
      <c r="Q70" s="284" t="s">
        <v>1067</v>
      </c>
      <c r="R70" s="284"/>
      <c r="S70" s="284"/>
      <c r="T70" s="284"/>
      <c r="U70" s="284"/>
      <c r="V70" s="284"/>
      <c r="W70" s="284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9"/>
      <c r="X71" s="68"/>
      <c r="Z71" s="68"/>
      <c r="AA71" s="68"/>
      <c r="AB71" s="68"/>
      <c r="AC71" s="68"/>
      <c r="AD71" s="68"/>
      <c r="AE71" s="68"/>
      <c r="AF71" s="68"/>
      <c r="AG71" s="68"/>
    </row>
    <row r="72" spans="1:33" s="9" customFormat="1" ht="15.75" customHeight="1">
      <c r="C72" s="272" t="s">
        <v>1004</v>
      </c>
      <c r="D72" s="272"/>
      <c r="E72" s="272"/>
      <c r="F72" s="272"/>
      <c r="H72" s="50"/>
      <c r="I72" s="50"/>
      <c r="J72" s="50"/>
      <c r="O72" s="272" t="s">
        <v>1007</v>
      </c>
      <c r="P72" s="272"/>
      <c r="Q72" s="272"/>
      <c r="R72" s="272"/>
      <c r="S72" s="272"/>
      <c r="T72" s="272"/>
      <c r="U72" s="272"/>
      <c r="V72" s="272"/>
      <c r="W72" s="91"/>
      <c r="X72" s="68"/>
      <c r="Z72" s="68"/>
      <c r="AA72" s="68"/>
      <c r="AB72" s="68"/>
      <c r="AC72" s="68"/>
      <c r="AD72" s="68"/>
      <c r="AE72" s="68"/>
      <c r="AF72" s="68"/>
      <c r="AG72" s="68"/>
    </row>
    <row r="73" spans="1:33" s="9" customFormat="1" ht="24.75" customHeight="1">
      <c r="A73" s="50"/>
      <c r="B73" s="50"/>
      <c r="C73" s="115">
        <v>3676.65</v>
      </c>
      <c r="D73" s="50"/>
      <c r="E73" s="281">
        <v>2020</v>
      </c>
      <c r="F73" s="281"/>
      <c r="H73" s="50"/>
      <c r="I73" s="50"/>
      <c r="J73" s="50"/>
      <c r="O73" s="338">
        <v>3309</v>
      </c>
      <c r="P73" s="338"/>
      <c r="Q73" s="338"/>
      <c r="R73" s="338"/>
      <c r="S73" s="338"/>
      <c r="T73" s="338"/>
      <c r="U73" s="338"/>
      <c r="V73" s="338"/>
      <c r="X73" s="68"/>
      <c r="Z73" s="68"/>
      <c r="AA73" s="68"/>
      <c r="AB73" s="68"/>
      <c r="AC73" s="68"/>
      <c r="AD73" s="68"/>
      <c r="AE73" s="68"/>
      <c r="AF73" s="68"/>
      <c r="AG73" s="68"/>
    </row>
    <row r="74" spans="1:33" s="100" customFormat="1" ht="12" customHeight="1">
      <c r="C74" s="111" t="s">
        <v>1005</v>
      </c>
      <c r="D74" s="101"/>
      <c r="E74" s="282" t="s">
        <v>1006</v>
      </c>
      <c r="F74" s="282"/>
      <c r="G74" s="101"/>
      <c r="I74" s="101"/>
      <c r="J74" s="101"/>
      <c r="K74" s="101"/>
      <c r="L74" s="101"/>
      <c r="M74" s="101"/>
      <c r="N74" s="101"/>
      <c r="O74" s="111"/>
      <c r="P74" s="111"/>
      <c r="Q74" s="111"/>
      <c r="R74" s="111"/>
      <c r="S74" s="111"/>
      <c r="T74" s="111"/>
      <c r="U74" s="111"/>
      <c r="V74" s="111"/>
      <c r="W74" s="102"/>
      <c r="X74" s="103"/>
      <c r="Z74" s="103"/>
      <c r="AA74" s="103"/>
      <c r="AB74" s="103"/>
      <c r="AC74" s="103"/>
      <c r="AD74" s="103"/>
      <c r="AE74" s="103"/>
      <c r="AF74" s="103"/>
      <c r="AG74" s="103"/>
    </row>
    <row r="75" spans="1:33" s="9" customFormat="1" ht="3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91"/>
      <c r="X75" s="68"/>
      <c r="Z75" s="68"/>
      <c r="AA75" s="68"/>
      <c r="AB75" s="68"/>
      <c r="AC75" s="68"/>
      <c r="AD75" s="68"/>
      <c r="AE75" s="68"/>
      <c r="AF75" s="68"/>
      <c r="AG75" s="68"/>
    </row>
    <row r="76" spans="1:33" s="3" customFormat="1" ht="20.25" customHeight="1">
      <c r="A76" s="283" t="s">
        <v>963</v>
      </c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68" t="s">
        <v>25</v>
      </c>
      <c r="B77" s="269"/>
      <c r="C77" s="272" t="s">
        <v>22</v>
      </c>
      <c r="D77" s="272"/>
      <c r="E77" s="273" t="s">
        <v>3</v>
      </c>
      <c r="F77" s="275" t="s">
        <v>329</v>
      </c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7"/>
      <c r="U77" s="105"/>
      <c r="V77" s="213" t="s">
        <v>27</v>
      </c>
      <c r="W77" s="272" t="s">
        <v>1023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70"/>
      <c r="B78" s="271"/>
      <c r="C78" s="272"/>
      <c r="D78" s="272"/>
      <c r="E78" s="274"/>
      <c r="F78" s="278" t="s">
        <v>300</v>
      </c>
      <c r="G78" s="279"/>
      <c r="H78" s="280"/>
      <c r="I78" s="72" t="s">
        <v>28</v>
      </c>
      <c r="J78" s="72" t="s">
        <v>7</v>
      </c>
      <c r="K78" s="72" t="s">
        <v>8</v>
      </c>
      <c r="L78" s="72" t="s">
        <v>9</v>
      </c>
      <c r="M78" s="72" t="s">
        <v>10</v>
      </c>
      <c r="N78" s="72" t="s">
        <v>11</v>
      </c>
      <c r="O78" s="72" t="s">
        <v>12</v>
      </c>
      <c r="P78" s="72" t="s">
        <v>13</v>
      </c>
      <c r="Q78" s="72" t="s">
        <v>14</v>
      </c>
      <c r="R78" s="72" t="s">
        <v>15</v>
      </c>
      <c r="S78" s="72" t="s">
        <v>16</v>
      </c>
      <c r="T78" s="72" t="s">
        <v>17</v>
      </c>
      <c r="U78" s="14"/>
      <c r="V78" s="214"/>
      <c r="W78" s="272"/>
    </row>
    <row r="79" spans="1:33" ht="29.25" customHeight="1">
      <c r="A79" s="255" t="s">
        <v>1</v>
      </c>
      <c r="B79" s="255"/>
      <c r="C79" s="266" t="s">
        <v>1116</v>
      </c>
      <c r="D79" s="266"/>
      <c r="E79" s="113" t="s">
        <v>1118</v>
      </c>
      <c r="F79" s="217" t="s">
        <v>997</v>
      </c>
      <c r="G79" s="258"/>
      <c r="H79" s="218"/>
      <c r="I79" s="95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>
        <v>3309</v>
      </c>
      <c r="U79" s="74"/>
      <c r="V79" s="116">
        <f>IF(SUM(I79:T79)=0,"",SUM(I79:T79))</f>
        <v>3309</v>
      </c>
      <c r="W79" s="259" t="str">
        <f>IF($G$70="porcentaje",FIXED(V79/V80*100,2)&amp;"%",IF($G$70="Promedio",V79/V80,IF($G$70="variación porcentual",FIXED(((V79/V80)-1)*100,2)&amp;"%",IF($G$70="OTRAS","CAPTURAR EL RESULTADO DEL INDICADOR"))))</f>
        <v>-10.01%</v>
      </c>
      <c r="Y79" s="1"/>
      <c r="AC79" s="10"/>
      <c r="AF79" s="10"/>
      <c r="AG79" s="10"/>
    </row>
    <row r="80" spans="1:33" ht="30" customHeight="1">
      <c r="A80" s="255" t="s">
        <v>2</v>
      </c>
      <c r="B80" s="255"/>
      <c r="C80" s="266" t="s">
        <v>1117</v>
      </c>
      <c r="D80" s="266"/>
      <c r="E80" s="113" t="s">
        <v>1118</v>
      </c>
      <c r="F80" s="217" t="s">
        <v>998</v>
      </c>
      <c r="G80" s="258"/>
      <c r="H80" s="218"/>
      <c r="I80" s="95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>
        <v>3677</v>
      </c>
      <c r="U80" s="73">
        <f>SUM(I80:T80)</f>
        <v>3677</v>
      </c>
      <c r="V80" s="116">
        <f>IF(SUM(I80:T80)=0,"",SUM(I80:T80))</f>
        <v>3677</v>
      </c>
      <c r="W80" s="259"/>
      <c r="Y80" s="1"/>
      <c r="AA80" s="3"/>
      <c r="AC80" s="10"/>
      <c r="AF80" s="10"/>
      <c r="AG80" s="10"/>
    </row>
    <row r="81" spans="1:33" ht="17.25" customHeight="1">
      <c r="A81" s="267" t="s">
        <v>298</v>
      </c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</row>
    <row r="82" spans="1:33" s="3" customFormat="1" ht="15.75" customHeight="1">
      <c r="A82" s="268" t="s">
        <v>25</v>
      </c>
      <c r="B82" s="269"/>
      <c r="C82" s="272" t="s">
        <v>22</v>
      </c>
      <c r="D82" s="272"/>
      <c r="E82" s="273" t="s">
        <v>3</v>
      </c>
      <c r="F82" s="275" t="s">
        <v>329</v>
      </c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7"/>
      <c r="U82" s="105"/>
      <c r="V82" s="213" t="s">
        <v>27</v>
      </c>
      <c r="W82" s="272" t="s">
        <v>1024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70"/>
      <c r="B83" s="271"/>
      <c r="C83" s="272"/>
      <c r="D83" s="272"/>
      <c r="E83" s="274"/>
      <c r="F83" s="278" t="s">
        <v>298</v>
      </c>
      <c r="G83" s="279"/>
      <c r="H83" s="280"/>
      <c r="I83" s="72" t="s">
        <v>28</v>
      </c>
      <c r="J83" s="72" t="s">
        <v>7</v>
      </c>
      <c r="K83" s="72" t="s">
        <v>8</v>
      </c>
      <c r="L83" s="72" t="s">
        <v>9</v>
      </c>
      <c r="M83" s="72" t="s">
        <v>10</v>
      </c>
      <c r="N83" s="72" t="s">
        <v>11</v>
      </c>
      <c r="O83" s="72" t="s">
        <v>12</v>
      </c>
      <c r="P83" s="72" t="s">
        <v>13</v>
      </c>
      <c r="Q83" s="72" t="s">
        <v>14</v>
      </c>
      <c r="R83" s="72" t="s">
        <v>15</v>
      </c>
      <c r="S83" s="72" t="s">
        <v>16</v>
      </c>
      <c r="T83" s="72" t="s">
        <v>17</v>
      </c>
      <c r="U83" s="14"/>
      <c r="V83" s="214"/>
      <c r="W83" s="272"/>
    </row>
    <row r="84" spans="1:33" ht="28.5" customHeight="1">
      <c r="A84" s="291" t="s">
        <v>1</v>
      </c>
      <c r="B84" s="293"/>
      <c r="C84" s="256" t="str">
        <f>IF(C79=0,"",C79)</f>
        <v>Personas con carencia de espacios y servicios en la vivienda 2021</v>
      </c>
      <c r="D84" s="257"/>
      <c r="E84" s="135" t="str">
        <f>IF(E79=0,"",E79)</f>
        <v>Personas</v>
      </c>
      <c r="F84" s="217" t="s">
        <v>1021</v>
      </c>
      <c r="G84" s="258"/>
      <c r="H84" s="218"/>
      <c r="I84" s="95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4"/>
      <c r="V84" s="116" t="str">
        <f>IF(SUM(I84:T84)=0,"",SUM(I84:T84))</f>
        <v/>
      </c>
      <c r="W84" s="259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91" t="s">
        <v>2</v>
      </c>
      <c r="B85" s="293"/>
      <c r="C85" s="256" t="str">
        <f>IF(C80=0,"",C80)</f>
        <v>Personas con carencia de espacios y servicios en la vivienda 2020</v>
      </c>
      <c r="D85" s="257"/>
      <c r="E85" s="135" t="str">
        <f>IF(E80=0,"",E80)</f>
        <v>Personas</v>
      </c>
      <c r="F85" s="217" t="s">
        <v>1022</v>
      </c>
      <c r="G85" s="258"/>
      <c r="H85" s="218"/>
      <c r="I85" s="95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>
        <v>3677</v>
      </c>
      <c r="U85" s="73">
        <f>SUM(I85:T85)</f>
        <v>3677</v>
      </c>
      <c r="V85" s="116">
        <f>IF(SUM(I85:T85)=0,"",SUM(I85:T85))</f>
        <v>3677</v>
      </c>
      <c r="W85" s="259"/>
      <c r="Y85" s="1"/>
      <c r="AA85" s="3"/>
      <c r="AC85" s="10"/>
      <c r="AF85" s="10"/>
      <c r="AG85" s="10"/>
    </row>
    <row r="86" spans="1:33" s="68" customFormat="1" ht="5.25" customHeight="1">
      <c r="A86" s="75"/>
      <c r="B86" s="75"/>
      <c r="C86" s="75"/>
      <c r="D86" s="76"/>
      <c r="E86" s="76"/>
      <c r="F86" s="77"/>
      <c r="G86" s="77"/>
      <c r="H86" s="77"/>
      <c r="I86" s="78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80"/>
      <c r="V86" s="81"/>
      <c r="W86" s="82"/>
      <c r="X86" s="84"/>
      <c r="Y86" s="9"/>
      <c r="AC86" s="84"/>
      <c r="AD86" s="84"/>
      <c r="AE86" s="84"/>
      <c r="AF86" s="84"/>
      <c r="AG86" s="84"/>
    </row>
    <row r="87" spans="1:33" ht="16.5" customHeight="1">
      <c r="A87" s="260" t="s">
        <v>964</v>
      </c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117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83"/>
      <c r="X88" s="10"/>
      <c r="AC88" s="10"/>
      <c r="AD88" s="10"/>
      <c r="AE88" s="10"/>
      <c r="AF88" s="10"/>
      <c r="AG88" s="10"/>
    </row>
    <row r="89" spans="1:33" s="3" customFormat="1" ht="33" customHeight="1">
      <c r="A89" s="261" t="s">
        <v>999</v>
      </c>
      <c r="B89" s="262"/>
      <c r="C89" s="262"/>
      <c r="D89" s="262"/>
      <c r="E89" s="262"/>
      <c r="F89" s="263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1" customFormat="1" ht="7.5" customHeight="1">
      <c r="A90" s="339"/>
      <c r="B90" s="339"/>
      <c r="C90" s="339"/>
      <c r="D90" s="339"/>
      <c r="E90" s="339"/>
      <c r="F90" s="339"/>
      <c r="G90" s="339"/>
      <c r="H90" s="339"/>
      <c r="I90" s="339"/>
      <c r="J90" s="339"/>
      <c r="K90" s="339"/>
      <c r="L90" s="339"/>
      <c r="M90" s="339"/>
      <c r="N90" s="339"/>
      <c r="O90" s="339"/>
      <c r="P90" s="339"/>
      <c r="Q90" s="339"/>
      <c r="R90" s="339"/>
      <c r="S90" s="339"/>
      <c r="T90" s="339"/>
      <c r="U90" s="339"/>
      <c r="V90" s="339"/>
      <c r="W90" s="339"/>
      <c r="X90" s="70"/>
      <c r="Z90" s="70"/>
      <c r="AA90" s="70"/>
      <c r="AB90" s="70"/>
      <c r="AC90" s="70"/>
      <c r="AD90" s="70"/>
      <c r="AE90" s="70"/>
      <c r="AF90" s="70"/>
      <c r="AG90" s="70"/>
    </row>
    <row r="91" spans="1:33" s="3" customFormat="1" ht="15" customHeight="1">
      <c r="A91" s="324" t="s">
        <v>1003</v>
      </c>
      <c r="B91" s="325"/>
      <c r="C91" s="325"/>
      <c r="D91" s="325"/>
      <c r="E91" s="325"/>
      <c r="F91" s="325"/>
      <c r="G91" s="325"/>
      <c r="H91" s="325"/>
      <c r="I91" s="325"/>
      <c r="J91" s="325"/>
      <c r="K91" s="325"/>
      <c r="L91" s="325"/>
      <c r="M91" s="325"/>
      <c r="N91" s="325"/>
      <c r="O91" s="325"/>
      <c r="P91" s="325"/>
      <c r="Q91" s="325"/>
      <c r="R91" s="325"/>
      <c r="S91" s="325"/>
      <c r="T91" s="325"/>
      <c r="U91" s="325"/>
      <c r="V91" s="325"/>
      <c r="W91" s="326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4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7" customFormat="1" ht="48" customHeight="1">
      <c r="A93" s="272" t="s">
        <v>1011</v>
      </c>
      <c r="B93" s="272"/>
      <c r="C93" s="331" t="s">
        <v>1068</v>
      </c>
      <c r="D93" s="332"/>
      <c r="E93" s="332"/>
      <c r="F93" s="332"/>
      <c r="G93" s="332"/>
      <c r="H93" s="332"/>
      <c r="I93" s="332"/>
      <c r="J93" s="332"/>
      <c r="K93" s="332"/>
      <c r="L93" s="332"/>
      <c r="M93" s="332"/>
      <c r="N93" s="332"/>
      <c r="O93" s="332"/>
      <c r="P93" s="332"/>
      <c r="Q93" s="332"/>
      <c r="R93" s="332"/>
      <c r="S93" s="332"/>
      <c r="T93" s="332"/>
      <c r="U93" s="332"/>
      <c r="V93" s="332"/>
      <c r="W93" s="333"/>
      <c r="X93" s="66"/>
      <c r="Z93" s="66"/>
      <c r="AA93" s="66"/>
      <c r="AB93" s="66"/>
      <c r="AC93" s="66"/>
      <c r="AD93" s="66"/>
      <c r="AE93" s="66"/>
      <c r="AF93" s="66"/>
      <c r="AG93" s="66"/>
    </row>
    <row r="94" spans="1:33" s="3" customFormat="1" ht="6" customHeigh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334" t="s">
        <v>1010</v>
      </c>
      <c r="B95" s="335"/>
      <c r="C95" s="335"/>
      <c r="D95" s="335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6"/>
      <c r="X95" s="68"/>
      <c r="Z95" s="68"/>
      <c r="AA95" s="68"/>
      <c r="AB95" s="68"/>
      <c r="AC95" s="68"/>
      <c r="AD95" s="68"/>
      <c r="AE95" s="68"/>
      <c r="AF95" s="68"/>
      <c r="AG95" s="68"/>
    </row>
    <row r="96" spans="1:33" s="9" customFormat="1" ht="4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91"/>
      <c r="X96" s="68"/>
      <c r="Z96" s="68"/>
      <c r="AA96" s="68"/>
      <c r="AB96" s="68"/>
      <c r="AC96" s="68"/>
      <c r="AD96" s="68"/>
      <c r="AE96" s="68"/>
      <c r="AF96" s="68"/>
      <c r="AG96" s="68"/>
    </row>
    <row r="97" spans="1:33" s="3" customFormat="1" ht="30" customHeight="1">
      <c r="A97" s="272" t="s">
        <v>22</v>
      </c>
      <c r="B97" s="272"/>
      <c r="C97" s="284" t="s">
        <v>1069</v>
      </c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5"/>
      <c r="B98" s="50"/>
      <c r="C98" s="50"/>
      <c r="D98" s="50"/>
      <c r="E98" s="50"/>
      <c r="F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91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75" t="s">
        <v>339</v>
      </c>
      <c r="B99" s="277"/>
      <c r="C99" s="104" t="s">
        <v>1064</v>
      </c>
      <c r="D99" s="50"/>
      <c r="E99" s="272" t="s">
        <v>4</v>
      </c>
      <c r="F99" s="272"/>
      <c r="G99" s="284" t="s">
        <v>1062</v>
      </c>
      <c r="H99" s="284"/>
      <c r="I99" s="284"/>
      <c r="J99" s="284"/>
      <c r="K99" s="50"/>
      <c r="L99" s="50"/>
      <c r="M99" s="272" t="s">
        <v>1009</v>
      </c>
      <c r="N99" s="272"/>
      <c r="O99" s="272"/>
      <c r="P99" s="272"/>
      <c r="Q99" s="284" t="s">
        <v>1066</v>
      </c>
      <c r="R99" s="284"/>
      <c r="S99" s="284"/>
      <c r="T99" s="284"/>
      <c r="U99" s="284"/>
      <c r="V99" s="284"/>
      <c r="W99" s="284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5"/>
      <c r="B100" s="50"/>
      <c r="C100" s="50"/>
      <c r="D100" s="50"/>
      <c r="E100" s="50"/>
      <c r="F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91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75" t="s">
        <v>1019</v>
      </c>
      <c r="B101" s="277"/>
      <c r="C101" s="112" t="s">
        <v>1063</v>
      </c>
      <c r="D101" s="50"/>
      <c r="E101" s="275" t="s">
        <v>24</v>
      </c>
      <c r="F101" s="277"/>
      <c r="G101" s="284" t="s">
        <v>1061</v>
      </c>
      <c r="H101" s="284"/>
      <c r="I101" s="284"/>
      <c r="J101" s="284"/>
      <c r="K101" s="50"/>
      <c r="L101" s="50"/>
      <c r="M101" s="272" t="s">
        <v>1020</v>
      </c>
      <c r="N101" s="272"/>
      <c r="O101" s="272"/>
      <c r="P101" s="272"/>
      <c r="Q101" s="284" t="s">
        <v>1067</v>
      </c>
      <c r="R101" s="284"/>
      <c r="S101" s="284"/>
      <c r="T101" s="284"/>
      <c r="U101" s="284"/>
      <c r="V101" s="284"/>
      <c r="W101" s="284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9"/>
      <c r="X102" s="68"/>
      <c r="Z102" s="68"/>
      <c r="AA102" s="68"/>
      <c r="AB102" s="68"/>
      <c r="AC102" s="68"/>
      <c r="AD102" s="68"/>
      <c r="AE102" s="68"/>
      <c r="AF102" s="68"/>
      <c r="AG102" s="68"/>
    </row>
    <row r="103" spans="1:33" s="9" customFormat="1" ht="15.75" customHeight="1">
      <c r="C103" s="272" t="s">
        <v>1004</v>
      </c>
      <c r="D103" s="272"/>
      <c r="E103" s="272"/>
      <c r="F103" s="272"/>
      <c r="H103" s="50"/>
      <c r="I103" s="50"/>
      <c r="J103" s="50"/>
      <c r="O103" s="272" t="s">
        <v>1007</v>
      </c>
      <c r="P103" s="272"/>
      <c r="Q103" s="272"/>
      <c r="R103" s="272"/>
      <c r="S103" s="272"/>
      <c r="T103" s="272"/>
      <c r="U103" s="272"/>
      <c r="V103" s="272"/>
      <c r="W103" s="91"/>
      <c r="X103" s="68"/>
      <c r="Z103" s="68"/>
      <c r="AA103" s="68"/>
      <c r="AB103" s="68"/>
      <c r="AC103" s="68"/>
      <c r="AD103" s="68"/>
      <c r="AE103" s="68"/>
      <c r="AF103" s="68"/>
      <c r="AG103" s="68"/>
    </row>
    <row r="104" spans="1:33" s="9" customFormat="1" ht="24.75" customHeight="1">
      <c r="A104" s="50"/>
      <c r="B104" s="50"/>
      <c r="C104" s="115">
        <v>3421</v>
      </c>
      <c r="D104" s="50"/>
      <c r="E104" s="281">
        <v>2020</v>
      </c>
      <c r="F104" s="281"/>
      <c r="H104" s="50"/>
      <c r="I104" s="50"/>
      <c r="J104" s="50"/>
      <c r="O104" s="338">
        <v>4000</v>
      </c>
      <c r="P104" s="338"/>
      <c r="Q104" s="338"/>
      <c r="R104" s="338"/>
      <c r="S104" s="338"/>
      <c r="T104" s="338"/>
      <c r="U104" s="338"/>
      <c r="V104" s="338"/>
      <c r="X104" s="68"/>
      <c r="Z104" s="68"/>
      <c r="AA104" s="68"/>
      <c r="AB104" s="68"/>
      <c r="AC104" s="68"/>
      <c r="AD104" s="68"/>
      <c r="AE104" s="68"/>
      <c r="AF104" s="68"/>
      <c r="AG104" s="68"/>
    </row>
    <row r="105" spans="1:33" s="100" customFormat="1" ht="12" customHeight="1">
      <c r="C105" s="111" t="s">
        <v>1005</v>
      </c>
      <c r="D105" s="101"/>
      <c r="E105" s="282" t="s">
        <v>1006</v>
      </c>
      <c r="F105" s="282"/>
      <c r="G105" s="101"/>
      <c r="I105" s="101"/>
      <c r="J105" s="101"/>
      <c r="K105" s="101"/>
      <c r="L105" s="101"/>
      <c r="M105" s="101"/>
      <c r="N105" s="101"/>
      <c r="O105" s="111"/>
      <c r="P105" s="111"/>
      <c r="Q105" s="111"/>
      <c r="R105" s="111"/>
      <c r="S105" s="111"/>
      <c r="T105" s="111"/>
      <c r="U105" s="111"/>
      <c r="V105" s="111"/>
      <c r="W105" s="102"/>
      <c r="X105" s="103"/>
      <c r="Z105" s="103"/>
      <c r="AA105" s="103"/>
      <c r="AB105" s="103"/>
      <c r="AC105" s="103"/>
      <c r="AD105" s="103"/>
      <c r="AE105" s="103"/>
      <c r="AF105" s="103"/>
      <c r="AG105" s="103"/>
    </row>
    <row r="106" spans="1:33" s="9" customFormat="1" ht="3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91"/>
      <c r="X106" s="68"/>
      <c r="Z106" s="68"/>
      <c r="AA106" s="68"/>
      <c r="AB106" s="68"/>
      <c r="AC106" s="68"/>
      <c r="AD106" s="68"/>
      <c r="AE106" s="68"/>
      <c r="AF106" s="68"/>
      <c r="AG106" s="68"/>
    </row>
    <row r="107" spans="1:33" s="3" customFormat="1" ht="20.25" customHeight="1">
      <c r="A107" s="283" t="s">
        <v>963</v>
      </c>
      <c r="B107" s="283"/>
      <c r="C107" s="283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68" t="s">
        <v>25</v>
      </c>
      <c r="B108" s="269"/>
      <c r="C108" s="272" t="s">
        <v>22</v>
      </c>
      <c r="D108" s="272"/>
      <c r="E108" s="273" t="s">
        <v>3</v>
      </c>
      <c r="F108" s="275" t="s">
        <v>329</v>
      </c>
      <c r="G108" s="276"/>
      <c r="H108" s="276"/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7"/>
      <c r="U108" s="105"/>
      <c r="V108" s="213" t="s">
        <v>27</v>
      </c>
      <c r="W108" s="272" t="s">
        <v>1023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70"/>
      <c r="B109" s="271"/>
      <c r="C109" s="272"/>
      <c r="D109" s="272"/>
      <c r="E109" s="274"/>
      <c r="F109" s="278" t="s">
        <v>300</v>
      </c>
      <c r="G109" s="279"/>
      <c r="H109" s="280"/>
      <c r="I109" s="72" t="s">
        <v>28</v>
      </c>
      <c r="J109" s="72" t="s">
        <v>7</v>
      </c>
      <c r="K109" s="72" t="s">
        <v>8</v>
      </c>
      <c r="L109" s="72" t="s">
        <v>9</v>
      </c>
      <c r="M109" s="72" t="s">
        <v>10</v>
      </c>
      <c r="N109" s="72" t="s">
        <v>11</v>
      </c>
      <c r="O109" s="72" t="s">
        <v>12</v>
      </c>
      <c r="P109" s="72" t="s">
        <v>13</v>
      </c>
      <c r="Q109" s="72" t="s">
        <v>14</v>
      </c>
      <c r="R109" s="72" t="s">
        <v>15</v>
      </c>
      <c r="S109" s="72" t="s">
        <v>16</v>
      </c>
      <c r="T109" s="72" t="s">
        <v>17</v>
      </c>
      <c r="U109" s="14"/>
      <c r="V109" s="214"/>
      <c r="W109" s="272"/>
    </row>
    <row r="110" spans="1:33" ht="29.25" customHeight="1">
      <c r="A110" s="255" t="s">
        <v>1</v>
      </c>
      <c r="B110" s="255"/>
      <c r="C110" s="266" t="s">
        <v>1142</v>
      </c>
      <c r="D110" s="266"/>
      <c r="E110" s="113" t="s">
        <v>1118</v>
      </c>
      <c r="F110" s="217" t="s">
        <v>997</v>
      </c>
      <c r="G110" s="258"/>
      <c r="H110" s="218"/>
      <c r="I110" s="95"/>
      <c r="J110" s="73"/>
      <c r="K110" s="73"/>
      <c r="L110" s="73"/>
      <c r="M110" s="73"/>
      <c r="N110" s="73">
        <v>2000</v>
      </c>
      <c r="O110" s="73"/>
      <c r="P110" s="73"/>
      <c r="Q110" s="73"/>
      <c r="R110" s="73"/>
      <c r="S110" s="73"/>
      <c r="T110" s="73">
        <v>2000</v>
      </c>
      <c r="U110" s="74"/>
      <c r="V110" s="116">
        <f>IF(SUM(I110:T110)=0,"",SUM(I110:T110))</f>
        <v>4000</v>
      </c>
      <c r="W110" s="259" t="str">
        <f>IF($G$101="porcentaje",FIXED(V110/V111*100,2)&amp;"%",IF($G$101="Promedio",V110/V111,IF($G$101="variación porcentual",FIXED(((V110/V111)-1)*100,2)&amp;"%",IF($G$101="OTRAS","CAPTURAR EL RESULTADO DEL INDICADOR"))))</f>
        <v>16.92%</v>
      </c>
      <c r="Y110" s="114"/>
      <c r="AC110" s="10"/>
      <c r="AF110" s="10"/>
      <c r="AG110" s="10"/>
    </row>
    <row r="111" spans="1:33" ht="30" customHeight="1">
      <c r="A111" s="255" t="s">
        <v>2</v>
      </c>
      <c r="B111" s="255"/>
      <c r="C111" s="266" t="s">
        <v>1143</v>
      </c>
      <c r="D111" s="266"/>
      <c r="E111" s="113" t="s">
        <v>1118</v>
      </c>
      <c r="F111" s="217" t="s">
        <v>998</v>
      </c>
      <c r="G111" s="258"/>
      <c r="H111" s="218"/>
      <c r="I111" s="95"/>
      <c r="J111" s="73"/>
      <c r="K111" s="73"/>
      <c r="L111" s="73"/>
      <c r="M111" s="73"/>
      <c r="N111" s="73">
        <v>1072</v>
      </c>
      <c r="O111" s="73"/>
      <c r="P111" s="73"/>
      <c r="Q111" s="73"/>
      <c r="R111" s="73"/>
      <c r="S111" s="73"/>
      <c r="T111" s="73">
        <v>2349</v>
      </c>
      <c r="U111" s="73">
        <f>SUM(I111:T111)</f>
        <v>3421</v>
      </c>
      <c r="V111" s="116">
        <f>IF(SUM(I111:T111)=0,"",SUM(I111:T111))</f>
        <v>3421</v>
      </c>
      <c r="W111" s="259"/>
      <c r="Y111" s="1"/>
      <c r="AA111" s="3"/>
      <c r="AC111" s="10"/>
      <c r="AF111" s="10"/>
      <c r="AG111" s="10"/>
    </row>
    <row r="112" spans="1:33" ht="17.25" customHeight="1">
      <c r="A112" s="267" t="s">
        <v>298</v>
      </c>
      <c r="B112" s="267"/>
      <c r="C112" s="267"/>
      <c r="D112" s="267"/>
      <c r="E112" s="267"/>
      <c r="F112" s="267"/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</row>
    <row r="113" spans="1:33" s="3" customFormat="1" ht="15.75" customHeight="1">
      <c r="A113" s="268" t="s">
        <v>25</v>
      </c>
      <c r="B113" s="269"/>
      <c r="C113" s="272" t="s">
        <v>22</v>
      </c>
      <c r="D113" s="272"/>
      <c r="E113" s="273" t="s">
        <v>3</v>
      </c>
      <c r="F113" s="275" t="s">
        <v>329</v>
      </c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7"/>
      <c r="U113" s="105"/>
      <c r="V113" s="213" t="s">
        <v>27</v>
      </c>
      <c r="W113" s="272" t="s">
        <v>1024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70"/>
      <c r="B114" s="271"/>
      <c r="C114" s="272"/>
      <c r="D114" s="272"/>
      <c r="E114" s="274"/>
      <c r="F114" s="278" t="s">
        <v>298</v>
      </c>
      <c r="G114" s="279"/>
      <c r="H114" s="280"/>
      <c r="I114" s="72" t="s">
        <v>28</v>
      </c>
      <c r="J114" s="72" t="s">
        <v>7</v>
      </c>
      <c r="K114" s="72" t="s">
        <v>8</v>
      </c>
      <c r="L114" s="72" t="s">
        <v>9</v>
      </c>
      <c r="M114" s="72" t="s">
        <v>10</v>
      </c>
      <c r="N114" s="72" t="s">
        <v>11</v>
      </c>
      <c r="O114" s="72" t="s">
        <v>12</v>
      </c>
      <c r="P114" s="72" t="s">
        <v>13</v>
      </c>
      <c r="Q114" s="72" t="s">
        <v>14</v>
      </c>
      <c r="R114" s="72" t="s">
        <v>15</v>
      </c>
      <c r="S114" s="72" t="s">
        <v>16</v>
      </c>
      <c r="T114" s="72" t="s">
        <v>17</v>
      </c>
      <c r="U114" s="14"/>
      <c r="V114" s="214"/>
      <c r="W114" s="272"/>
    </row>
    <row r="115" spans="1:33" ht="29.25" customHeight="1">
      <c r="A115" s="255" t="s">
        <v>1</v>
      </c>
      <c r="B115" s="255"/>
      <c r="C115" s="256" t="str">
        <f>IF(C110=0,"",C110)</f>
        <v>Beneficiarios de programas 2021</v>
      </c>
      <c r="D115" s="257"/>
      <c r="E115" s="135" t="str">
        <f>IF(E110=0,"",E110)</f>
        <v>Personas</v>
      </c>
      <c r="F115" s="217" t="s">
        <v>1021</v>
      </c>
      <c r="G115" s="258"/>
      <c r="H115" s="218"/>
      <c r="I115" s="95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4"/>
      <c r="V115" s="116" t="str">
        <f>IF(SUM(I115:T115)=0,"",SUM(I115:T115))</f>
        <v/>
      </c>
      <c r="W115" s="259" t="e">
        <f>IF($G$101="porcentaje",FIXED(V115/V116*100,2)&amp;"%",IF($G$101="Promedio",V115/V116,IF($G$101="variación porcentual",FIXED(((V115/V116)-1)*100,2)&amp;"%",IF($G$101="OTRAS","CAPTURAR EL RESULTADO DEL INDICADOR"))))</f>
        <v>#VALUE!</v>
      </c>
      <c r="Y115" s="1"/>
      <c r="AC115" s="10"/>
      <c r="AF115" s="10"/>
      <c r="AG115" s="10"/>
    </row>
    <row r="116" spans="1:33" ht="30" customHeight="1">
      <c r="A116" s="255" t="s">
        <v>2</v>
      </c>
      <c r="B116" s="255"/>
      <c r="C116" s="256" t="str">
        <f>IF(C111=0,"",C111)</f>
        <v>Beneficiarios de programas2020</v>
      </c>
      <c r="D116" s="257"/>
      <c r="E116" s="135" t="str">
        <f>IF(E111=0,"",E111)</f>
        <v>Personas</v>
      </c>
      <c r="F116" s="217" t="s">
        <v>1022</v>
      </c>
      <c r="G116" s="258"/>
      <c r="H116" s="218"/>
      <c r="I116" s="95"/>
      <c r="J116" s="73"/>
      <c r="K116" s="73"/>
      <c r="L116" s="73"/>
      <c r="M116" s="73"/>
      <c r="N116" s="73">
        <v>1072</v>
      </c>
      <c r="O116" s="73"/>
      <c r="P116" s="73"/>
      <c r="Q116" s="73"/>
      <c r="R116" s="73"/>
      <c r="S116" s="73"/>
      <c r="T116" s="73">
        <v>2349</v>
      </c>
      <c r="U116" s="73">
        <f>SUM(I116:T116)</f>
        <v>3421</v>
      </c>
      <c r="V116" s="116">
        <f>IF(SUM(I116:T116)=0,"",SUM(I116:T116))</f>
        <v>3421</v>
      </c>
      <c r="W116" s="259"/>
      <c r="Y116" s="1"/>
      <c r="AA116" s="3"/>
      <c r="AC116" s="10"/>
      <c r="AF116" s="10"/>
      <c r="AG116" s="10"/>
    </row>
    <row r="117" spans="1:33" s="68" customFormat="1" ht="5.25" customHeight="1">
      <c r="A117" s="75"/>
      <c r="B117" s="75"/>
      <c r="C117" s="75"/>
      <c r="D117" s="76"/>
      <c r="E117" s="76"/>
      <c r="F117" s="77"/>
      <c r="G117" s="77"/>
      <c r="H117" s="77"/>
      <c r="I117" s="78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80"/>
      <c r="V117" s="81"/>
      <c r="W117" s="82"/>
      <c r="X117" s="84"/>
      <c r="Y117" s="9"/>
      <c r="AC117" s="84"/>
      <c r="AD117" s="84"/>
      <c r="AE117" s="84"/>
      <c r="AF117" s="84"/>
      <c r="AG117" s="84"/>
    </row>
    <row r="118" spans="1:33" ht="16.5" customHeight="1">
      <c r="A118" s="260" t="s">
        <v>964</v>
      </c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117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83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61" t="s">
        <v>999</v>
      </c>
      <c r="B120" s="262"/>
      <c r="C120" s="262"/>
      <c r="D120" s="262"/>
      <c r="E120" s="262"/>
      <c r="F120" s="263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5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7" customFormat="1" ht="48" customHeight="1">
      <c r="A122" s="272" t="s">
        <v>1012</v>
      </c>
      <c r="B122" s="272"/>
      <c r="C122" s="331" t="s">
        <v>1070</v>
      </c>
      <c r="D122" s="332"/>
      <c r="E122" s="332"/>
      <c r="F122" s="332"/>
      <c r="G122" s="332"/>
      <c r="H122" s="332"/>
      <c r="I122" s="332"/>
      <c r="J122" s="332"/>
      <c r="K122" s="332"/>
      <c r="L122" s="332"/>
      <c r="M122" s="332"/>
      <c r="N122" s="332"/>
      <c r="O122" s="332"/>
      <c r="P122" s="332"/>
      <c r="Q122" s="332"/>
      <c r="R122" s="332"/>
      <c r="S122" s="332"/>
      <c r="T122" s="332"/>
      <c r="U122" s="332"/>
      <c r="V122" s="332"/>
      <c r="W122" s="333"/>
      <c r="X122" s="66"/>
      <c r="Z122" s="66"/>
      <c r="AA122" s="66"/>
      <c r="AB122" s="66"/>
      <c r="AC122" s="66"/>
      <c r="AD122" s="66"/>
      <c r="AE122" s="66"/>
      <c r="AF122" s="66"/>
      <c r="AG122" s="66"/>
    </row>
    <row r="123" spans="1:33" s="3" customFormat="1" ht="6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334" t="s">
        <v>1010</v>
      </c>
      <c r="B124" s="335"/>
      <c r="C124" s="335"/>
      <c r="D124" s="335"/>
      <c r="E124" s="335"/>
      <c r="F124" s="335"/>
      <c r="G124" s="335"/>
      <c r="H124" s="335"/>
      <c r="I124" s="335"/>
      <c r="J124" s="335"/>
      <c r="K124" s="33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6"/>
      <c r="X124" s="68"/>
      <c r="Z124" s="68"/>
      <c r="AA124" s="68"/>
      <c r="AB124" s="68"/>
      <c r="AC124" s="68"/>
      <c r="AD124" s="68"/>
      <c r="AE124" s="68"/>
      <c r="AF124" s="68"/>
      <c r="AG124" s="68"/>
    </row>
    <row r="125" spans="1:33" s="9" customFormat="1" ht="4.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91"/>
      <c r="X125" s="68"/>
      <c r="Z125" s="68"/>
      <c r="AA125" s="68"/>
      <c r="AB125" s="68"/>
      <c r="AC125" s="68"/>
      <c r="AD125" s="68"/>
      <c r="AE125" s="68"/>
      <c r="AF125" s="68"/>
      <c r="AG125" s="68"/>
    </row>
    <row r="126" spans="1:33" s="3" customFormat="1" ht="30" customHeight="1">
      <c r="A126" s="272" t="s">
        <v>22</v>
      </c>
      <c r="B126" s="272"/>
      <c r="C126" s="284" t="s">
        <v>1071</v>
      </c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5"/>
      <c r="B127" s="50"/>
      <c r="C127" s="50"/>
      <c r="D127" s="50"/>
      <c r="E127" s="50"/>
      <c r="F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91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75" t="s">
        <v>339</v>
      </c>
      <c r="B128" s="277"/>
      <c r="C128" s="104" t="s">
        <v>1064</v>
      </c>
      <c r="D128" s="50"/>
      <c r="E128" s="272" t="s">
        <v>4</v>
      </c>
      <c r="F128" s="272"/>
      <c r="G128" s="284" t="s">
        <v>1074</v>
      </c>
      <c r="H128" s="284"/>
      <c r="I128" s="284"/>
      <c r="J128" s="284"/>
      <c r="K128" s="50"/>
      <c r="L128" s="50"/>
      <c r="M128" s="272" t="s">
        <v>1009</v>
      </c>
      <c r="N128" s="272"/>
      <c r="O128" s="272"/>
      <c r="P128" s="272"/>
      <c r="Q128" s="284" t="s">
        <v>1072</v>
      </c>
      <c r="R128" s="284"/>
      <c r="S128" s="284"/>
      <c r="T128" s="284"/>
      <c r="U128" s="284"/>
      <c r="V128" s="284"/>
      <c r="W128" s="284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5"/>
      <c r="B129" s="50"/>
      <c r="C129" s="50"/>
      <c r="D129" s="50"/>
      <c r="E129" s="50"/>
      <c r="F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91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75" t="s">
        <v>1019</v>
      </c>
      <c r="B130" s="277"/>
      <c r="C130" s="112" t="s">
        <v>1063</v>
      </c>
      <c r="D130" s="50"/>
      <c r="E130" s="275" t="s">
        <v>24</v>
      </c>
      <c r="F130" s="277"/>
      <c r="G130" s="284" t="s">
        <v>1075</v>
      </c>
      <c r="H130" s="284"/>
      <c r="I130" s="284"/>
      <c r="J130" s="284"/>
      <c r="K130" s="50"/>
      <c r="L130" s="50"/>
      <c r="M130" s="272" t="s">
        <v>1020</v>
      </c>
      <c r="N130" s="272"/>
      <c r="O130" s="272"/>
      <c r="P130" s="272"/>
      <c r="Q130" s="284"/>
      <c r="R130" s="284"/>
      <c r="S130" s="284"/>
      <c r="T130" s="284"/>
      <c r="U130" s="284"/>
      <c r="V130" s="284"/>
      <c r="W130" s="284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9"/>
      <c r="X131" s="68"/>
      <c r="Z131" s="68"/>
      <c r="AA131" s="68"/>
      <c r="AB131" s="68"/>
      <c r="AC131" s="68"/>
      <c r="AD131" s="68"/>
      <c r="AE131" s="68"/>
      <c r="AF131" s="68"/>
      <c r="AG131" s="68"/>
    </row>
    <row r="132" spans="1:33" s="9" customFormat="1" ht="15.75" customHeight="1">
      <c r="C132" s="272" t="s">
        <v>1004</v>
      </c>
      <c r="D132" s="272"/>
      <c r="E132" s="272"/>
      <c r="F132" s="272"/>
      <c r="H132" s="50"/>
      <c r="I132" s="50"/>
      <c r="J132" s="50"/>
      <c r="O132" s="272" t="s">
        <v>1007</v>
      </c>
      <c r="P132" s="272"/>
      <c r="Q132" s="272"/>
      <c r="R132" s="272"/>
      <c r="S132" s="272"/>
      <c r="T132" s="272"/>
      <c r="U132" s="272"/>
      <c r="V132" s="272"/>
      <c r="W132" s="91"/>
      <c r="X132" s="68"/>
      <c r="Z132" s="68"/>
      <c r="AA132" s="68"/>
      <c r="AB132" s="68"/>
      <c r="AC132" s="68"/>
      <c r="AD132" s="68"/>
      <c r="AE132" s="68"/>
      <c r="AF132" s="68"/>
      <c r="AG132" s="68"/>
    </row>
    <row r="133" spans="1:33" s="9" customFormat="1" ht="24.75" customHeight="1">
      <c r="A133" s="50"/>
      <c r="B133" s="50"/>
      <c r="C133" s="115">
        <v>9</v>
      </c>
      <c r="D133" s="50"/>
      <c r="E133" s="281">
        <v>2021</v>
      </c>
      <c r="F133" s="281"/>
      <c r="H133" s="50"/>
      <c r="I133" s="50"/>
      <c r="J133" s="50"/>
      <c r="O133" s="338">
        <v>9</v>
      </c>
      <c r="P133" s="338"/>
      <c r="Q133" s="338"/>
      <c r="R133" s="338"/>
      <c r="S133" s="338"/>
      <c r="T133" s="338"/>
      <c r="U133" s="338"/>
      <c r="V133" s="338"/>
      <c r="X133" s="68"/>
      <c r="Z133" s="68"/>
      <c r="AA133" s="68"/>
      <c r="AB133" s="68"/>
      <c r="AC133" s="68"/>
      <c r="AD133" s="68"/>
      <c r="AE133" s="68"/>
      <c r="AF133" s="68"/>
      <c r="AG133" s="68"/>
    </row>
    <row r="134" spans="1:33" s="100" customFormat="1" ht="12" customHeight="1">
      <c r="C134" s="111" t="s">
        <v>1005</v>
      </c>
      <c r="D134" s="101"/>
      <c r="E134" s="282" t="s">
        <v>1006</v>
      </c>
      <c r="F134" s="282"/>
      <c r="G134" s="101"/>
      <c r="I134" s="101"/>
      <c r="J134" s="101"/>
      <c r="K134" s="101"/>
      <c r="L134" s="101"/>
      <c r="M134" s="101"/>
      <c r="N134" s="101"/>
      <c r="O134" s="111"/>
      <c r="P134" s="111"/>
      <c r="Q134" s="111"/>
      <c r="R134" s="111"/>
      <c r="S134" s="111"/>
      <c r="T134" s="111"/>
      <c r="U134" s="111"/>
      <c r="V134" s="111"/>
      <c r="W134" s="102"/>
      <c r="X134" s="103"/>
      <c r="Z134" s="103"/>
      <c r="AA134" s="103"/>
      <c r="AB134" s="103"/>
      <c r="AC134" s="103"/>
      <c r="AD134" s="103"/>
      <c r="AE134" s="103"/>
      <c r="AF134" s="103"/>
      <c r="AG134" s="103"/>
    </row>
    <row r="135" spans="1:33" s="9" customFormat="1" ht="3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91"/>
      <c r="X135" s="68"/>
      <c r="Z135" s="68"/>
      <c r="AA135" s="68"/>
      <c r="AB135" s="68"/>
      <c r="AC135" s="68"/>
      <c r="AD135" s="68"/>
      <c r="AE135" s="68"/>
      <c r="AF135" s="68"/>
      <c r="AG135" s="68"/>
    </row>
    <row r="136" spans="1:33" s="3" customFormat="1" ht="20.25" customHeight="1">
      <c r="A136" s="283" t="s">
        <v>963</v>
      </c>
      <c r="B136" s="283"/>
      <c r="C136" s="283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68" t="s">
        <v>25</v>
      </c>
      <c r="B137" s="269"/>
      <c r="C137" s="272" t="s">
        <v>22</v>
      </c>
      <c r="D137" s="272"/>
      <c r="E137" s="273" t="s">
        <v>3</v>
      </c>
      <c r="F137" s="275" t="s">
        <v>329</v>
      </c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7"/>
      <c r="U137" s="105"/>
      <c r="V137" s="213" t="s">
        <v>27</v>
      </c>
      <c r="W137" s="272" t="s">
        <v>1023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70"/>
      <c r="B138" s="271"/>
      <c r="C138" s="272"/>
      <c r="D138" s="272"/>
      <c r="E138" s="274"/>
      <c r="F138" s="278" t="s">
        <v>300</v>
      </c>
      <c r="G138" s="279"/>
      <c r="H138" s="280"/>
      <c r="I138" s="72" t="s">
        <v>28</v>
      </c>
      <c r="J138" s="72" t="s">
        <v>7</v>
      </c>
      <c r="K138" s="72" t="s">
        <v>8</v>
      </c>
      <c r="L138" s="72" t="s">
        <v>9</v>
      </c>
      <c r="M138" s="72" t="s">
        <v>10</v>
      </c>
      <c r="N138" s="72" t="s">
        <v>11</v>
      </c>
      <c r="O138" s="72" t="s">
        <v>12</v>
      </c>
      <c r="P138" s="72" t="s">
        <v>13</v>
      </c>
      <c r="Q138" s="72" t="s">
        <v>14</v>
      </c>
      <c r="R138" s="72" t="s">
        <v>15</v>
      </c>
      <c r="S138" s="72" t="s">
        <v>16</v>
      </c>
      <c r="T138" s="72" t="s">
        <v>17</v>
      </c>
      <c r="U138" s="14"/>
      <c r="V138" s="214"/>
      <c r="W138" s="272"/>
    </row>
    <row r="139" spans="1:33" ht="29.25" customHeight="1">
      <c r="A139" s="255" t="s">
        <v>1</v>
      </c>
      <c r="B139" s="255"/>
      <c r="C139" s="266" t="s">
        <v>1144</v>
      </c>
      <c r="D139" s="266"/>
      <c r="E139" s="113" t="s">
        <v>1141</v>
      </c>
      <c r="F139" s="217" t="s">
        <v>997</v>
      </c>
      <c r="G139" s="258"/>
      <c r="H139" s="218"/>
      <c r="I139" s="95"/>
      <c r="J139" s="73"/>
      <c r="K139" s="73"/>
      <c r="L139" s="73"/>
      <c r="M139" s="73"/>
      <c r="N139" s="73">
        <v>6</v>
      </c>
      <c r="O139" s="73"/>
      <c r="P139" s="73"/>
      <c r="Q139" s="73"/>
      <c r="R139" s="73"/>
      <c r="S139" s="73"/>
      <c r="T139" s="73">
        <v>3</v>
      </c>
      <c r="U139" s="74"/>
      <c r="V139" s="116">
        <f>IF(SUM(I139:T139)=0,"",SUM(I139:T139))</f>
        <v>9</v>
      </c>
      <c r="W139" s="259" t="str">
        <f>IF($G$130="porcentaje",FIXED(V139/V140*100,2)&amp;"%",IF($G$130="Promedio",V139/V140,IF($G$130="variación porcentual",FIXED(((V139/V140)-1)*100,2)&amp;"%",IF($G$130="OTRAS","CAPTURAR EL RESULTADO DEL INDICADOR"))))</f>
        <v>100.00%</v>
      </c>
      <c r="Y139" s="1"/>
      <c r="AC139" s="10"/>
      <c r="AF139" s="10"/>
      <c r="AG139" s="10"/>
    </row>
    <row r="140" spans="1:33" ht="30" customHeight="1">
      <c r="A140" s="255" t="s">
        <v>2</v>
      </c>
      <c r="B140" s="255"/>
      <c r="C140" s="266" t="s">
        <v>1145</v>
      </c>
      <c r="D140" s="266"/>
      <c r="E140" s="113" t="s">
        <v>1141</v>
      </c>
      <c r="F140" s="217" t="s">
        <v>998</v>
      </c>
      <c r="G140" s="258"/>
      <c r="H140" s="218"/>
      <c r="I140" s="95"/>
      <c r="J140" s="73"/>
      <c r="K140" s="73"/>
      <c r="L140" s="73"/>
      <c r="M140" s="73"/>
      <c r="N140" s="73">
        <v>6</v>
      </c>
      <c r="O140" s="73"/>
      <c r="P140" s="73"/>
      <c r="Q140" s="73"/>
      <c r="R140" s="73"/>
      <c r="S140" s="73"/>
      <c r="T140" s="73">
        <v>3</v>
      </c>
      <c r="U140" s="73">
        <f>SUM(I140:T140)</f>
        <v>9</v>
      </c>
      <c r="V140" s="116">
        <f>IF(SUM(I140:T140)=0,"",SUM(I140:T140))</f>
        <v>9</v>
      </c>
      <c r="W140" s="259"/>
      <c r="Y140" s="1"/>
      <c r="AA140" s="3"/>
      <c r="AC140" s="10"/>
      <c r="AF140" s="10"/>
      <c r="AG140" s="10"/>
    </row>
    <row r="141" spans="1:33" ht="17.25" customHeight="1">
      <c r="A141" s="267" t="s">
        <v>298</v>
      </c>
      <c r="B141" s="267"/>
      <c r="C141" s="267"/>
      <c r="D141" s="267"/>
      <c r="E141" s="267"/>
      <c r="F141" s="267"/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</row>
    <row r="142" spans="1:33" s="3" customFormat="1" ht="15.75" customHeight="1">
      <c r="A142" s="268" t="s">
        <v>25</v>
      </c>
      <c r="B142" s="269"/>
      <c r="C142" s="272" t="s">
        <v>22</v>
      </c>
      <c r="D142" s="272"/>
      <c r="E142" s="273" t="s">
        <v>3</v>
      </c>
      <c r="F142" s="275" t="s">
        <v>329</v>
      </c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7"/>
      <c r="U142" s="105"/>
      <c r="V142" s="213" t="s">
        <v>27</v>
      </c>
      <c r="W142" s="272" t="s">
        <v>1024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70"/>
      <c r="B143" s="271"/>
      <c r="C143" s="272"/>
      <c r="D143" s="272"/>
      <c r="E143" s="274"/>
      <c r="F143" s="278" t="s">
        <v>298</v>
      </c>
      <c r="G143" s="279"/>
      <c r="H143" s="280"/>
      <c r="I143" s="72" t="s">
        <v>28</v>
      </c>
      <c r="J143" s="72" t="s">
        <v>7</v>
      </c>
      <c r="K143" s="72" t="s">
        <v>8</v>
      </c>
      <c r="L143" s="72" t="s">
        <v>9</v>
      </c>
      <c r="M143" s="72" t="s">
        <v>10</v>
      </c>
      <c r="N143" s="72" t="s">
        <v>11</v>
      </c>
      <c r="O143" s="72" t="s">
        <v>12</v>
      </c>
      <c r="P143" s="72" t="s">
        <v>13</v>
      </c>
      <c r="Q143" s="72" t="s">
        <v>14</v>
      </c>
      <c r="R143" s="72" t="s">
        <v>15</v>
      </c>
      <c r="S143" s="72" t="s">
        <v>16</v>
      </c>
      <c r="T143" s="72" t="s">
        <v>17</v>
      </c>
      <c r="U143" s="14"/>
      <c r="V143" s="214"/>
      <c r="W143" s="272"/>
    </row>
    <row r="144" spans="1:33" ht="29.25" customHeight="1">
      <c r="A144" s="255" t="s">
        <v>1</v>
      </c>
      <c r="B144" s="255"/>
      <c r="C144" s="256" t="str">
        <f>IF(C139=0,"",C139)</f>
        <v>Logísticas realizadas</v>
      </c>
      <c r="D144" s="257"/>
      <c r="E144" s="135" t="str">
        <f>IF(E139=0,"",E139)</f>
        <v>Logísticas</v>
      </c>
      <c r="F144" s="217" t="s">
        <v>1021</v>
      </c>
      <c r="G144" s="258"/>
      <c r="H144" s="218"/>
      <c r="I144" s="95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4"/>
      <c r="V144" s="116" t="str">
        <f>IF(SUM(I144:T144)=0,"",SUM(I144:T144))</f>
        <v/>
      </c>
      <c r="W144" s="259" t="e">
        <f>IF($G$130="porcentaje",FIXED(V144/V145*100,2)&amp;"%",IF($G$130="Promedio",V144/V145,IF($G$130="variación porcentual",FIXED(((V144/V145)-1)*100,2)&amp;"%",IF($G$130="OTRAS","CAPTURAR EL RESULTADO DEL INDICADOR"))))</f>
        <v>#VALUE!</v>
      </c>
      <c r="Y144" s="1"/>
      <c r="AC144" s="10"/>
      <c r="AF144" s="10"/>
      <c r="AG144" s="10"/>
    </row>
    <row r="145" spans="1:33" ht="30" customHeight="1">
      <c r="A145" s="255" t="s">
        <v>2</v>
      </c>
      <c r="B145" s="255"/>
      <c r="C145" s="256" t="str">
        <f>IF(C140=0,"",C140)</f>
        <v>Logísticas consideradas</v>
      </c>
      <c r="D145" s="257"/>
      <c r="E145" s="135" t="str">
        <f>IF(E140=0,"",E140)</f>
        <v>Logísticas</v>
      </c>
      <c r="F145" s="217" t="s">
        <v>1022</v>
      </c>
      <c r="G145" s="258"/>
      <c r="H145" s="218"/>
      <c r="I145" s="95"/>
      <c r="J145" s="73"/>
      <c r="K145" s="73"/>
      <c r="L145" s="73"/>
      <c r="M145" s="73"/>
      <c r="N145" s="73">
        <v>6</v>
      </c>
      <c r="O145" s="73"/>
      <c r="P145" s="73"/>
      <c r="Q145" s="73"/>
      <c r="R145" s="73"/>
      <c r="S145" s="73"/>
      <c r="T145" s="73">
        <v>3</v>
      </c>
      <c r="U145" s="73">
        <f>SUM(I145:T145)</f>
        <v>9</v>
      </c>
      <c r="V145" s="116">
        <f>IF(SUM(I145:T145)=0,"",SUM(I145:T145))</f>
        <v>9</v>
      </c>
      <c r="W145" s="259"/>
      <c r="Y145" s="1"/>
      <c r="AA145" s="3"/>
      <c r="AC145" s="10"/>
      <c r="AF145" s="10"/>
      <c r="AG145" s="10"/>
    </row>
    <row r="146" spans="1:33" s="68" customFormat="1" ht="5.25" customHeight="1">
      <c r="A146" s="75"/>
      <c r="B146" s="75"/>
      <c r="C146" s="75"/>
      <c r="D146" s="76"/>
      <c r="E146" s="76"/>
      <c r="F146" s="77"/>
      <c r="G146" s="77"/>
      <c r="H146" s="77"/>
      <c r="I146" s="78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80"/>
      <c r="V146" s="81"/>
      <c r="W146" s="82"/>
      <c r="X146" s="84"/>
      <c r="Y146" s="9"/>
      <c r="AC146" s="84"/>
      <c r="AD146" s="84"/>
      <c r="AE146" s="84"/>
      <c r="AF146" s="84"/>
      <c r="AG146" s="84"/>
    </row>
    <row r="147" spans="1:33" ht="16.5" customHeight="1">
      <c r="A147" s="260" t="s">
        <v>964</v>
      </c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117" t="str">
        <f>IF(ISERROR(W144/W139)=TRUE,"",(W144/W139))</f>
        <v/>
      </c>
      <c r="X147" s="10"/>
      <c r="AC147" s="10"/>
      <c r="AD147" s="10"/>
      <c r="AE147" s="10"/>
      <c r="AF147" s="10"/>
      <c r="AG147" s="10"/>
    </row>
    <row r="148" spans="1:33" ht="6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83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61" t="s">
        <v>999</v>
      </c>
      <c r="B149" s="262"/>
      <c r="C149" s="262"/>
      <c r="D149" s="262"/>
      <c r="E149" s="262"/>
      <c r="F149" s="263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5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7" customFormat="1" ht="48" customHeight="1">
      <c r="A151" s="272" t="s">
        <v>1013</v>
      </c>
      <c r="B151" s="272"/>
      <c r="C151" s="331" t="s">
        <v>1084</v>
      </c>
      <c r="D151" s="332"/>
      <c r="E151" s="332"/>
      <c r="F151" s="332"/>
      <c r="G151" s="332"/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3"/>
      <c r="X151" s="66"/>
      <c r="Z151" s="66"/>
      <c r="AA151" s="66"/>
      <c r="AB151" s="66"/>
      <c r="AC151" s="66"/>
      <c r="AD151" s="66"/>
      <c r="AE151" s="66"/>
      <c r="AF151" s="66"/>
      <c r="AG151" s="66"/>
    </row>
    <row r="152" spans="1:33" s="3" customFormat="1" ht="6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9" customFormat="1" ht="13.5" customHeight="1">
      <c r="A153" s="334" t="s">
        <v>1010</v>
      </c>
      <c r="B153" s="335"/>
      <c r="C153" s="335"/>
      <c r="D153" s="335"/>
      <c r="E153" s="335"/>
      <c r="F153" s="335"/>
      <c r="G153" s="335"/>
      <c r="H153" s="335"/>
      <c r="I153" s="335"/>
      <c r="J153" s="335"/>
      <c r="K153" s="335"/>
      <c r="L153" s="335"/>
      <c r="M153" s="335"/>
      <c r="N153" s="335"/>
      <c r="O153" s="335"/>
      <c r="P153" s="335"/>
      <c r="Q153" s="335"/>
      <c r="R153" s="335"/>
      <c r="S153" s="335"/>
      <c r="T153" s="335"/>
      <c r="U153" s="335"/>
      <c r="V153" s="335"/>
      <c r="W153" s="336"/>
      <c r="X153" s="68"/>
      <c r="Z153" s="68"/>
      <c r="AA153" s="68"/>
      <c r="AB153" s="68"/>
      <c r="AC153" s="68"/>
      <c r="AD153" s="68"/>
      <c r="AE153" s="68"/>
      <c r="AF153" s="68"/>
      <c r="AG153" s="68"/>
    </row>
    <row r="154" spans="1:33" s="9" customFormat="1" ht="4.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91"/>
      <c r="X154" s="68"/>
      <c r="Z154" s="68"/>
      <c r="AA154" s="68"/>
      <c r="AB154" s="68"/>
      <c r="AC154" s="68"/>
      <c r="AD154" s="68"/>
      <c r="AE154" s="68"/>
      <c r="AF154" s="68"/>
      <c r="AG154" s="68"/>
    </row>
    <row r="155" spans="1:33" s="3" customFormat="1" ht="30" customHeight="1">
      <c r="A155" s="272" t="s">
        <v>22</v>
      </c>
      <c r="B155" s="272"/>
      <c r="C155" s="284" t="s">
        <v>1085</v>
      </c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5"/>
      <c r="B156" s="50"/>
      <c r="C156" s="50"/>
      <c r="D156" s="50"/>
      <c r="E156" s="50"/>
      <c r="F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91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75" t="s">
        <v>339</v>
      </c>
      <c r="B157" s="277"/>
      <c r="C157" s="104" t="s">
        <v>1119</v>
      </c>
      <c r="D157" s="50"/>
      <c r="E157" s="272" t="s">
        <v>4</v>
      </c>
      <c r="F157" s="272"/>
      <c r="G157" s="284" t="s">
        <v>1062</v>
      </c>
      <c r="H157" s="284"/>
      <c r="I157" s="284"/>
      <c r="J157" s="284"/>
      <c r="K157" s="50"/>
      <c r="L157" s="50"/>
      <c r="M157" s="272" t="s">
        <v>1009</v>
      </c>
      <c r="N157" s="272"/>
      <c r="O157" s="272"/>
      <c r="P157" s="272"/>
      <c r="Q157" s="284" t="s">
        <v>1086</v>
      </c>
      <c r="R157" s="284"/>
      <c r="S157" s="284"/>
      <c r="T157" s="284"/>
      <c r="U157" s="284"/>
      <c r="V157" s="284"/>
      <c r="W157" s="284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5"/>
      <c r="B158" s="50"/>
      <c r="C158" s="50"/>
      <c r="D158" s="50"/>
      <c r="E158" s="50"/>
      <c r="F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91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75" t="s">
        <v>1019</v>
      </c>
      <c r="B159" s="277"/>
      <c r="C159" s="112" t="s">
        <v>1063</v>
      </c>
      <c r="D159" s="50"/>
      <c r="E159" s="275" t="s">
        <v>24</v>
      </c>
      <c r="F159" s="277"/>
      <c r="G159" s="284" t="s">
        <v>1075</v>
      </c>
      <c r="H159" s="284"/>
      <c r="I159" s="284"/>
      <c r="J159" s="284"/>
      <c r="K159" s="50"/>
      <c r="L159" s="50"/>
      <c r="M159" s="272" t="s">
        <v>1020</v>
      </c>
      <c r="N159" s="272"/>
      <c r="O159" s="272"/>
      <c r="P159" s="272"/>
      <c r="Q159" s="284" t="s">
        <v>1067</v>
      </c>
      <c r="R159" s="284"/>
      <c r="S159" s="284"/>
      <c r="T159" s="284"/>
      <c r="U159" s="284"/>
      <c r="V159" s="284"/>
      <c r="W159" s="284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9" customFormat="1" ht="5.2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9"/>
      <c r="X160" s="68"/>
      <c r="Z160" s="68"/>
      <c r="AA160" s="68"/>
      <c r="AB160" s="68"/>
      <c r="AC160" s="68"/>
      <c r="AD160" s="68"/>
      <c r="AE160" s="68"/>
      <c r="AF160" s="68"/>
      <c r="AG160" s="68"/>
    </row>
    <row r="161" spans="1:33" s="9" customFormat="1" ht="15.75" customHeight="1">
      <c r="C161" s="272" t="s">
        <v>1004</v>
      </c>
      <c r="D161" s="272"/>
      <c r="E161" s="272"/>
      <c r="F161" s="272"/>
      <c r="H161" s="50"/>
      <c r="I161" s="50"/>
      <c r="J161" s="50"/>
      <c r="O161" s="272" t="s">
        <v>1007</v>
      </c>
      <c r="P161" s="272"/>
      <c r="Q161" s="272"/>
      <c r="R161" s="272"/>
      <c r="S161" s="272"/>
      <c r="T161" s="272"/>
      <c r="U161" s="272"/>
      <c r="V161" s="272"/>
      <c r="W161" s="91"/>
      <c r="X161" s="68"/>
      <c r="Z161" s="68"/>
      <c r="AA161" s="68"/>
      <c r="AB161" s="68"/>
      <c r="AC161" s="68"/>
      <c r="AD161" s="68"/>
      <c r="AE161" s="68"/>
      <c r="AF161" s="68"/>
      <c r="AG161" s="68"/>
    </row>
    <row r="162" spans="1:33" s="9" customFormat="1" ht="24.75" customHeight="1">
      <c r="A162" s="50"/>
      <c r="B162" s="50"/>
      <c r="C162" s="149">
        <v>1</v>
      </c>
      <c r="D162" s="50"/>
      <c r="E162" s="281">
        <v>2021</v>
      </c>
      <c r="F162" s="281"/>
      <c r="H162" s="50"/>
      <c r="I162" s="50"/>
      <c r="J162" s="50"/>
      <c r="O162" s="337">
        <v>0.5</v>
      </c>
      <c r="P162" s="222"/>
      <c r="Q162" s="222"/>
      <c r="R162" s="222"/>
      <c r="S162" s="222"/>
      <c r="T162" s="222"/>
      <c r="U162" s="222"/>
      <c r="V162" s="222"/>
      <c r="X162" s="68"/>
      <c r="Z162" s="68"/>
      <c r="AA162" s="68"/>
      <c r="AB162" s="68"/>
      <c r="AC162" s="68"/>
      <c r="AD162" s="68"/>
      <c r="AE162" s="68"/>
      <c r="AF162" s="68"/>
      <c r="AG162" s="68"/>
    </row>
    <row r="163" spans="1:33" s="100" customFormat="1" ht="12" customHeight="1">
      <c r="C163" s="111" t="s">
        <v>1005</v>
      </c>
      <c r="D163" s="101"/>
      <c r="E163" s="282" t="s">
        <v>1006</v>
      </c>
      <c r="F163" s="282"/>
      <c r="G163" s="101"/>
      <c r="I163" s="101"/>
      <c r="J163" s="101"/>
      <c r="K163" s="101"/>
      <c r="L163" s="101"/>
      <c r="M163" s="101"/>
      <c r="N163" s="101"/>
      <c r="O163" s="111"/>
      <c r="P163" s="111"/>
      <c r="Q163" s="111"/>
      <c r="R163" s="111"/>
      <c r="S163" s="111"/>
      <c r="T163" s="111"/>
      <c r="U163" s="111"/>
      <c r="V163" s="111"/>
      <c r="W163" s="102"/>
      <c r="X163" s="103"/>
      <c r="Z163" s="103"/>
      <c r="AA163" s="103"/>
      <c r="AB163" s="103"/>
      <c r="AC163" s="103"/>
      <c r="AD163" s="103"/>
      <c r="AE163" s="103"/>
      <c r="AF163" s="103"/>
      <c r="AG163" s="103"/>
    </row>
    <row r="164" spans="1:33" s="9" customFormat="1" ht="3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91"/>
      <c r="X164" s="68"/>
      <c r="Z164" s="68"/>
      <c r="AA164" s="68"/>
      <c r="AB164" s="68"/>
      <c r="AC164" s="68"/>
      <c r="AD164" s="68"/>
      <c r="AE164" s="68"/>
      <c r="AF164" s="68"/>
      <c r="AG164" s="68"/>
    </row>
    <row r="165" spans="1:33" s="3" customFormat="1" ht="20.25" customHeight="1">
      <c r="A165" s="283" t="s">
        <v>963</v>
      </c>
      <c r="B165" s="283"/>
      <c r="C165" s="283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68" t="s">
        <v>25</v>
      </c>
      <c r="B166" s="269"/>
      <c r="C166" s="272" t="s">
        <v>22</v>
      </c>
      <c r="D166" s="272"/>
      <c r="E166" s="273" t="s">
        <v>3</v>
      </c>
      <c r="F166" s="275" t="s">
        <v>329</v>
      </c>
      <c r="G166" s="276"/>
      <c r="H166" s="276"/>
      <c r="I166" s="276"/>
      <c r="J166" s="276"/>
      <c r="K166" s="276"/>
      <c r="L166" s="276"/>
      <c r="M166" s="276"/>
      <c r="N166" s="276"/>
      <c r="O166" s="276"/>
      <c r="P166" s="276"/>
      <c r="Q166" s="276"/>
      <c r="R166" s="276"/>
      <c r="S166" s="276"/>
      <c r="T166" s="277"/>
      <c r="U166" s="105"/>
      <c r="V166" s="213" t="s">
        <v>27</v>
      </c>
      <c r="W166" s="272" t="s">
        <v>1023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70"/>
      <c r="B167" s="271"/>
      <c r="C167" s="272"/>
      <c r="D167" s="272"/>
      <c r="E167" s="274"/>
      <c r="F167" s="278" t="s">
        <v>300</v>
      </c>
      <c r="G167" s="279"/>
      <c r="H167" s="280"/>
      <c r="I167" s="72" t="s">
        <v>28</v>
      </c>
      <c r="J167" s="72" t="s">
        <v>7</v>
      </c>
      <c r="K167" s="72" t="s">
        <v>8</v>
      </c>
      <c r="L167" s="72" t="s">
        <v>9</v>
      </c>
      <c r="M167" s="72" t="s">
        <v>10</v>
      </c>
      <c r="N167" s="72" t="s">
        <v>11</v>
      </c>
      <c r="O167" s="72" t="s">
        <v>12</v>
      </c>
      <c r="P167" s="72" t="s">
        <v>13</v>
      </c>
      <c r="Q167" s="72" t="s">
        <v>14</v>
      </c>
      <c r="R167" s="72" t="s">
        <v>15</v>
      </c>
      <c r="S167" s="72" t="s">
        <v>16</v>
      </c>
      <c r="T167" s="72" t="s">
        <v>17</v>
      </c>
      <c r="U167" s="14"/>
      <c r="V167" s="214"/>
      <c r="W167" s="272"/>
    </row>
    <row r="168" spans="1:33" ht="29.25" customHeight="1">
      <c r="A168" s="255" t="s">
        <v>1</v>
      </c>
      <c r="B168" s="255"/>
      <c r="C168" s="266" t="s">
        <v>1121</v>
      </c>
      <c r="D168" s="266"/>
      <c r="E168" s="113" t="s">
        <v>1118</v>
      </c>
      <c r="F168" s="217" t="s">
        <v>997</v>
      </c>
      <c r="G168" s="258"/>
      <c r="H168" s="218"/>
      <c r="I168" s="95"/>
      <c r="J168" s="73"/>
      <c r="K168" s="73"/>
      <c r="L168" s="73"/>
      <c r="M168" s="73"/>
      <c r="N168" s="150">
        <v>0.5</v>
      </c>
      <c r="O168" s="73"/>
      <c r="P168" s="73"/>
      <c r="Q168" s="73"/>
      <c r="R168" s="73"/>
      <c r="S168" s="73"/>
      <c r="T168" s="150">
        <v>0</v>
      </c>
      <c r="U168" s="74"/>
      <c r="V168" s="116">
        <f>IF(SUM(I168:T168)=0,"",SUM(I168:T168))</f>
        <v>0.5</v>
      </c>
      <c r="W168" s="259" t="str">
        <f>IF($G$159="porcentaje",FIXED(V168/V169*100,2)&amp;"%",IF($G$159="Promedio",V168/V169,IF($G$159="variación porcentual",FIXED(((V168/V169)-1)*100,2)&amp;"%",IF($G$159="OTRAS","CAPTURAR EL RESULTADO DEL INDICADOR"))))</f>
        <v>50.00%</v>
      </c>
      <c r="Y168" s="1"/>
      <c r="AC168" s="10"/>
      <c r="AF168" s="10"/>
      <c r="AG168" s="10"/>
    </row>
    <row r="169" spans="1:33" ht="30" customHeight="1">
      <c r="A169" s="255" t="s">
        <v>2</v>
      </c>
      <c r="B169" s="255"/>
      <c r="C169" s="266" t="s">
        <v>1120</v>
      </c>
      <c r="D169" s="266"/>
      <c r="E169" s="113" t="s">
        <v>1118</v>
      </c>
      <c r="F169" s="217" t="s">
        <v>998</v>
      </c>
      <c r="G169" s="258"/>
      <c r="H169" s="218"/>
      <c r="I169" s="95"/>
      <c r="J169" s="73"/>
      <c r="K169" s="73"/>
      <c r="L169" s="73"/>
      <c r="M169" s="73"/>
      <c r="N169" s="150">
        <v>1</v>
      </c>
      <c r="O169" s="73"/>
      <c r="P169" s="73"/>
      <c r="Q169" s="73"/>
      <c r="R169" s="73"/>
      <c r="S169" s="73"/>
      <c r="T169" s="150">
        <v>0</v>
      </c>
      <c r="U169" s="73">
        <f>SUM(I169:T169)</f>
        <v>1</v>
      </c>
      <c r="V169" s="116">
        <f>IF(SUM(I169:T169)=0,"",SUM(I169:T169))</f>
        <v>1</v>
      </c>
      <c r="W169" s="259"/>
      <c r="Y169" s="1"/>
      <c r="AA169" s="3"/>
      <c r="AC169" s="10"/>
      <c r="AF169" s="10"/>
      <c r="AG169" s="10"/>
    </row>
    <row r="170" spans="1:33" ht="17.25" customHeight="1">
      <c r="A170" s="267" t="s">
        <v>298</v>
      </c>
      <c r="B170" s="267"/>
      <c r="C170" s="267"/>
      <c r="D170" s="267"/>
      <c r="E170" s="267"/>
      <c r="F170" s="267"/>
      <c r="G170" s="267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</row>
    <row r="171" spans="1:33" s="3" customFormat="1" ht="15.75" customHeight="1">
      <c r="A171" s="268" t="s">
        <v>25</v>
      </c>
      <c r="B171" s="269"/>
      <c r="C171" s="272" t="s">
        <v>22</v>
      </c>
      <c r="D171" s="272"/>
      <c r="E171" s="273" t="s">
        <v>3</v>
      </c>
      <c r="F171" s="275" t="s">
        <v>329</v>
      </c>
      <c r="G171" s="276"/>
      <c r="H171" s="276"/>
      <c r="I171" s="276"/>
      <c r="J171" s="276"/>
      <c r="K171" s="276"/>
      <c r="L171" s="276"/>
      <c r="M171" s="276"/>
      <c r="N171" s="276"/>
      <c r="O171" s="276"/>
      <c r="P171" s="276"/>
      <c r="Q171" s="276"/>
      <c r="R171" s="276"/>
      <c r="S171" s="276"/>
      <c r="T171" s="277"/>
      <c r="U171" s="105"/>
      <c r="V171" s="213" t="s">
        <v>27</v>
      </c>
      <c r="W171" s="272" t="s">
        <v>1024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70"/>
      <c r="B172" s="271"/>
      <c r="C172" s="272"/>
      <c r="D172" s="272"/>
      <c r="E172" s="274"/>
      <c r="F172" s="278" t="s">
        <v>298</v>
      </c>
      <c r="G172" s="279"/>
      <c r="H172" s="280"/>
      <c r="I172" s="72" t="s">
        <v>28</v>
      </c>
      <c r="J172" s="72" t="s">
        <v>7</v>
      </c>
      <c r="K172" s="72" t="s">
        <v>8</v>
      </c>
      <c r="L172" s="72" t="s">
        <v>9</v>
      </c>
      <c r="M172" s="72" t="s">
        <v>10</v>
      </c>
      <c r="N172" s="72" t="s">
        <v>11</v>
      </c>
      <c r="O172" s="72" t="s">
        <v>12</v>
      </c>
      <c r="P172" s="72" t="s">
        <v>13</v>
      </c>
      <c r="Q172" s="72" t="s">
        <v>14</v>
      </c>
      <c r="R172" s="72" t="s">
        <v>15</v>
      </c>
      <c r="S172" s="72" t="s">
        <v>16</v>
      </c>
      <c r="T172" s="72" t="s">
        <v>17</v>
      </c>
      <c r="U172" s="14"/>
      <c r="V172" s="214"/>
      <c r="W172" s="272"/>
    </row>
    <row r="173" spans="1:33" ht="29.25" customHeight="1">
      <c r="A173" s="255" t="s">
        <v>1</v>
      </c>
      <c r="B173" s="255"/>
      <c r="C173" s="256" t="str">
        <f>IF(C168=0,"",C168)</f>
        <v>Personas satisfechas</v>
      </c>
      <c r="D173" s="257"/>
      <c r="E173" s="135" t="str">
        <f>IF(E168=0,"",E168)</f>
        <v>Personas</v>
      </c>
      <c r="F173" s="217" t="s">
        <v>1021</v>
      </c>
      <c r="G173" s="258"/>
      <c r="H173" s="218"/>
      <c r="I173" s="95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4"/>
      <c r="V173" s="116" t="str">
        <f>IF(SUM(I173:T173)=0,"",SUM(I173:T173))</f>
        <v/>
      </c>
      <c r="W173" s="259" t="e">
        <f>IF($G$159="porcentaje",FIXED(V173/V174*100,2)&amp;"%",IF($G$159="Promedio",V173/V174,IF($G$159="variación porcentual",FIXED(((V173/V174)-1)*100,2)&amp;"%",IF($G$159="OTRAS","CAPTURAR EL RESULTADO DEL INDICADOR"))))</f>
        <v>#VALUE!</v>
      </c>
      <c r="Y173" s="1"/>
      <c r="AC173" s="10"/>
      <c r="AF173" s="10"/>
      <c r="AG173" s="10"/>
    </row>
    <row r="174" spans="1:33" ht="30" customHeight="1">
      <c r="A174" s="255" t="s">
        <v>2</v>
      </c>
      <c r="B174" s="255"/>
      <c r="C174" s="256" t="str">
        <f>IF(C169=0,"",C169)</f>
        <v>Personas beneficiadas</v>
      </c>
      <c r="D174" s="257"/>
      <c r="E174" s="135" t="str">
        <f>IF(E169=0,"",E169)</f>
        <v>Personas</v>
      </c>
      <c r="F174" s="217" t="s">
        <v>1022</v>
      </c>
      <c r="G174" s="258"/>
      <c r="H174" s="218"/>
      <c r="I174" s="95"/>
      <c r="J174" s="73"/>
      <c r="K174" s="73"/>
      <c r="L174" s="73"/>
      <c r="M174" s="73"/>
      <c r="N174" s="150">
        <v>1</v>
      </c>
      <c r="O174" s="73"/>
      <c r="P174" s="73"/>
      <c r="Q174" s="73"/>
      <c r="R174" s="73"/>
      <c r="S174" s="73"/>
      <c r="T174" s="150">
        <v>0</v>
      </c>
      <c r="U174" s="73">
        <f>SUM(I174:T174)</f>
        <v>1</v>
      </c>
      <c r="V174" s="116">
        <f>IF(SUM(I174:T174)=0,"",SUM(I174:T174))</f>
        <v>1</v>
      </c>
      <c r="W174" s="259"/>
      <c r="Y174" s="1"/>
      <c r="AA174" s="3"/>
      <c r="AC174" s="10"/>
      <c r="AF174" s="10"/>
      <c r="AG174" s="10"/>
    </row>
    <row r="175" spans="1:33" s="68" customFormat="1" ht="5.25" customHeight="1">
      <c r="A175" s="75"/>
      <c r="B175" s="75"/>
      <c r="C175" s="75"/>
      <c r="D175" s="76"/>
      <c r="E175" s="76"/>
      <c r="F175" s="77"/>
      <c r="G175" s="77"/>
      <c r="H175" s="77"/>
      <c r="I175" s="78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80"/>
      <c r="V175" s="81"/>
      <c r="W175" s="82"/>
      <c r="X175" s="84"/>
      <c r="Y175" s="9"/>
      <c r="AC175" s="84"/>
      <c r="AD175" s="84"/>
      <c r="AE175" s="84"/>
      <c r="AF175" s="84"/>
      <c r="AG175" s="84"/>
    </row>
    <row r="176" spans="1:33" ht="16.5" customHeight="1">
      <c r="A176" s="260" t="s">
        <v>964</v>
      </c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117" t="str">
        <f>IF(ISERROR(W173/W168)=TRUE,"",(W173/W168))</f>
        <v/>
      </c>
      <c r="X176" s="10"/>
      <c r="AC176" s="10"/>
      <c r="AD176" s="10"/>
      <c r="AE176" s="10"/>
      <c r="AF176" s="10"/>
      <c r="AG176" s="10"/>
    </row>
    <row r="177" spans="1:33" ht="6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83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61" t="s">
        <v>999</v>
      </c>
      <c r="B178" s="262"/>
      <c r="C178" s="262"/>
      <c r="D178" s="262"/>
      <c r="E178" s="262"/>
      <c r="F178" s="263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5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67" customFormat="1" ht="48" customHeight="1">
      <c r="A180" s="272" t="s">
        <v>1014</v>
      </c>
      <c r="B180" s="272"/>
      <c r="C180" s="331" t="s">
        <v>1160</v>
      </c>
      <c r="D180" s="332"/>
      <c r="E180" s="332"/>
      <c r="F180" s="332"/>
      <c r="G180" s="332"/>
      <c r="H180" s="332"/>
      <c r="I180" s="332"/>
      <c r="J180" s="332"/>
      <c r="K180" s="332"/>
      <c r="L180" s="332"/>
      <c r="M180" s="332"/>
      <c r="N180" s="332"/>
      <c r="O180" s="332"/>
      <c r="P180" s="332"/>
      <c r="Q180" s="332"/>
      <c r="R180" s="332"/>
      <c r="S180" s="332"/>
      <c r="T180" s="332"/>
      <c r="U180" s="332"/>
      <c r="V180" s="332"/>
      <c r="W180" s="333"/>
      <c r="X180" s="66"/>
      <c r="Z180" s="66"/>
      <c r="AA180" s="66"/>
      <c r="AB180" s="66"/>
      <c r="AC180" s="66"/>
      <c r="AD180" s="66"/>
      <c r="AE180" s="66"/>
      <c r="AF180" s="66"/>
      <c r="AG180" s="66"/>
    </row>
    <row r="181" spans="1:33" s="3" customFormat="1" ht="6" customHeight="1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9" customFormat="1" ht="13.5" customHeight="1">
      <c r="A182" s="334" t="s">
        <v>1010</v>
      </c>
      <c r="B182" s="335"/>
      <c r="C182" s="335"/>
      <c r="D182" s="335"/>
      <c r="E182" s="335"/>
      <c r="F182" s="335"/>
      <c r="G182" s="335"/>
      <c r="H182" s="335"/>
      <c r="I182" s="335"/>
      <c r="J182" s="335"/>
      <c r="K182" s="335"/>
      <c r="L182" s="335"/>
      <c r="M182" s="335"/>
      <c r="N182" s="335"/>
      <c r="O182" s="335"/>
      <c r="P182" s="335"/>
      <c r="Q182" s="335"/>
      <c r="R182" s="335"/>
      <c r="S182" s="335"/>
      <c r="T182" s="335"/>
      <c r="U182" s="335"/>
      <c r="V182" s="335"/>
      <c r="W182" s="336"/>
      <c r="X182" s="68"/>
      <c r="Z182" s="68"/>
      <c r="AA182" s="68"/>
      <c r="AB182" s="68"/>
      <c r="AC182" s="68"/>
      <c r="AD182" s="68"/>
      <c r="AE182" s="68"/>
      <c r="AF182" s="68"/>
      <c r="AG182" s="68"/>
    </row>
    <row r="183" spans="1:33" s="9" customFormat="1" ht="4.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91"/>
      <c r="X183" s="68"/>
      <c r="Z183" s="68"/>
      <c r="AA183" s="68"/>
      <c r="AB183" s="68"/>
      <c r="AC183" s="68"/>
      <c r="AD183" s="68"/>
      <c r="AE183" s="68"/>
      <c r="AF183" s="68"/>
      <c r="AG183" s="68"/>
    </row>
    <row r="184" spans="1:33" s="3" customFormat="1" ht="30" customHeight="1">
      <c r="A184" s="272" t="s">
        <v>22</v>
      </c>
      <c r="B184" s="272"/>
      <c r="C184" s="284" t="s">
        <v>1089</v>
      </c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3.75" customHeight="1">
      <c r="A185" s="65"/>
      <c r="B185" s="50"/>
      <c r="C185" s="50"/>
      <c r="D185" s="50"/>
      <c r="E185" s="50"/>
      <c r="F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91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27" customHeight="1">
      <c r="A186" s="275" t="s">
        <v>339</v>
      </c>
      <c r="B186" s="277"/>
      <c r="C186" s="104" t="s">
        <v>1064</v>
      </c>
      <c r="D186" s="50"/>
      <c r="E186" s="272" t="s">
        <v>4</v>
      </c>
      <c r="F186" s="272"/>
      <c r="G186" s="284" t="s">
        <v>1062</v>
      </c>
      <c r="H186" s="284"/>
      <c r="I186" s="284"/>
      <c r="J186" s="284"/>
      <c r="K186" s="50"/>
      <c r="L186" s="50"/>
      <c r="M186" s="272" t="s">
        <v>1009</v>
      </c>
      <c r="N186" s="272"/>
      <c r="O186" s="272"/>
      <c r="P186" s="272"/>
      <c r="Q186" s="284" t="s">
        <v>1161</v>
      </c>
      <c r="R186" s="284"/>
      <c r="S186" s="284"/>
      <c r="T186" s="284"/>
      <c r="U186" s="284"/>
      <c r="V186" s="284"/>
      <c r="W186" s="284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5.25" customHeight="1">
      <c r="A187" s="65"/>
      <c r="B187" s="50"/>
      <c r="C187" s="50"/>
      <c r="D187" s="50"/>
      <c r="E187" s="50"/>
      <c r="F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91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27" customHeight="1">
      <c r="A188" s="275" t="s">
        <v>1019</v>
      </c>
      <c r="B188" s="277"/>
      <c r="C188" s="146" t="s">
        <v>1063</v>
      </c>
      <c r="D188" s="50"/>
      <c r="E188" s="275" t="s">
        <v>24</v>
      </c>
      <c r="F188" s="277"/>
      <c r="G188" s="284" t="s">
        <v>1075</v>
      </c>
      <c r="H188" s="284"/>
      <c r="I188" s="284"/>
      <c r="J188" s="284"/>
      <c r="K188" s="50"/>
      <c r="L188" s="50"/>
      <c r="M188" s="272" t="s">
        <v>1020</v>
      </c>
      <c r="N188" s="272"/>
      <c r="O188" s="272"/>
      <c r="P188" s="272"/>
      <c r="Q188" s="284" t="s">
        <v>1067</v>
      </c>
      <c r="R188" s="284"/>
      <c r="S188" s="284"/>
      <c r="T188" s="284"/>
      <c r="U188" s="284"/>
      <c r="V188" s="284"/>
      <c r="W188" s="284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9" customFormat="1" ht="5.2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9"/>
      <c r="X189" s="68"/>
      <c r="Z189" s="68"/>
      <c r="AA189" s="68"/>
      <c r="AB189" s="68"/>
      <c r="AC189" s="68"/>
      <c r="AD189" s="68"/>
      <c r="AE189" s="68"/>
      <c r="AF189" s="68"/>
      <c r="AG189" s="68"/>
    </row>
    <row r="190" spans="1:33" s="9" customFormat="1" ht="15.75" customHeight="1">
      <c r="C190" s="272" t="s">
        <v>1004</v>
      </c>
      <c r="D190" s="272"/>
      <c r="E190" s="272"/>
      <c r="F190" s="272"/>
      <c r="H190" s="50"/>
      <c r="I190" s="50"/>
      <c r="J190" s="50"/>
      <c r="O190" s="272" t="s">
        <v>1007</v>
      </c>
      <c r="P190" s="272"/>
      <c r="Q190" s="272"/>
      <c r="R190" s="272"/>
      <c r="S190" s="272"/>
      <c r="T190" s="272"/>
      <c r="U190" s="272"/>
      <c r="V190" s="272"/>
      <c r="W190" s="91"/>
      <c r="X190" s="68"/>
      <c r="Z190" s="68"/>
      <c r="AA190" s="68"/>
      <c r="AB190" s="68"/>
      <c r="AC190" s="68"/>
      <c r="AD190" s="68"/>
      <c r="AE190" s="68"/>
      <c r="AF190" s="68"/>
      <c r="AG190" s="68"/>
    </row>
    <row r="191" spans="1:33" s="9" customFormat="1" ht="24.75" customHeight="1">
      <c r="A191" s="50"/>
      <c r="B191" s="50"/>
      <c r="C191" s="50">
        <v>25863</v>
      </c>
      <c r="D191" s="50"/>
      <c r="E191" s="281">
        <v>2020</v>
      </c>
      <c r="F191" s="281"/>
      <c r="H191" s="50"/>
      <c r="I191" s="50"/>
      <c r="J191" s="50"/>
      <c r="O191" s="222">
        <v>2586</v>
      </c>
      <c r="P191" s="222"/>
      <c r="Q191" s="222"/>
      <c r="R191" s="222"/>
      <c r="S191" s="222"/>
      <c r="T191" s="222"/>
      <c r="U191" s="222"/>
      <c r="V191" s="222"/>
      <c r="X191" s="68"/>
      <c r="Z191" s="68"/>
      <c r="AA191" s="68"/>
      <c r="AB191" s="68"/>
      <c r="AC191" s="68"/>
      <c r="AD191" s="68"/>
      <c r="AE191" s="68"/>
      <c r="AF191" s="68"/>
      <c r="AG191" s="68"/>
    </row>
    <row r="192" spans="1:33" s="100" customFormat="1" ht="12" customHeight="1">
      <c r="C192" s="145" t="s">
        <v>1005</v>
      </c>
      <c r="D192" s="101"/>
      <c r="E192" s="282" t="s">
        <v>1006</v>
      </c>
      <c r="F192" s="282"/>
      <c r="G192" s="101"/>
      <c r="I192" s="101"/>
      <c r="J192" s="101"/>
      <c r="K192" s="101"/>
      <c r="L192" s="101"/>
      <c r="M192" s="101"/>
      <c r="N192" s="101"/>
      <c r="O192" s="145"/>
      <c r="P192" s="145"/>
      <c r="Q192" s="145"/>
      <c r="R192" s="145"/>
      <c r="S192" s="145"/>
      <c r="T192" s="145"/>
      <c r="U192" s="145"/>
      <c r="V192" s="145"/>
      <c r="W192" s="102"/>
      <c r="X192" s="103"/>
      <c r="Z192" s="103"/>
      <c r="AA192" s="103"/>
      <c r="AB192" s="103"/>
      <c r="AC192" s="103"/>
      <c r="AD192" s="103"/>
      <c r="AE192" s="103"/>
      <c r="AF192" s="103"/>
      <c r="AG192" s="103"/>
    </row>
    <row r="193" spans="1:33" s="9" customFormat="1" ht="3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91"/>
      <c r="X193" s="68"/>
      <c r="Z193" s="68"/>
      <c r="AA193" s="68"/>
      <c r="AB193" s="68"/>
      <c r="AC193" s="68"/>
      <c r="AD193" s="68"/>
      <c r="AE193" s="68"/>
      <c r="AF193" s="68"/>
      <c r="AG193" s="68"/>
    </row>
    <row r="194" spans="1:33" s="3" customFormat="1" ht="20.25" customHeight="1">
      <c r="A194" s="283" t="s">
        <v>963</v>
      </c>
      <c r="B194" s="283"/>
      <c r="C194" s="283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1"/>
      <c r="Z194" s="1"/>
      <c r="AA194" s="1"/>
      <c r="AB194" s="1"/>
      <c r="AC194" s="1"/>
      <c r="AD194" s="1"/>
      <c r="AE194" s="1"/>
      <c r="AF194" s="1"/>
      <c r="AG194" s="1"/>
    </row>
    <row r="195" spans="1:33" s="3" customFormat="1" ht="15.75" customHeight="1">
      <c r="A195" s="268" t="s">
        <v>25</v>
      </c>
      <c r="B195" s="269"/>
      <c r="C195" s="272" t="s">
        <v>22</v>
      </c>
      <c r="D195" s="272"/>
      <c r="E195" s="273" t="s">
        <v>3</v>
      </c>
      <c r="F195" s="275" t="s">
        <v>329</v>
      </c>
      <c r="G195" s="276"/>
      <c r="H195" s="276"/>
      <c r="I195" s="276"/>
      <c r="J195" s="276"/>
      <c r="K195" s="276"/>
      <c r="L195" s="276"/>
      <c r="M195" s="276"/>
      <c r="N195" s="276"/>
      <c r="O195" s="276"/>
      <c r="P195" s="276"/>
      <c r="Q195" s="276"/>
      <c r="R195" s="276"/>
      <c r="S195" s="276"/>
      <c r="T195" s="277"/>
      <c r="U195" s="142"/>
      <c r="V195" s="213" t="s">
        <v>27</v>
      </c>
      <c r="W195" s="272" t="s">
        <v>1023</v>
      </c>
      <c r="X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270"/>
      <c r="B196" s="271"/>
      <c r="C196" s="272"/>
      <c r="D196" s="272"/>
      <c r="E196" s="274"/>
      <c r="F196" s="278" t="s">
        <v>300</v>
      </c>
      <c r="G196" s="279"/>
      <c r="H196" s="280"/>
      <c r="I196" s="72" t="s">
        <v>28</v>
      </c>
      <c r="J196" s="72" t="s">
        <v>7</v>
      </c>
      <c r="K196" s="72" t="s">
        <v>8</v>
      </c>
      <c r="L196" s="72" t="s">
        <v>9</v>
      </c>
      <c r="M196" s="72" t="s">
        <v>10</v>
      </c>
      <c r="N196" s="72" t="s">
        <v>11</v>
      </c>
      <c r="O196" s="72" t="s">
        <v>12</v>
      </c>
      <c r="P196" s="72" t="s">
        <v>13</v>
      </c>
      <c r="Q196" s="72" t="s">
        <v>14</v>
      </c>
      <c r="R196" s="72" t="s">
        <v>15</v>
      </c>
      <c r="S196" s="72" t="s">
        <v>16</v>
      </c>
      <c r="T196" s="72" t="s">
        <v>17</v>
      </c>
      <c r="U196" s="14"/>
      <c r="V196" s="214"/>
      <c r="W196" s="272"/>
    </row>
    <row r="197" spans="1:33" ht="29.25" customHeight="1">
      <c r="A197" s="255" t="s">
        <v>1</v>
      </c>
      <c r="B197" s="255"/>
      <c r="C197" s="266" t="s">
        <v>1162</v>
      </c>
      <c r="D197" s="266"/>
      <c r="E197" s="113" t="s">
        <v>1118</v>
      </c>
      <c r="F197" s="217" t="s">
        <v>997</v>
      </c>
      <c r="G197" s="258"/>
      <c r="H197" s="218"/>
      <c r="I197" s="95"/>
      <c r="J197" s="73"/>
      <c r="K197" s="73"/>
      <c r="L197" s="73"/>
      <c r="M197" s="73"/>
      <c r="N197" s="73">
        <v>1293</v>
      </c>
      <c r="O197" s="73"/>
      <c r="P197" s="73"/>
      <c r="Q197" s="73"/>
      <c r="R197" s="73"/>
      <c r="S197" s="73"/>
      <c r="T197" s="73">
        <v>1293</v>
      </c>
      <c r="U197" s="74"/>
      <c r="V197" s="116">
        <f>IF(SUM(I197:T197)=0,"",SUM(I197:T197))</f>
        <v>2586</v>
      </c>
      <c r="W197" s="259" t="str">
        <f>IF($G$159="porcentaje",FIXED(V197/V198*100,2)&amp;"%",IF($G$159="Promedio",V197/V198,IF($G$159="variación porcentual",FIXED(((V197/V198)-1)*100,2)&amp;"%",IF($G$159="OTRAS","CAPTURAR EL RESULTADO DEL INDICADOR"))))</f>
        <v>10.00%</v>
      </c>
      <c r="Y197" s="1"/>
      <c r="AC197" s="10"/>
      <c r="AF197" s="10"/>
      <c r="AG197" s="10"/>
    </row>
    <row r="198" spans="1:33" ht="30" customHeight="1">
      <c r="A198" s="255" t="s">
        <v>2</v>
      </c>
      <c r="B198" s="255"/>
      <c r="C198" s="266" t="s">
        <v>1163</v>
      </c>
      <c r="D198" s="266"/>
      <c r="E198" s="113" t="s">
        <v>1118</v>
      </c>
      <c r="F198" s="217" t="s">
        <v>998</v>
      </c>
      <c r="G198" s="258"/>
      <c r="H198" s="218"/>
      <c r="I198" s="95"/>
      <c r="J198" s="73"/>
      <c r="K198" s="73"/>
      <c r="L198" s="73"/>
      <c r="M198" s="73"/>
      <c r="N198" s="73">
        <v>12932</v>
      </c>
      <c r="O198" s="73"/>
      <c r="P198" s="73"/>
      <c r="Q198" s="73"/>
      <c r="R198" s="73"/>
      <c r="S198" s="73"/>
      <c r="T198" s="73">
        <v>12931</v>
      </c>
      <c r="U198" s="73">
        <f>SUM(I198:T198)</f>
        <v>25863</v>
      </c>
      <c r="V198" s="116">
        <f>IF(SUM(I198:T198)=0,"",SUM(I198:T198))</f>
        <v>25863</v>
      </c>
      <c r="W198" s="259"/>
      <c r="Y198" s="1"/>
      <c r="AA198" s="3"/>
      <c r="AC198" s="10"/>
      <c r="AF198" s="10"/>
      <c r="AG198" s="10"/>
    </row>
    <row r="199" spans="1:33" ht="17.25" customHeight="1">
      <c r="A199" s="267" t="s">
        <v>298</v>
      </c>
      <c r="B199" s="267"/>
      <c r="C199" s="267"/>
      <c r="D199" s="267"/>
      <c r="E199" s="267"/>
      <c r="F199" s="267"/>
      <c r="G199" s="267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</row>
    <row r="200" spans="1:33" s="3" customFormat="1" ht="15.75" customHeight="1">
      <c r="A200" s="268" t="s">
        <v>25</v>
      </c>
      <c r="B200" s="269"/>
      <c r="C200" s="272" t="s">
        <v>22</v>
      </c>
      <c r="D200" s="272"/>
      <c r="E200" s="273" t="s">
        <v>3</v>
      </c>
      <c r="F200" s="275" t="s">
        <v>329</v>
      </c>
      <c r="G200" s="276"/>
      <c r="H200" s="276"/>
      <c r="I200" s="276"/>
      <c r="J200" s="276"/>
      <c r="K200" s="276"/>
      <c r="L200" s="276"/>
      <c r="M200" s="276"/>
      <c r="N200" s="276"/>
      <c r="O200" s="276"/>
      <c r="P200" s="276"/>
      <c r="Q200" s="276"/>
      <c r="R200" s="276"/>
      <c r="S200" s="276"/>
      <c r="T200" s="277"/>
      <c r="U200" s="142"/>
      <c r="V200" s="213" t="s">
        <v>27</v>
      </c>
      <c r="W200" s="272" t="s">
        <v>332</v>
      </c>
      <c r="X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270"/>
      <c r="B201" s="271"/>
      <c r="C201" s="272"/>
      <c r="D201" s="272"/>
      <c r="E201" s="274"/>
      <c r="F201" s="278" t="s">
        <v>298</v>
      </c>
      <c r="G201" s="279"/>
      <c r="H201" s="280"/>
      <c r="I201" s="72" t="s">
        <v>28</v>
      </c>
      <c r="J201" s="72" t="s">
        <v>7</v>
      </c>
      <c r="K201" s="72" t="s">
        <v>8</v>
      </c>
      <c r="L201" s="72" t="s">
        <v>9</v>
      </c>
      <c r="M201" s="72" t="s">
        <v>10</v>
      </c>
      <c r="N201" s="72" t="s">
        <v>11</v>
      </c>
      <c r="O201" s="72" t="s">
        <v>12</v>
      </c>
      <c r="P201" s="72" t="s">
        <v>13</v>
      </c>
      <c r="Q201" s="72" t="s">
        <v>14</v>
      </c>
      <c r="R201" s="72" t="s">
        <v>15</v>
      </c>
      <c r="S201" s="72" t="s">
        <v>16</v>
      </c>
      <c r="T201" s="72" t="s">
        <v>17</v>
      </c>
      <c r="U201" s="14"/>
      <c r="V201" s="214"/>
      <c r="W201" s="272"/>
    </row>
    <row r="202" spans="1:33" ht="29.25" customHeight="1">
      <c r="A202" s="255" t="s">
        <v>1</v>
      </c>
      <c r="B202" s="255"/>
      <c r="C202" s="256" t="str">
        <f>IF(C197=0,"",C197)</f>
        <v>Personas atendidas en jornadas de salud</v>
      </c>
      <c r="D202" s="257"/>
      <c r="E202" s="144" t="str">
        <f>IF(E197=0,"",E197)</f>
        <v>Personas</v>
      </c>
      <c r="F202" s="217" t="s">
        <v>1021</v>
      </c>
      <c r="G202" s="258"/>
      <c r="H202" s="218"/>
      <c r="I202" s="95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4"/>
      <c r="V202" s="116" t="str">
        <f>IF(SUM(I202:T202)=0,"",SUM(I202:T202))</f>
        <v/>
      </c>
      <c r="W202" s="259" t="e">
        <f>IF($G$159="porcentaje",FIXED(V202/V203*100,2)&amp;"%",IF($G$159="Promedio",V202/V203,IF($G$159="variación porcentual",FIXED(((V202/V203)-1)*100,2)&amp;"%",IF($G$159="OTRAS","CAPTURAR EL RESULTADO DEL INDICADOR"))))</f>
        <v>#VALUE!</v>
      </c>
      <c r="Y202" s="1"/>
      <c r="AC202" s="10"/>
      <c r="AF202" s="10"/>
      <c r="AG202" s="10"/>
    </row>
    <row r="203" spans="1:33" ht="30" customHeight="1">
      <c r="A203" s="255" t="s">
        <v>2</v>
      </c>
      <c r="B203" s="255"/>
      <c r="C203" s="256" t="str">
        <f>IF(C198=0,"",C198)</f>
        <v>Población carente de los servicios de salud 2020</v>
      </c>
      <c r="D203" s="257"/>
      <c r="E203" s="144" t="str">
        <f>IF(E198=0,"",E198)</f>
        <v>Personas</v>
      </c>
      <c r="F203" s="217" t="s">
        <v>1022</v>
      </c>
      <c r="G203" s="258"/>
      <c r="H203" s="218"/>
      <c r="I203" s="95"/>
      <c r="J203" s="73"/>
      <c r="K203" s="73"/>
      <c r="L203" s="73"/>
      <c r="M203" s="73"/>
      <c r="N203" s="73">
        <v>12932</v>
      </c>
      <c r="O203" s="73"/>
      <c r="P203" s="73"/>
      <c r="Q203" s="73"/>
      <c r="R203" s="73"/>
      <c r="S203" s="73"/>
      <c r="T203" s="73">
        <v>12931</v>
      </c>
      <c r="U203" s="73">
        <f>SUM(I203:T203)</f>
        <v>25863</v>
      </c>
      <c r="V203" s="116">
        <f>IF(SUM(I203:T203)=0,"",SUM(I203:T203))</f>
        <v>25863</v>
      </c>
      <c r="W203" s="259"/>
      <c r="Y203" s="1"/>
      <c r="AA203" s="3"/>
      <c r="AC203" s="10"/>
      <c r="AF203" s="10"/>
      <c r="AG203" s="10"/>
    </row>
    <row r="204" spans="1:33" s="68" customFormat="1" ht="5.25" customHeight="1">
      <c r="A204" s="75"/>
      <c r="B204" s="75"/>
      <c r="C204" s="75"/>
      <c r="D204" s="76"/>
      <c r="E204" s="76"/>
      <c r="F204" s="77"/>
      <c r="G204" s="77"/>
      <c r="H204" s="77"/>
      <c r="I204" s="78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80"/>
      <c r="V204" s="81"/>
      <c r="W204" s="82"/>
      <c r="X204" s="84"/>
      <c r="Y204" s="9"/>
      <c r="AC204" s="84"/>
      <c r="AD204" s="84"/>
      <c r="AE204" s="84"/>
      <c r="AF204" s="84"/>
      <c r="AG204" s="84"/>
    </row>
    <row r="205" spans="1:33" ht="16.5" customHeight="1">
      <c r="A205" s="260" t="s">
        <v>964</v>
      </c>
      <c r="B205" s="260"/>
      <c r="C205" s="260"/>
      <c r="D205" s="260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117" t="str">
        <f>IF(ISERROR(W202/W197)=TRUE,"",(W202/W197))</f>
        <v/>
      </c>
      <c r="X205" s="10"/>
      <c r="AC205" s="10"/>
      <c r="AD205" s="10"/>
      <c r="AE205" s="10"/>
      <c r="AF205" s="10"/>
      <c r="AG205" s="10"/>
    </row>
    <row r="206" spans="1:33" ht="6.75" customHeight="1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83"/>
      <c r="X206" s="10"/>
      <c r="AC206" s="10"/>
      <c r="AD206" s="10"/>
      <c r="AE206" s="10"/>
      <c r="AF206" s="10"/>
      <c r="AG206" s="10"/>
    </row>
    <row r="207" spans="1:33" s="3" customFormat="1" ht="45" customHeight="1">
      <c r="A207" s="261" t="s">
        <v>999</v>
      </c>
      <c r="B207" s="262"/>
      <c r="C207" s="262"/>
      <c r="D207" s="262"/>
      <c r="E207" s="262"/>
      <c r="F207" s="263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5"/>
      <c r="X207" s="1"/>
      <c r="Z207" s="1"/>
      <c r="AA207" s="1"/>
      <c r="AB207" s="1"/>
      <c r="AC207" s="1"/>
      <c r="AD207" s="1"/>
      <c r="AE207" s="1"/>
      <c r="AF207" s="1"/>
      <c r="AG207" s="1"/>
    </row>
    <row r="208" spans="1:33" s="3" customFormat="1" ht="7.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67" customFormat="1" ht="48" customHeight="1">
      <c r="A209" s="272" t="s">
        <v>1015</v>
      </c>
      <c r="B209" s="272"/>
      <c r="C209" s="331" t="s">
        <v>1164</v>
      </c>
      <c r="D209" s="332"/>
      <c r="E209" s="332"/>
      <c r="F209" s="332"/>
      <c r="G209" s="332"/>
      <c r="H209" s="332"/>
      <c r="I209" s="332"/>
      <c r="J209" s="332"/>
      <c r="K209" s="332"/>
      <c r="L209" s="332"/>
      <c r="M209" s="332"/>
      <c r="N209" s="332"/>
      <c r="O209" s="332"/>
      <c r="P209" s="332"/>
      <c r="Q209" s="332"/>
      <c r="R209" s="332"/>
      <c r="S209" s="332"/>
      <c r="T209" s="332"/>
      <c r="U209" s="332"/>
      <c r="V209" s="332"/>
      <c r="W209" s="333"/>
      <c r="X209" s="66"/>
      <c r="Z209" s="66"/>
      <c r="AA209" s="66"/>
      <c r="AB209" s="66"/>
      <c r="AC209" s="66"/>
      <c r="AD209" s="66"/>
      <c r="AE209" s="66"/>
      <c r="AF209" s="66"/>
      <c r="AG209" s="66"/>
    </row>
    <row r="210" spans="1:33" s="3" customFormat="1" ht="6" customHeight="1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9" customFormat="1" ht="13.5" customHeight="1">
      <c r="A211" s="334" t="s">
        <v>1010</v>
      </c>
      <c r="B211" s="335"/>
      <c r="C211" s="335"/>
      <c r="D211" s="335"/>
      <c r="E211" s="335"/>
      <c r="F211" s="335"/>
      <c r="G211" s="335"/>
      <c r="H211" s="335"/>
      <c r="I211" s="335"/>
      <c r="J211" s="335"/>
      <c r="K211" s="335"/>
      <c r="L211" s="335"/>
      <c r="M211" s="335"/>
      <c r="N211" s="335"/>
      <c r="O211" s="335"/>
      <c r="P211" s="335"/>
      <c r="Q211" s="335"/>
      <c r="R211" s="335"/>
      <c r="S211" s="335"/>
      <c r="T211" s="335"/>
      <c r="U211" s="335"/>
      <c r="V211" s="335"/>
      <c r="W211" s="336"/>
      <c r="X211" s="68"/>
      <c r="Z211" s="68"/>
      <c r="AA211" s="68"/>
      <c r="AB211" s="68"/>
      <c r="AC211" s="68"/>
      <c r="AD211" s="68"/>
      <c r="AE211" s="68"/>
      <c r="AF211" s="68"/>
      <c r="AG211" s="68"/>
    </row>
    <row r="212" spans="1:33" s="9" customFormat="1" ht="4.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91"/>
      <c r="X212" s="68"/>
      <c r="Z212" s="68"/>
      <c r="AA212" s="68"/>
      <c r="AB212" s="68"/>
      <c r="AC212" s="68"/>
      <c r="AD212" s="68"/>
      <c r="AE212" s="68"/>
      <c r="AF212" s="68"/>
      <c r="AG212" s="68"/>
    </row>
    <row r="213" spans="1:33" s="3" customFormat="1" ht="30" customHeight="1">
      <c r="A213" s="272" t="s">
        <v>22</v>
      </c>
      <c r="B213" s="272"/>
      <c r="C213" s="284" t="s">
        <v>1165</v>
      </c>
      <c r="D213" s="284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 s="284"/>
      <c r="U213" s="284"/>
      <c r="V213" s="284"/>
      <c r="W213" s="284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3" customFormat="1" ht="3.75" customHeight="1">
      <c r="A214" s="65"/>
      <c r="B214" s="50"/>
      <c r="C214" s="50"/>
      <c r="D214" s="50"/>
      <c r="E214" s="50"/>
      <c r="F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91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27" customHeight="1">
      <c r="A215" s="275" t="s">
        <v>339</v>
      </c>
      <c r="B215" s="277"/>
      <c r="C215" s="104" t="s">
        <v>1064</v>
      </c>
      <c r="D215" s="50"/>
      <c r="E215" s="272" t="s">
        <v>4</v>
      </c>
      <c r="F215" s="272"/>
      <c r="G215" s="284" t="s">
        <v>1062</v>
      </c>
      <c r="H215" s="284"/>
      <c r="I215" s="284"/>
      <c r="J215" s="284"/>
      <c r="K215" s="50"/>
      <c r="L215" s="50"/>
      <c r="M215" s="272" t="s">
        <v>1009</v>
      </c>
      <c r="N215" s="272"/>
      <c r="O215" s="272"/>
      <c r="P215" s="272"/>
      <c r="Q215" s="284" t="s">
        <v>1166</v>
      </c>
      <c r="R215" s="284"/>
      <c r="S215" s="284"/>
      <c r="T215" s="284"/>
      <c r="U215" s="284"/>
      <c r="V215" s="284"/>
      <c r="W215" s="284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5.25" customHeight="1">
      <c r="A216" s="65"/>
      <c r="B216" s="50"/>
      <c r="C216" s="50"/>
      <c r="D216" s="50"/>
      <c r="E216" s="50"/>
      <c r="F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91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27" customHeight="1">
      <c r="A217" s="275" t="s">
        <v>1019</v>
      </c>
      <c r="B217" s="277"/>
      <c r="C217" s="146" t="s">
        <v>1063</v>
      </c>
      <c r="D217" s="50"/>
      <c r="E217" s="275" t="s">
        <v>24</v>
      </c>
      <c r="F217" s="277"/>
      <c r="G217" s="284" t="s">
        <v>1061</v>
      </c>
      <c r="H217" s="284"/>
      <c r="I217" s="284"/>
      <c r="J217" s="284"/>
      <c r="K217" s="50"/>
      <c r="L217" s="50"/>
      <c r="M217" s="272" t="s">
        <v>1020</v>
      </c>
      <c r="N217" s="272"/>
      <c r="O217" s="272"/>
      <c r="P217" s="272"/>
      <c r="Q217" s="284" t="s">
        <v>1067</v>
      </c>
      <c r="R217" s="284"/>
      <c r="S217" s="284"/>
      <c r="T217" s="284"/>
      <c r="U217" s="284"/>
      <c r="V217" s="284"/>
      <c r="W217" s="284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9" customFormat="1" ht="5.2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9"/>
      <c r="X218" s="68"/>
      <c r="Z218" s="68"/>
      <c r="AA218" s="68"/>
      <c r="AB218" s="68"/>
      <c r="AC218" s="68"/>
      <c r="AD218" s="68"/>
      <c r="AE218" s="68"/>
      <c r="AF218" s="68"/>
      <c r="AG218" s="68"/>
    </row>
    <row r="219" spans="1:33" s="9" customFormat="1" ht="15.75" customHeight="1">
      <c r="C219" s="272" t="s">
        <v>1004</v>
      </c>
      <c r="D219" s="272"/>
      <c r="E219" s="272"/>
      <c r="F219" s="272"/>
      <c r="H219" s="50"/>
      <c r="I219" s="50"/>
      <c r="J219" s="50"/>
      <c r="O219" s="272" t="s">
        <v>1007</v>
      </c>
      <c r="P219" s="272"/>
      <c r="Q219" s="272"/>
      <c r="R219" s="272"/>
      <c r="S219" s="272"/>
      <c r="T219" s="272"/>
      <c r="U219" s="272"/>
      <c r="V219" s="272"/>
      <c r="W219" s="91"/>
      <c r="X219" s="68"/>
      <c r="Z219" s="68"/>
      <c r="AA219" s="68"/>
      <c r="AB219" s="68"/>
      <c r="AC219" s="68"/>
      <c r="AD219" s="68"/>
      <c r="AE219" s="68"/>
      <c r="AF219" s="68"/>
      <c r="AG219" s="68"/>
    </row>
    <row r="220" spans="1:33" s="9" customFormat="1" ht="24.75" customHeight="1">
      <c r="A220" s="50"/>
      <c r="B220" s="50"/>
      <c r="C220" s="50">
        <v>1587</v>
      </c>
      <c r="D220" s="50"/>
      <c r="E220" s="281">
        <v>2020</v>
      </c>
      <c r="F220" s="281"/>
      <c r="H220" s="50"/>
      <c r="I220" s="50"/>
      <c r="J220" s="50"/>
      <c r="O220" s="222">
        <v>1905</v>
      </c>
      <c r="P220" s="222"/>
      <c r="Q220" s="222"/>
      <c r="R220" s="222"/>
      <c r="S220" s="222"/>
      <c r="T220" s="222"/>
      <c r="U220" s="222"/>
      <c r="V220" s="222"/>
      <c r="X220" s="68"/>
      <c r="Z220" s="68"/>
      <c r="AA220" s="68"/>
      <c r="AB220" s="68"/>
      <c r="AC220" s="68"/>
      <c r="AD220" s="68"/>
      <c r="AE220" s="68"/>
      <c r="AF220" s="68"/>
      <c r="AG220" s="68"/>
    </row>
    <row r="221" spans="1:33" s="100" customFormat="1" ht="12" customHeight="1">
      <c r="C221" s="145" t="s">
        <v>1005</v>
      </c>
      <c r="D221" s="101"/>
      <c r="E221" s="282" t="s">
        <v>1006</v>
      </c>
      <c r="F221" s="282"/>
      <c r="G221" s="101"/>
      <c r="I221" s="101"/>
      <c r="J221" s="101"/>
      <c r="K221" s="101"/>
      <c r="L221" s="101"/>
      <c r="M221" s="101"/>
      <c r="N221" s="101"/>
      <c r="O221" s="145"/>
      <c r="P221" s="145"/>
      <c r="Q221" s="145"/>
      <c r="R221" s="145"/>
      <c r="S221" s="145"/>
      <c r="T221" s="145"/>
      <c r="U221" s="145"/>
      <c r="V221" s="145"/>
      <c r="W221" s="102"/>
      <c r="X221" s="103"/>
      <c r="Z221" s="103"/>
      <c r="AA221" s="103"/>
      <c r="AB221" s="103"/>
      <c r="AC221" s="103"/>
      <c r="AD221" s="103"/>
      <c r="AE221" s="103"/>
      <c r="AF221" s="103"/>
      <c r="AG221" s="103"/>
    </row>
    <row r="222" spans="1:33" s="9" customFormat="1" ht="3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91"/>
      <c r="X222" s="68"/>
      <c r="Z222" s="68"/>
      <c r="AA222" s="68"/>
      <c r="AB222" s="68"/>
      <c r="AC222" s="68"/>
      <c r="AD222" s="68"/>
      <c r="AE222" s="68"/>
      <c r="AF222" s="68"/>
      <c r="AG222" s="68"/>
    </row>
    <row r="223" spans="1:33" s="3" customFormat="1" ht="20.25" customHeight="1">
      <c r="A223" s="283" t="s">
        <v>963</v>
      </c>
      <c r="B223" s="283"/>
      <c r="C223" s="283"/>
      <c r="D223" s="283"/>
      <c r="E223" s="283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283"/>
      <c r="S223" s="283"/>
      <c r="T223" s="283"/>
      <c r="U223" s="283"/>
      <c r="V223" s="283"/>
      <c r="W223" s="283"/>
      <c r="X223" s="1"/>
      <c r="Z223" s="1"/>
      <c r="AA223" s="1"/>
      <c r="AB223" s="1"/>
      <c r="AC223" s="1"/>
      <c r="AD223" s="1"/>
      <c r="AE223" s="1"/>
      <c r="AF223" s="1"/>
      <c r="AG223" s="1"/>
    </row>
    <row r="224" spans="1:33" s="3" customFormat="1" ht="15.75" customHeight="1">
      <c r="A224" s="268" t="s">
        <v>25</v>
      </c>
      <c r="B224" s="269"/>
      <c r="C224" s="272" t="s">
        <v>22</v>
      </c>
      <c r="D224" s="272"/>
      <c r="E224" s="273" t="s">
        <v>3</v>
      </c>
      <c r="F224" s="275" t="s">
        <v>329</v>
      </c>
      <c r="G224" s="276"/>
      <c r="H224" s="276"/>
      <c r="I224" s="276"/>
      <c r="J224" s="276"/>
      <c r="K224" s="276"/>
      <c r="L224" s="276"/>
      <c r="M224" s="276"/>
      <c r="N224" s="276"/>
      <c r="O224" s="276"/>
      <c r="P224" s="276"/>
      <c r="Q224" s="276"/>
      <c r="R224" s="276"/>
      <c r="S224" s="276"/>
      <c r="T224" s="277"/>
      <c r="U224" s="142"/>
      <c r="V224" s="213" t="s">
        <v>27</v>
      </c>
      <c r="W224" s="272" t="s">
        <v>1023</v>
      </c>
      <c r="X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270"/>
      <c r="B225" s="271"/>
      <c r="C225" s="272"/>
      <c r="D225" s="272"/>
      <c r="E225" s="274"/>
      <c r="F225" s="278" t="s">
        <v>300</v>
      </c>
      <c r="G225" s="279"/>
      <c r="H225" s="280"/>
      <c r="I225" s="72" t="s">
        <v>28</v>
      </c>
      <c r="J225" s="72" t="s">
        <v>7</v>
      </c>
      <c r="K225" s="72" t="s">
        <v>8</v>
      </c>
      <c r="L225" s="72" t="s">
        <v>9</v>
      </c>
      <c r="M225" s="72" t="s">
        <v>10</v>
      </c>
      <c r="N225" s="72" t="s">
        <v>11</v>
      </c>
      <c r="O225" s="72" t="s">
        <v>12</v>
      </c>
      <c r="P225" s="72" t="s">
        <v>13</v>
      </c>
      <c r="Q225" s="72" t="s">
        <v>14</v>
      </c>
      <c r="R225" s="72" t="s">
        <v>15</v>
      </c>
      <c r="S225" s="72" t="s">
        <v>16</v>
      </c>
      <c r="T225" s="72" t="s">
        <v>17</v>
      </c>
      <c r="U225" s="14"/>
      <c r="V225" s="214"/>
      <c r="W225" s="272"/>
    </row>
    <row r="226" spans="1:33" ht="29.25" customHeight="1">
      <c r="A226" s="255" t="s">
        <v>1</v>
      </c>
      <c r="B226" s="255"/>
      <c r="C226" s="266" t="s">
        <v>1167</v>
      </c>
      <c r="D226" s="266"/>
      <c r="E226" s="113" t="s">
        <v>1169</v>
      </c>
      <c r="F226" s="217" t="s">
        <v>997</v>
      </c>
      <c r="G226" s="258"/>
      <c r="H226" s="218"/>
      <c r="I226" s="95"/>
      <c r="J226" s="73"/>
      <c r="K226" s="73"/>
      <c r="L226" s="73"/>
      <c r="M226" s="73"/>
      <c r="N226" s="73">
        <v>953</v>
      </c>
      <c r="O226" s="73"/>
      <c r="P226" s="73"/>
      <c r="Q226" s="73"/>
      <c r="R226" s="73"/>
      <c r="S226" s="73"/>
      <c r="T226" s="73">
        <v>952</v>
      </c>
      <c r="U226" s="74"/>
      <c r="V226" s="116">
        <f>IF(SUM(I226:T226)=0,"",SUM(I226:T226))</f>
        <v>1905</v>
      </c>
      <c r="W226" s="259" t="str">
        <f>IF($G$101="porcentaje",FIXED(V226/V227*100,2)&amp;"%",IF($G$101="Promedio",V226/V227,IF($G$101="variación porcentual",FIXED(((V226/V227)-1)*100,2)&amp;"%",IF($G$101="OTRAS","CAPTURAR EL RESULTADO DEL INDICADOR"))))</f>
        <v>20.04%</v>
      </c>
      <c r="Y226" s="1"/>
      <c r="AC226" s="10"/>
      <c r="AF226" s="10"/>
      <c r="AG226" s="10"/>
    </row>
    <row r="227" spans="1:33" ht="30" customHeight="1">
      <c r="A227" s="255" t="s">
        <v>2</v>
      </c>
      <c r="B227" s="255"/>
      <c r="C227" s="266" t="s">
        <v>1168</v>
      </c>
      <c r="D227" s="266"/>
      <c r="E227" s="113" t="s">
        <v>1169</v>
      </c>
      <c r="F227" s="217" t="s">
        <v>998</v>
      </c>
      <c r="G227" s="258"/>
      <c r="H227" s="218"/>
      <c r="I227" s="95"/>
      <c r="J227" s="73"/>
      <c r="K227" s="73"/>
      <c r="L227" s="73"/>
      <c r="M227" s="73"/>
      <c r="N227" s="73">
        <v>800</v>
      </c>
      <c r="O227" s="73"/>
      <c r="P227" s="73"/>
      <c r="Q227" s="73"/>
      <c r="R227" s="73"/>
      <c r="S227" s="73"/>
      <c r="T227" s="73">
        <v>787</v>
      </c>
      <c r="U227" s="73">
        <f>SUM(I227:T227)</f>
        <v>1587</v>
      </c>
      <c r="V227" s="116">
        <f>IF(SUM(I227:T227)=0,"",SUM(I227:T227))</f>
        <v>1587</v>
      </c>
      <c r="W227" s="259"/>
      <c r="Y227" s="1"/>
      <c r="AA227" s="3"/>
      <c r="AC227" s="10"/>
      <c r="AF227" s="10"/>
      <c r="AG227" s="10"/>
    </row>
    <row r="228" spans="1:33" ht="17.25" customHeight="1">
      <c r="A228" s="267" t="s">
        <v>298</v>
      </c>
      <c r="B228" s="267"/>
      <c r="C228" s="267"/>
      <c r="D228" s="267"/>
      <c r="E228" s="267"/>
      <c r="F228" s="267"/>
      <c r="G228" s="267"/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</row>
    <row r="229" spans="1:33" s="3" customFormat="1" ht="15.75" customHeight="1">
      <c r="A229" s="268" t="s">
        <v>25</v>
      </c>
      <c r="B229" s="269"/>
      <c r="C229" s="272" t="s">
        <v>22</v>
      </c>
      <c r="D229" s="272"/>
      <c r="E229" s="273" t="s">
        <v>3</v>
      </c>
      <c r="F229" s="275" t="s">
        <v>329</v>
      </c>
      <c r="G229" s="276"/>
      <c r="H229" s="276"/>
      <c r="I229" s="276"/>
      <c r="J229" s="276"/>
      <c r="K229" s="276"/>
      <c r="L229" s="276"/>
      <c r="M229" s="276"/>
      <c r="N229" s="276"/>
      <c r="O229" s="276"/>
      <c r="P229" s="276"/>
      <c r="Q229" s="276"/>
      <c r="R229" s="276"/>
      <c r="S229" s="276"/>
      <c r="T229" s="277"/>
      <c r="U229" s="142"/>
      <c r="V229" s="213" t="s">
        <v>27</v>
      </c>
      <c r="W229" s="272" t="s">
        <v>332</v>
      </c>
      <c r="X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270"/>
      <c r="B230" s="271"/>
      <c r="C230" s="272"/>
      <c r="D230" s="272"/>
      <c r="E230" s="274"/>
      <c r="F230" s="278" t="s">
        <v>298</v>
      </c>
      <c r="G230" s="279"/>
      <c r="H230" s="280"/>
      <c r="I230" s="72" t="s">
        <v>28</v>
      </c>
      <c r="J230" s="72" t="s">
        <v>7</v>
      </c>
      <c r="K230" s="72" t="s">
        <v>8</v>
      </c>
      <c r="L230" s="72" t="s">
        <v>9</v>
      </c>
      <c r="M230" s="72" t="s">
        <v>10</v>
      </c>
      <c r="N230" s="72" t="s">
        <v>11</v>
      </c>
      <c r="O230" s="72" t="s">
        <v>12</v>
      </c>
      <c r="P230" s="72" t="s">
        <v>13</v>
      </c>
      <c r="Q230" s="72" t="s">
        <v>14</v>
      </c>
      <c r="R230" s="72" t="s">
        <v>15</v>
      </c>
      <c r="S230" s="72" t="s">
        <v>16</v>
      </c>
      <c r="T230" s="72" t="s">
        <v>17</v>
      </c>
      <c r="U230" s="14"/>
      <c r="V230" s="214"/>
      <c r="W230" s="272"/>
    </row>
    <row r="231" spans="1:33" ht="29.25" customHeight="1">
      <c r="A231" s="255" t="s">
        <v>1</v>
      </c>
      <c r="B231" s="255"/>
      <c r="C231" s="256" t="str">
        <f>IF(C226=0,"",C226)</f>
        <v>Esterilizaciones 2021</v>
      </c>
      <c r="D231" s="257"/>
      <c r="E231" s="144" t="str">
        <f>IF(E226=0,"",E226)</f>
        <v>Esterilizaciones</v>
      </c>
      <c r="F231" s="217" t="s">
        <v>1021</v>
      </c>
      <c r="G231" s="258"/>
      <c r="H231" s="218"/>
      <c r="I231" s="95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4"/>
      <c r="V231" s="116" t="str">
        <f>IF(SUM(I231:T231)=0,"",SUM(I231:T231))</f>
        <v/>
      </c>
      <c r="W231" s="259" t="e">
        <f>IF($G$101="porcentaje",FIXED(V231/V232*100,2)&amp;"%",IF($G$101="Promedio",V231/V232,IF($G$101="variación porcentual",FIXED(((V231/V232)-1)*100,2)&amp;"%",IF($G$101="OTRAS","CAPTURAR EL RESULTADO DEL INDICADOR"))))</f>
        <v>#VALUE!</v>
      </c>
      <c r="Y231" s="1"/>
      <c r="AC231" s="10"/>
      <c r="AF231" s="10"/>
      <c r="AG231" s="10"/>
    </row>
    <row r="232" spans="1:33" ht="30" customHeight="1">
      <c r="A232" s="255" t="s">
        <v>2</v>
      </c>
      <c r="B232" s="255"/>
      <c r="C232" s="256" t="str">
        <f>IF(C227=0,"",C227)</f>
        <v>Esterilizaciones 2020</v>
      </c>
      <c r="D232" s="257"/>
      <c r="E232" s="144" t="str">
        <f>IF(E227=0,"",E227)</f>
        <v>Esterilizaciones</v>
      </c>
      <c r="F232" s="217" t="s">
        <v>1022</v>
      </c>
      <c r="G232" s="258"/>
      <c r="H232" s="218"/>
      <c r="I232" s="95"/>
      <c r="J232" s="73"/>
      <c r="K232" s="73"/>
      <c r="L232" s="73"/>
      <c r="M232" s="73"/>
      <c r="N232" s="73">
        <v>800</v>
      </c>
      <c r="O232" s="73"/>
      <c r="P232" s="73"/>
      <c r="Q232" s="73"/>
      <c r="R232" s="73"/>
      <c r="S232" s="73"/>
      <c r="T232" s="73">
        <v>787</v>
      </c>
      <c r="U232" s="73">
        <f>SUM(I232:T232)</f>
        <v>1587</v>
      </c>
      <c r="V232" s="116">
        <f>IF(SUM(I232:T232)=0,"",SUM(I232:T232))</f>
        <v>1587</v>
      </c>
      <c r="W232" s="259"/>
      <c r="Y232" s="1"/>
      <c r="AA232" s="3"/>
      <c r="AC232" s="10"/>
      <c r="AF232" s="10"/>
      <c r="AG232" s="10"/>
    </row>
    <row r="233" spans="1:33" s="68" customFormat="1" ht="5.25" customHeight="1">
      <c r="A233" s="75"/>
      <c r="B233" s="75"/>
      <c r="C233" s="75"/>
      <c r="D233" s="76"/>
      <c r="E233" s="76"/>
      <c r="F233" s="77"/>
      <c r="G233" s="77"/>
      <c r="H233" s="77"/>
      <c r="I233" s="78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80"/>
      <c r="V233" s="81"/>
      <c r="W233" s="82"/>
      <c r="X233" s="84"/>
      <c r="Y233" s="9"/>
      <c r="AC233" s="84"/>
      <c r="AD233" s="84"/>
      <c r="AE233" s="84"/>
      <c r="AF233" s="84"/>
      <c r="AG233" s="84"/>
    </row>
    <row r="234" spans="1:33" ht="16.5" customHeight="1">
      <c r="A234" s="260" t="s">
        <v>964</v>
      </c>
      <c r="B234" s="260"/>
      <c r="C234" s="260"/>
      <c r="D234" s="260"/>
      <c r="E234" s="260"/>
      <c r="F234" s="260"/>
      <c r="G234" s="260"/>
      <c r="H234" s="260"/>
      <c r="I234" s="260"/>
      <c r="J234" s="260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117" t="str">
        <f>IF(ISERROR(W231/W226)=TRUE,"",(W231/W226))</f>
        <v/>
      </c>
      <c r="X234" s="10"/>
      <c r="AC234" s="10"/>
      <c r="AD234" s="10"/>
      <c r="AE234" s="10"/>
      <c r="AF234" s="10"/>
      <c r="AG234" s="10"/>
    </row>
    <row r="235" spans="1:33" ht="6.75" customHeight="1">
      <c r="A235" s="143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83"/>
      <c r="X235" s="10"/>
      <c r="AC235" s="10"/>
      <c r="AD235" s="10"/>
      <c r="AE235" s="10"/>
      <c r="AF235" s="10"/>
      <c r="AG235" s="10"/>
    </row>
    <row r="236" spans="1:33" s="3" customFormat="1" ht="45" customHeight="1">
      <c r="A236" s="261" t="s">
        <v>999</v>
      </c>
      <c r="B236" s="262"/>
      <c r="C236" s="262"/>
      <c r="D236" s="262"/>
      <c r="E236" s="262"/>
      <c r="F236" s="263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/>
      <c r="W236" s="265"/>
      <c r="X236" s="1"/>
      <c r="Z236" s="1"/>
      <c r="AA236" s="1"/>
      <c r="AB236" s="1"/>
      <c r="AC236" s="1"/>
      <c r="AD236" s="1"/>
      <c r="AE236" s="1"/>
      <c r="AF236" s="1"/>
      <c r="AG236" s="1"/>
    </row>
    <row r="237" spans="1:33" s="3" customFormat="1" ht="7.5" customHeight="1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1"/>
      <c r="Z237" s="1"/>
      <c r="AA237" s="1"/>
      <c r="AB237" s="1"/>
      <c r="AC237" s="1"/>
      <c r="AD237" s="1"/>
      <c r="AE237" s="1"/>
      <c r="AF237" s="1"/>
      <c r="AG237" s="1"/>
    </row>
    <row r="238" spans="1:33" s="3" customFormat="1" ht="7.5" customHeight="1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1"/>
      <c r="Z238" s="1"/>
      <c r="AA238" s="1"/>
      <c r="AB238" s="1"/>
      <c r="AC238" s="1"/>
      <c r="AD238" s="1"/>
      <c r="AE238" s="1"/>
      <c r="AF238" s="1"/>
      <c r="AG238" s="1"/>
    </row>
    <row r="239" spans="1:33" s="154" customFormat="1" ht="48" customHeight="1">
      <c r="A239" s="272" t="s">
        <v>1090</v>
      </c>
      <c r="B239" s="272"/>
      <c r="C239" s="331" t="s">
        <v>1170</v>
      </c>
      <c r="D239" s="332"/>
      <c r="E239" s="332"/>
      <c r="F239" s="332"/>
      <c r="G239" s="332"/>
      <c r="H239" s="332"/>
      <c r="I239" s="332"/>
      <c r="J239" s="332"/>
      <c r="K239" s="332"/>
      <c r="L239" s="332"/>
      <c r="M239" s="332"/>
      <c r="N239" s="332"/>
      <c r="O239" s="332"/>
      <c r="P239" s="332"/>
      <c r="Q239" s="332"/>
      <c r="R239" s="332"/>
      <c r="S239" s="332"/>
      <c r="T239" s="332"/>
      <c r="U239" s="332"/>
      <c r="V239" s="332"/>
      <c r="W239" s="333"/>
      <c r="X239" s="153"/>
      <c r="Z239" s="153"/>
      <c r="AA239" s="153"/>
      <c r="AB239" s="153"/>
      <c r="AC239" s="153"/>
      <c r="AD239" s="153"/>
      <c r="AE239" s="153"/>
      <c r="AF239" s="153"/>
      <c r="AG239" s="153"/>
    </row>
    <row r="240" spans="1:33" s="3" customFormat="1" ht="6" customHeight="1">
      <c r="A240" s="155"/>
      <c r="B240" s="155"/>
      <c r="C240" s="155"/>
      <c r="D240" s="155"/>
      <c r="E240" s="155"/>
      <c r="F240" s="155"/>
      <c r="G240" s="155"/>
      <c r="H240" s="155"/>
      <c r="I240" s="155"/>
      <c r="J240" s="155"/>
      <c r="K240" s="155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"/>
      <c r="Z240" s="1"/>
      <c r="AA240" s="1"/>
      <c r="AB240" s="1"/>
      <c r="AC240" s="1"/>
      <c r="AD240" s="1"/>
      <c r="AE240" s="1"/>
      <c r="AF240" s="1"/>
      <c r="AG240" s="1"/>
    </row>
    <row r="241" spans="1:33" s="3" customFormat="1" ht="13.5" customHeight="1">
      <c r="A241" s="334" t="s">
        <v>1010</v>
      </c>
      <c r="B241" s="335"/>
      <c r="C241" s="335"/>
      <c r="D241" s="335"/>
      <c r="E241" s="335"/>
      <c r="F241" s="335"/>
      <c r="G241" s="335"/>
      <c r="H241" s="335"/>
      <c r="I241" s="335"/>
      <c r="J241" s="335"/>
      <c r="K241" s="335"/>
      <c r="L241" s="335"/>
      <c r="M241" s="335"/>
      <c r="N241" s="335"/>
      <c r="O241" s="335"/>
      <c r="P241" s="335"/>
      <c r="Q241" s="335"/>
      <c r="R241" s="335"/>
      <c r="S241" s="335"/>
      <c r="T241" s="335"/>
      <c r="U241" s="335"/>
      <c r="V241" s="335"/>
      <c r="W241" s="336"/>
      <c r="X241" s="1"/>
      <c r="Z241" s="1"/>
      <c r="AA241" s="1"/>
      <c r="AB241" s="1"/>
      <c r="AC241" s="1"/>
      <c r="AD241" s="1"/>
      <c r="AE241" s="1"/>
      <c r="AF241" s="1"/>
      <c r="AG241" s="1"/>
    </row>
    <row r="242" spans="1:33" s="3" customFormat="1" ht="4.5" customHeight="1">
      <c r="A242" s="156"/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7"/>
      <c r="X242" s="1"/>
      <c r="Z242" s="1"/>
      <c r="AA242" s="1"/>
      <c r="AB242" s="1"/>
      <c r="AC242" s="1"/>
      <c r="AD242" s="1"/>
      <c r="AE242" s="1"/>
      <c r="AF242" s="1"/>
      <c r="AG242" s="1"/>
    </row>
    <row r="243" spans="1:33" s="3" customFormat="1" ht="30" customHeight="1">
      <c r="A243" s="272" t="s">
        <v>22</v>
      </c>
      <c r="B243" s="272"/>
      <c r="C243" s="361" t="s">
        <v>1171</v>
      </c>
      <c r="D243" s="361"/>
      <c r="E243" s="361"/>
      <c r="F243" s="361"/>
      <c r="G243" s="361"/>
      <c r="H243" s="361"/>
      <c r="I243" s="361"/>
      <c r="J243" s="361"/>
      <c r="K243" s="361"/>
      <c r="L243" s="361"/>
      <c r="M243" s="361"/>
      <c r="N243" s="361"/>
      <c r="O243" s="361"/>
      <c r="P243" s="361"/>
      <c r="Q243" s="361"/>
      <c r="R243" s="361"/>
      <c r="S243" s="361"/>
      <c r="T243" s="361"/>
      <c r="U243" s="361"/>
      <c r="V243" s="361"/>
      <c r="W243" s="361"/>
      <c r="X243" s="1"/>
      <c r="Z243" s="1"/>
      <c r="AA243" s="1"/>
      <c r="AB243" s="1"/>
      <c r="AC243" s="1"/>
      <c r="AD243" s="1"/>
      <c r="AE243" s="1"/>
      <c r="AF243" s="1"/>
      <c r="AG243" s="1"/>
    </row>
    <row r="244" spans="1:33" s="3" customFormat="1" ht="3.75" customHeight="1">
      <c r="A244" s="158"/>
      <c r="B244" s="156"/>
      <c r="C244" s="156"/>
      <c r="D244" s="156"/>
      <c r="E244" s="156"/>
      <c r="F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7"/>
      <c r="X244" s="1"/>
      <c r="Z244" s="1"/>
      <c r="AA244" s="1"/>
      <c r="AB244" s="1"/>
      <c r="AC244" s="1"/>
      <c r="AD244" s="1"/>
      <c r="AE244" s="1"/>
      <c r="AF244" s="1"/>
      <c r="AG244" s="1"/>
    </row>
    <row r="245" spans="1:33" s="3" customFormat="1" ht="27" customHeight="1">
      <c r="A245" s="275" t="s">
        <v>339</v>
      </c>
      <c r="B245" s="277"/>
      <c r="C245" s="104" t="s">
        <v>1064</v>
      </c>
      <c r="D245" s="156"/>
      <c r="E245" s="272" t="s">
        <v>4</v>
      </c>
      <c r="F245" s="272"/>
      <c r="G245" s="361" t="s">
        <v>1074</v>
      </c>
      <c r="H245" s="361"/>
      <c r="I245" s="361"/>
      <c r="J245" s="361"/>
      <c r="K245" s="156"/>
      <c r="L245" s="156"/>
      <c r="M245" s="272" t="s">
        <v>1009</v>
      </c>
      <c r="N245" s="272"/>
      <c r="O245" s="272"/>
      <c r="P245" s="272"/>
      <c r="Q245" s="361" t="s">
        <v>1172</v>
      </c>
      <c r="R245" s="361"/>
      <c r="S245" s="361"/>
      <c r="T245" s="361"/>
      <c r="U245" s="361"/>
      <c r="V245" s="361"/>
      <c r="W245" s="361"/>
      <c r="X245" s="1"/>
      <c r="Z245" s="1"/>
      <c r="AA245" s="1"/>
      <c r="AB245" s="1"/>
      <c r="AC245" s="1"/>
      <c r="AD245" s="1"/>
      <c r="AE245" s="1"/>
      <c r="AF245" s="1"/>
      <c r="AG245" s="1"/>
    </row>
    <row r="246" spans="1:33" s="3" customFormat="1" ht="5.25" customHeight="1">
      <c r="A246" s="158"/>
      <c r="B246" s="156"/>
      <c r="C246" s="156"/>
      <c r="D246" s="156"/>
      <c r="E246" s="156"/>
      <c r="F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7"/>
      <c r="X246" s="1"/>
      <c r="Z246" s="1"/>
      <c r="AA246" s="1"/>
      <c r="AB246" s="1"/>
      <c r="AC246" s="1"/>
      <c r="AD246" s="1"/>
      <c r="AE246" s="1"/>
      <c r="AF246" s="1"/>
      <c r="AG246" s="1"/>
    </row>
    <row r="247" spans="1:33" s="3" customFormat="1" ht="27" customHeight="1">
      <c r="A247" s="275" t="s">
        <v>1019</v>
      </c>
      <c r="B247" s="277"/>
      <c r="C247" s="159" t="s">
        <v>1063</v>
      </c>
      <c r="D247" s="156"/>
      <c r="E247" s="275" t="s">
        <v>24</v>
      </c>
      <c r="F247" s="277"/>
      <c r="G247" s="361" t="s">
        <v>1075</v>
      </c>
      <c r="H247" s="361"/>
      <c r="I247" s="361"/>
      <c r="J247" s="361"/>
      <c r="K247" s="156"/>
      <c r="L247" s="156"/>
      <c r="M247" s="272" t="s">
        <v>1020</v>
      </c>
      <c r="N247" s="272"/>
      <c r="O247" s="272"/>
      <c r="P247" s="272"/>
      <c r="Q247" s="361" t="s">
        <v>1173</v>
      </c>
      <c r="R247" s="361"/>
      <c r="S247" s="361"/>
      <c r="T247" s="361"/>
      <c r="U247" s="361"/>
      <c r="V247" s="361"/>
      <c r="W247" s="361"/>
      <c r="X247" s="1"/>
      <c r="Z247" s="1"/>
      <c r="AA247" s="1"/>
      <c r="AB247" s="1"/>
      <c r="AC247" s="1"/>
      <c r="AD247" s="1"/>
      <c r="AE247" s="1"/>
      <c r="AF247" s="1"/>
      <c r="AG247" s="1"/>
    </row>
    <row r="248" spans="1:33" s="3" customFormat="1" ht="5.25" customHeight="1">
      <c r="A248" s="156"/>
      <c r="B248" s="156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60"/>
      <c r="X248" s="1"/>
      <c r="Z248" s="1"/>
      <c r="AA248" s="1"/>
      <c r="AB248" s="1"/>
      <c r="AC248" s="1"/>
      <c r="AD248" s="1"/>
      <c r="AE248" s="1"/>
      <c r="AF248" s="1"/>
      <c r="AG248" s="1"/>
    </row>
    <row r="249" spans="1:33" s="3" customFormat="1" ht="15.75" customHeight="1">
      <c r="C249" s="272" t="s">
        <v>1004</v>
      </c>
      <c r="D249" s="272"/>
      <c r="E249" s="272"/>
      <c r="F249" s="272"/>
      <c r="H249" s="156"/>
      <c r="I249" s="156"/>
      <c r="J249" s="156"/>
      <c r="O249" s="272" t="s">
        <v>1007</v>
      </c>
      <c r="P249" s="272"/>
      <c r="Q249" s="272"/>
      <c r="R249" s="272"/>
      <c r="S249" s="272"/>
      <c r="T249" s="272"/>
      <c r="U249" s="272"/>
      <c r="V249" s="272"/>
      <c r="W249" s="157"/>
      <c r="X249" s="1"/>
      <c r="Z249" s="1"/>
      <c r="AA249" s="1"/>
      <c r="AB249" s="1"/>
      <c r="AC249" s="1"/>
      <c r="AD249" s="1"/>
      <c r="AE249" s="1"/>
      <c r="AF249" s="1"/>
      <c r="AG249" s="1"/>
    </row>
    <row r="250" spans="1:33" s="3" customFormat="1" ht="24.75" customHeight="1">
      <c r="A250" s="156"/>
      <c r="B250" s="156"/>
      <c r="C250" s="156">
        <v>9</v>
      </c>
      <c r="D250" s="156"/>
      <c r="E250" s="281">
        <v>2021</v>
      </c>
      <c r="F250" s="281"/>
      <c r="H250" s="156"/>
      <c r="I250" s="156"/>
      <c r="J250" s="156"/>
      <c r="O250" s="330">
        <v>9</v>
      </c>
      <c r="P250" s="330"/>
      <c r="Q250" s="330"/>
      <c r="R250" s="330"/>
      <c r="S250" s="330"/>
      <c r="T250" s="330"/>
      <c r="U250" s="330"/>
      <c r="V250" s="330"/>
      <c r="X250" s="1"/>
      <c r="Z250" s="1"/>
      <c r="AA250" s="1"/>
      <c r="AB250" s="1"/>
      <c r="AC250" s="1"/>
      <c r="AD250" s="1"/>
      <c r="AE250" s="1"/>
      <c r="AF250" s="1"/>
      <c r="AG250" s="1"/>
    </row>
    <row r="251" spans="1:33" s="161" customFormat="1" ht="12" customHeight="1">
      <c r="C251" s="145" t="s">
        <v>1005</v>
      </c>
      <c r="D251" s="162"/>
      <c r="E251" s="282" t="s">
        <v>1006</v>
      </c>
      <c r="F251" s="282"/>
      <c r="G251" s="162"/>
      <c r="I251" s="162"/>
      <c r="J251" s="162"/>
      <c r="K251" s="162"/>
      <c r="L251" s="162"/>
      <c r="M251" s="162"/>
      <c r="N251" s="162"/>
      <c r="O251" s="145"/>
      <c r="P251" s="145"/>
      <c r="Q251" s="145"/>
      <c r="R251" s="145"/>
      <c r="S251" s="145"/>
      <c r="T251" s="145"/>
      <c r="U251" s="145"/>
      <c r="V251" s="145"/>
      <c r="W251" s="163"/>
      <c r="X251" s="164"/>
      <c r="Z251" s="164"/>
      <c r="AA251" s="164"/>
      <c r="AB251" s="164"/>
      <c r="AC251" s="164"/>
      <c r="AD251" s="164"/>
      <c r="AE251" s="164"/>
      <c r="AF251" s="164"/>
      <c r="AG251" s="164"/>
    </row>
    <row r="252" spans="1:33" s="3" customFormat="1" ht="3" customHeight="1">
      <c r="A252" s="156"/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7"/>
      <c r="X252" s="1"/>
      <c r="Z252" s="1"/>
      <c r="AA252" s="1"/>
      <c r="AB252" s="1"/>
      <c r="AC252" s="1"/>
      <c r="AD252" s="1"/>
      <c r="AE252" s="1"/>
      <c r="AF252" s="1"/>
      <c r="AG252" s="1"/>
    </row>
    <row r="253" spans="1:33" s="3" customFormat="1" ht="20.25" customHeight="1">
      <c r="A253" s="283" t="s">
        <v>963</v>
      </c>
      <c r="B253" s="283"/>
      <c r="C253" s="283"/>
      <c r="D253" s="283"/>
      <c r="E253" s="283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283"/>
      <c r="S253" s="283"/>
      <c r="T253" s="283"/>
      <c r="U253" s="283"/>
      <c r="V253" s="283"/>
      <c r="W253" s="283"/>
      <c r="X253" s="1"/>
      <c r="Z253" s="1"/>
      <c r="AA253" s="1"/>
      <c r="AB253" s="1"/>
      <c r="AC253" s="1"/>
      <c r="AD253" s="1"/>
      <c r="AE253" s="1"/>
      <c r="AF253" s="1"/>
      <c r="AG253" s="1"/>
    </row>
    <row r="254" spans="1:33" s="3" customFormat="1" ht="15.75" customHeight="1">
      <c r="A254" s="268" t="s">
        <v>25</v>
      </c>
      <c r="B254" s="269"/>
      <c r="C254" s="272" t="s">
        <v>22</v>
      </c>
      <c r="D254" s="272"/>
      <c r="E254" s="273" t="s">
        <v>3</v>
      </c>
      <c r="F254" s="275" t="s">
        <v>329</v>
      </c>
      <c r="G254" s="276"/>
      <c r="H254" s="276"/>
      <c r="I254" s="276"/>
      <c r="J254" s="276"/>
      <c r="K254" s="276"/>
      <c r="L254" s="276"/>
      <c r="M254" s="276"/>
      <c r="N254" s="276"/>
      <c r="O254" s="276"/>
      <c r="P254" s="276"/>
      <c r="Q254" s="276"/>
      <c r="R254" s="276"/>
      <c r="S254" s="276"/>
      <c r="T254" s="277"/>
      <c r="U254" s="142"/>
      <c r="V254" s="213" t="s">
        <v>27</v>
      </c>
      <c r="W254" s="272" t="s">
        <v>1023</v>
      </c>
      <c r="X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270"/>
      <c r="B255" s="271"/>
      <c r="C255" s="272"/>
      <c r="D255" s="272"/>
      <c r="E255" s="274"/>
      <c r="F255" s="278" t="s">
        <v>300</v>
      </c>
      <c r="G255" s="279"/>
      <c r="H255" s="280"/>
      <c r="I255" s="72" t="s">
        <v>28</v>
      </c>
      <c r="J255" s="72" t="s">
        <v>7</v>
      </c>
      <c r="K255" s="72" t="s">
        <v>8</v>
      </c>
      <c r="L255" s="72" t="s">
        <v>9</v>
      </c>
      <c r="M255" s="72" t="s">
        <v>10</v>
      </c>
      <c r="N255" s="72" t="s">
        <v>11</v>
      </c>
      <c r="O255" s="72" t="s">
        <v>12</v>
      </c>
      <c r="P255" s="72" t="s">
        <v>13</v>
      </c>
      <c r="Q255" s="72" t="s">
        <v>14</v>
      </c>
      <c r="R255" s="72" t="s">
        <v>15</v>
      </c>
      <c r="S255" s="72" t="s">
        <v>16</v>
      </c>
      <c r="T255" s="72" t="s">
        <v>17</v>
      </c>
      <c r="U255" s="14"/>
      <c r="V255" s="214"/>
      <c r="W255" s="272"/>
    </row>
    <row r="256" spans="1:33" ht="29.25" customHeight="1">
      <c r="A256" s="255" t="s">
        <v>1</v>
      </c>
      <c r="B256" s="255"/>
      <c r="C256" s="329" t="s">
        <v>1170</v>
      </c>
      <c r="D256" s="329"/>
      <c r="E256" s="165" t="s">
        <v>1174</v>
      </c>
      <c r="F256" s="217" t="s">
        <v>997</v>
      </c>
      <c r="G256" s="258"/>
      <c r="H256" s="218"/>
      <c r="I256" s="95"/>
      <c r="J256" s="73"/>
      <c r="K256" s="73"/>
      <c r="L256" s="73"/>
      <c r="M256" s="73"/>
      <c r="N256" s="73">
        <v>6</v>
      </c>
      <c r="O256" s="73"/>
      <c r="P256" s="73"/>
      <c r="Q256" s="73"/>
      <c r="R256" s="73"/>
      <c r="S256" s="73"/>
      <c r="T256" s="73">
        <v>3</v>
      </c>
      <c r="U256" s="74"/>
      <c r="V256" s="116">
        <f>IF(SUM(I256:T256)=0,"",SUM(I256:T256))</f>
        <v>9</v>
      </c>
      <c r="W256" s="259" t="b">
        <f>IF($G$187="porcentaje",FIXED(V256/V257*100,2)&amp;"%",IF($G$187="Promedio",V256/V257,IF($G$187="variación porcentual",FIXED(((V256/V257)-1)*100,2)&amp;"%",IF($G$187="OTRAS","CAPTURAR EL RESULTADO DEL INDICADOR"))))</f>
        <v>0</v>
      </c>
      <c r="Y256" s="1"/>
    </row>
    <row r="257" spans="1:33" ht="30" customHeight="1">
      <c r="A257" s="255" t="s">
        <v>2</v>
      </c>
      <c r="B257" s="255"/>
      <c r="C257" s="329" t="s">
        <v>1175</v>
      </c>
      <c r="D257" s="329"/>
      <c r="E257" s="165" t="s">
        <v>1174</v>
      </c>
      <c r="F257" s="217" t="s">
        <v>998</v>
      </c>
      <c r="G257" s="258"/>
      <c r="H257" s="218"/>
      <c r="I257" s="95"/>
      <c r="J257" s="73"/>
      <c r="K257" s="73"/>
      <c r="L257" s="73"/>
      <c r="M257" s="73"/>
      <c r="N257" s="73">
        <v>6</v>
      </c>
      <c r="O257" s="73"/>
      <c r="P257" s="73"/>
      <c r="Q257" s="73"/>
      <c r="R257" s="73"/>
      <c r="S257" s="73"/>
      <c r="T257" s="73">
        <v>3</v>
      </c>
      <c r="U257" s="73">
        <f>SUM(I257:T257)</f>
        <v>9</v>
      </c>
      <c r="V257" s="116">
        <f>IF(SUM(I257:T257)=0,"",SUM(I257:T257))</f>
        <v>9</v>
      </c>
      <c r="W257" s="259"/>
      <c r="Y257" s="1"/>
      <c r="AA257" s="3"/>
    </row>
    <row r="258" spans="1:33" ht="17.25" customHeight="1">
      <c r="A258" s="267" t="s">
        <v>298</v>
      </c>
      <c r="B258" s="267"/>
      <c r="C258" s="267"/>
      <c r="D258" s="267"/>
      <c r="E258" s="267"/>
      <c r="F258" s="267"/>
      <c r="G258" s="267"/>
      <c r="H258" s="267"/>
      <c r="I258" s="267"/>
      <c r="J258" s="267"/>
      <c r="K258" s="267"/>
      <c r="L258" s="267"/>
      <c r="M258" s="267"/>
      <c r="N258" s="267"/>
      <c r="O258" s="267"/>
      <c r="P258" s="267"/>
      <c r="Q258" s="267"/>
      <c r="R258" s="267"/>
      <c r="S258" s="267"/>
      <c r="T258" s="267"/>
      <c r="U258" s="267"/>
      <c r="V258" s="267"/>
      <c r="W258" s="267"/>
    </row>
    <row r="259" spans="1:33" s="3" customFormat="1" ht="15.75" customHeight="1">
      <c r="A259" s="268" t="s">
        <v>25</v>
      </c>
      <c r="B259" s="269"/>
      <c r="C259" s="272" t="s">
        <v>22</v>
      </c>
      <c r="D259" s="272"/>
      <c r="E259" s="273" t="s">
        <v>3</v>
      </c>
      <c r="F259" s="275" t="s">
        <v>329</v>
      </c>
      <c r="G259" s="276"/>
      <c r="H259" s="276"/>
      <c r="I259" s="276"/>
      <c r="J259" s="276"/>
      <c r="K259" s="276"/>
      <c r="L259" s="276"/>
      <c r="M259" s="276"/>
      <c r="N259" s="276"/>
      <c r="O259" s="276"/>
      <c r="P259" s="276"/>
      <c r="Q259" s="276"/>
      <c r="R259" s="276"/>
      <c r="S259" s="276"/>
      <c r="T259" s="277"/>
      <c r="U259" s="142"/>
      <c r="V259" s="213" t="s">
        <v>27</v>
      </c>
      <c r="W259" s="272" t="s">
        <v>1024</v>
      </c>
      <c r="X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270"/>
      <c r="B260" s="271"/>
      <c r="C260" s="272"/>
      <c r="D260" s="272"/>
      <c r="E260" s="274"/>
      <c r="F260" s="278" t="s">
        <v>298</v>
      </c>
      <c r="G260" s="279"/>
      <c r="H260" s="280"/>
      <c r="I260" s="72" t="s">
        <v>28</v>
      </c>
      <c r="J260" s="72" t="s">
        <v>7</v>
      </c>
      <c r="K260" s="72" t="s">
        <v>8</v>
      </c>
      <c r="L260" s="72" t="s">
        <v>9</v>
      </c>
      <c r="M260" s="72" t="s">
        <v>10</v>
      </c>
      <c r="N260" s="72" t="s">
        <v>11</v>
      </c>
      <c r="O260" s="72" t="s">
        <v>12</v>
      </c>
      <c r="P260" s="72" t="s">
        <v>13</v>
      </c>
      <c r="Q260" s="72" t="s">
        <v>14</v>
      </c>
      <c r="R260" s="72" t="s">
        <v>15</v>
      </c>
      <c r="S260" s="72" t="s">
        <v>16</v>
      </c>
      <c r="T260" s="72" t="s">
        <v>17</v>
      </c>
      <c r="U260" s="14"/>
      <c r="V260" s="214"/>
      <c r="W260" s="272"/>
    </row>
    <row r="261" spans="1:33" ht="29.25" customHeight="1">
      <c r="A261" s="255" t="s">
        <v>1</v>
      </c>
      <c r="B261" s="255"/>
      <c r="C261" s="256" t="str">
        <f>IF(C256=0,"",C256)</f>
        <v>Materiales de operación entregados</v>
      </c>
      <c r="D261" s="257"/>
      <c r="E261" s="144" t="str">
        <f>IF(E256=0,"",E256)</f>
        <v>Solicitudes</v>
      </c>
      <c r="F261" s="217" t="s">
        <v>1021</v>
      </c>
      <c r="G261" s="258"/>
      <c r="H261" s="218"/>
      <c r="I261" s="95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4"/>
      <c r="V261" s="116" t="str">
        <f>IF(SUM(I261:T261)=0,"",SUM(I261:T261))</f>
        <v/>
      </c>
      <c r="W261" s="259" t="b">
        <f>IF($G$187="porcentaje",FIXED(V261/V262*100,2)&amp;"%",IF($G$187="Promedio",V261/V262,IF($G$187="variación porcentual",FIXED(((V261/V262)-1)*100,2)&amp;"%",IF($G$187="OTRAS","CAPTURAR EL RESULTADO DEL INDICADOR"))))</f>
        <v>0</v>
      </c>
      <c r="Y261" s="1"/>
    </row>
    <row r="262" spans="1:33" ht="30" customHeight="1">
      <c r="A262" s="255" t="s">
        <v>2</v>
      </c>
      <c r="B262" s="255"/>
      <c r="C262" s="256" t="str">
        <f>IF(C257=0,"",C257)</f>
        <v>Materiales de operación programados</v>
      </c>
      <c r="D262" s="257"/>
      <c r="E262" s="144" t="str">
        <f>IF(E257=0,"",E257)</f>
        <v>Solicitudes</v>
      </c>
      <c r="F262" s="217" t="s">
        <v>1022</v>
      </c>
      <c r="G262" s="258"/>
      <c r="H262" s="218"/>
      <c r="I262" s="95"/>
      <c r="J262" s="73"/>
      <c r="K262" s="73"/>
      <c r="L262" s="73"/>
      <c r="M262" s="73"/>
      <c r="N262" s="73">
        <v>6</v>
      </c>
      <c r="O262" s="73"/>
      <c r="P262" s="73"/>
      <c r="Q262" s="73"/>
      <c r="R262" s="73"/>
      <c r="S262" s="73"/>
      <c r="T262" s="73">
        <v>3</v>
      </c>
      <c r="U262" s="73">
        <f>SUM(I262:T262)</f>
        <v>9</v>
      </c>
      <c r="V262" s="116">
        <f>IF(SUM(I262:T262)=0,"",SUM(I262:T262))</f>
        <v>9</v>
      </c>
      <c r="W262" s="259"/>
      <c r="Y262" s="1"/>
      <c r="AA262" s="3"/>
    </row>
    <row r="263" spans="1:33" ht="5.25" customHeight="1">
      <c r="A263" s="166"/>
      <c r="B263" s="166"/>
      <c r="C263" s="166"/>
      <c r="D263" s="167"/>
      <c r="E263" s="167"/>
      <c r="F263" s="168"/>
      <c r="G263" s="168"/>
      <c r="H263" s="168"/>
      <c r="I263" s="167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70"/>
      <c r="V263" s="171"/>
      <c r="W263" s="82"/>
    </row>
    <row r="264" spans="1:33" ht="16.5" customHeight="1">
      <c r="A264" s="362" t="s">
        <v>964</v>
      </c>
      <c r="B264" s="362"/>
      <c r="C264" s="362"/>
      <c r="D264" s="362"/>
      <c r="E264" s="362"/>
      <c r="F264" s="362"/>
      <c r="G264" s="362"/>
      <c r="H264" s="362"/>
      <c r="I264" s="362"/>
      <c r="J264" s="362"/>
      <c r="K264" s="362"/>
      <c r="L264" s="362"/>
      <c r="M264" s="362"/>
      <c r="N264" s="362"/>
      <c r="O264" s="362"/>
      <c r="P264" s="362"/>
      <c r="Q264" s="362"/>
      <c r="R264" s="362"/>
      <c r="S264" s="362"/>
      <c r="T264" s="362"/>
      <c r="U264" s="362"/>
      <c r="V264" s="362"/>
      <c r="W264" s="117" t="str">
        <f>IF(ISERROR(W261/W256)=TRUE,"",(W261/W256))</f>
        <v/>
      </c>
    </row>
    <row r="265" spans="1:33" ht="6.75" customHeight="1">
      <c r="A265" s="172"/>
      <c r="B265" s="172"/>
      <c r="C265" s="172"/>
      <c r="D265" s="172"/>
      <c r="E265" s="172"/>
      <c r="F265" s="172"/>
      <c r="G265" s="172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83"/>
    </row>
    <row r="266" spans="1:33" s="3" customFormat="1" ht="33" customHeight="1">
      <c r="A266" s="261" t="s">
        <v>999</v>
      </c>
      <c r="B266" s="262"/>
      <c r="C266" s="262"/>
      <c r="D266" s="262"/>
      <c r="E266" s="262"/>
      <c r="F266" s="263"/>
      <c r="G266" s="264"/>
      <c r="H266" s="264"/>
      <c r="I266" s="264"/>
      <c r="J266" s="264"/>
      <c r="K266" s="264"/>
      <c r="L266" s="264"/>
      <c r="M266" s="264"/>
      <c r="N266" s="264"/>
      <c r="O266" s="264"/>
      <c r="P266" s="264"/>
      <c r="Q266" s="264"/>
      <c r="R266" s="264"/>
      <c r="S266" s="264"/>
      <c r="T266" s="264"/>
      <c r="U266" s="264"/>
      <c r="V266" s="264"/>
      <c r="W266" s="265"/>
      <c r="X266" s="1"/>
      <c r="Z266" s="1"/>
      <c r="AA266" s="1"/>
      <c r="AB266" s="1"/>
      <c r="AC266" s="1"/>
      <c r="AD266" s="1"/>
      <c r="AE266" s="1"/>
      <c r="AF266" s="1"/>
      <c r="AG266" s="1"/>
    </row>
    <row r="267" spans="1:33" s="3" customFormat="1" ht="7.5" customHeight="1">
      <c r="A267" s="173"/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324" t="s">
        <v>338</v>
      </c>
      <c r="B268" s="325"/>
      <c r="C268" s="325"/>
      <c r="D268" s="325"/>
      <c r="E268" s="325"/>
      <c r="F268" s="325"/>
      <c r="G268" s="325"/>
      <c r="H268" s="325"/>
      <c r="I268" s="325"/>
      <c r="J268" s="325"/>
      <c r="K268" s="325"/>
      <c r="L268" s="325"/>
      <c r="M268" s="325"/>
      <c r="N268" s="325"/>
      <c r="O268" s="325"/>
      <c r="P268" s="325"/>
      <c r="Q268" s="325"/>
      <c r="R268" s="325"/>
      <c r="S268" s="325"/>
      <c r="T268" s="325"/>
      <c r="U268" s="325"/>
      <c r="V268" s="325"/>
      <c r="W268" s="326"/>
    </row>
    <row r="269" spans="1:33" ht="18.75" customHeight="1">
      <c r="C269" s="9"/>
      <c r="D269" s="9"/>
      <c r="E269" s="9"/>
      <c r="F269" s="9"/>
      <c r="G269" s="9"/>
      <c r="H269" s="9"/>
      <c r="I269" s="9"/>
    </row>
    <row r="270" spans="1:33" ht="18.75" customHeight="1">
      <c r="A270" s="327" t="s">
        <v>29</v>
      </c>
      <c r="B270" s="272"/>
      <c r="C270" s="272"/>
      <c r="D270" s="272"/>
      <c r="E270" s="272" t="s">
        <v>3</v>
      </c>
      <c r="F270" s="275" t="s">
        <v>26</v>
      </c>
      <c r="G270" s="276"/>
      <c r="H270" s="276"/>
      <c r="I270" s="276"/>
      <c r="J270" s="276"/>
      <c r="K270" s="276"/>
      <c r="L270" s="276"/>
      <c r="M270" s="276"/>
      <c r="N270" s="276"/>
      <c r="O270" s="276"/>
      <c r="P270" s="276"/>
      <c r="Q270" s="276"/>
      <c r="R270" s="276"/>
      <c r="S270" s="276"/>
      <c r="T270" s="277"/>
      <c r="U270" s="105"/>
      <c r="V270" s="272" t="s">
        <v>27</v>
      </c>
      <c r="W270" s="272" t="s">
        <v>301</v>
      </c>
    </row>
    <row r="271" spans="1:33" ht="18.75" customHeight="1">
      <c r="A271" s="328"/>
      <c r="B271" s="272"/>
      <c r="C271" s="272"/>
      <c r="D271" s="272"/>
      <c r="E271" s="272"/>
      <c r="F271" s="217" t="s">
        <v>299</v>
      </c>
      <c r="G271" s="258"/>
      <c r="H271" s="218"/>
      <c r="I271" s="13" t="s">
        <v>28</v>
      </c>
      <c r="J271" s="13" t="s">
        <v>7</v>
      </c>
      <c r="K271" s="13" t="s">
        <v>8</v>
      </c>
      <c r="L271" s="13" t="s">
        <v>9</v>
      </c>
      <c r="M271" s="13" t="s">
        <v>10</v>
      </c>
      <c r="N271" s="13" t="s">
        <v>11</v>
      </c>
      <c r="O271" s="13" t="s">
        <v>12</v>
      </c>
      <c r="P271" s="13" t="s">
        <v>13</v>
      </c>
      <c r="Q271" s="13" t="s">
        <v>14</v>
      </c>
      <c r="R271" s="13" t="s">
        <v>15</v>
      </c>
      <c r="S271" s="13" t="s">
        <v>16</v>
      </c>
      <c r="T271" s="13" t="s">
        <v>17</v>
      </c>
      <c r="U271" s="13"/>
      <c r="V271" s="272"/>
      <c r="W271" s="272"/>
    </row>
    <row r="272" spans="1:33" ht="20.25" customHeight="1">
      <c r="A272" s="307" t="s">
        <v>31</v>
      </c>
      <c r="B272" s="307">
        <v>1</v>
      </c>
      <c r="C272" s="303" t="s">
        <v>1076</v>
      </c>
      <c r="D272" s="304"/>
      <c r="E272" s="301" t="s">
        <v>1126</v>
      </c>
      <c r="F272" s="291" t="s">
        <v>300</v>
      </c>
      <c r="G272" s="292"/>
      <c r="H272" s="293"/>
      <c r="I272" s="96"/>
      <c r="J272" s="96"/>
      <c r="K272" s="96">
        <v>1</v>
      </c>
      <c r="L272" s="96"/>
      <c r="M272" s="96"/>
      <c r="N272" s="96">
        <v>1</v>
      </c>
      <c r="O272" s="96"/>
      <c r="P272" s="96"/>
      <c r="Q272" s="96">
        <v>1</v>
      </c>
      <c r="R272" s="96"/>
      <c r="S272" s="96"/>
      <c r="T272" s="96"/>
      <c r="U272" s="13"/>
      <c r="V272" s="118">
        <f t="shared" ref="V272:V281" si="1">SUM(I272:T272)</f>
        <v>3</v>
      </c>
      <c r="W272" s="294">
        <f>IF(V272=0,"-",V273/V272)</f>
        <v>0.33333333333333331</v>
      </c>
    </row>
    <row r="273" spans="1:23" ht="17.25" customHeight="1">
      <c r="A273" s="310"/>
      <c r="B273" s="308"/>
      <c r="C273" s="305"/>
      <c r="D273" s="306"/>
      <c r="E273" s="301"/>
      <c r="F273" s="295" t="s">
        <v>298</v>
      </c>
      <c r="G273" s="296"/>
      <c r="H273" s="297"/>
      <c r="I273" s="151"/>
      <c r="J273" s="151"/>
      <c r="K273" s="74">
        <v>1</v>
      </c>
      <c r="L273" s="74"/>
      <c r="M273" s="74"/>
      <c r="N273" s="74"/>
      <c r="O273" s="74"/>
      <c r="P273" s="74"/>
      <c r="Q273" s="74"/>
      <c r="R273" s="74"/>
      <c r="S273" s="74"/>
      <c r="T273" s="74"/>
      <c r="U273" s="13"/>
      <c r="V273" s="118">
        <f t="shared" si="1"/>
        <v>1</v>
      </c>
      <c r="W273" s="294"/>
    </row>
    <row r="274" spans="1:23" ht="24.75" customHeight="1">
      <c r="A274" s="310"/>
      <c r="B274" s="307">
        <v>2</v>
      </c>
      <c r="C274" s="303" t="s">
        <v>1176</v>
      </c>
      <c r="D274" s="304"/>
      <c r="E274" s="301" t="s">
        <v>1127</v>
      </c>
      <c r="F274" s="291" t="s">
        <v>300</v>
      </c>
      <c r="G274" s="292"/>
      <c r="H274" s="293"/>
      <c r="I274" s="96"/>
      <c r="J274" s="96"/>
      <c r="K274" s="96"/>
      <c r="L274" s="96"/>
      <c r="M274" s="96"/>
      <c r="N274" s="96"/>
      <c r="O274" s="96"/>
      <c r="P274" s="96"/>
      <c r="Q274" s="96">
        <v>1</v>
      </c>
      <c r="R274" s="96"/>
      <c r="S274" s="96"/>
      <c r="T274" s="96"/>
      <c r="U274" s="13"/>
      <c r="V274" s="118">
        <f t="shared" si="1"/>
        <v>1</v>
      </c>
      <c r="W274" s="294">
        <f>IF(V274=0,"-",V275/V274)</f>
        <v>0</v>
      </c>
    </row>
    <row r="275" spans="1:23">
      <c r="A275" s="310"/>
      <c r="B275" s="308"/>
      <c r="C275" s="305"/>
      <c r="D275" s="306"/>
      <c r="E275" s="301"/>
      <c r="F275" s="295" t="s">
        <v>298</v>
      </c>
      <c r="G275" s="296"/>
      <c r="H275" s="297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3"/>
      <c r="V275" s="118">
        <f t="shared" si="1"/>
        <v>0</v>
      </c>
      <c r="W275" s="294"/>
    </row>
    <row r="276" spans="1:23" ht="22.5" customHeight="1">
      <c r="A276" s="310"/>
      <c r="B276" s="307">
        <v>3</v>
      </c>
      <c r="C276" s="303" t="s">
        <v>1134</v>
      </c>
      <c r="D276" s="304"/>
      <c r="E276" s="301" t="s">
        <v>1135</v>
      </c>
      <c r="F276" s="291" t="s">
        <v>300</v>
      </c>
      <c r="G276" s="292"/>
      <c r="H276" s="293"/>
      <c r="I276" s="96"/>
      <c r="J276" s="96"/>
      <c r="K276" s="96">
        <v>1</v>
      </c>
      <c r="L276" s="96"/>
      <c r="M276" s="96"/>
      <c r="N276" s="96">
        <v>1</v>
      </c>
      <c r="O276" s="96"/>
      <c r="P276" s="96"/>
      <c r="Q276" s="96">
        <v>2</v>
      </c>
      <c r="R276" s="96"/>
      <c r="S276" s="96"/>
      <c r="T276" s="96"/>
      <c r="U276" s="13"/>
      <c r="V276" s="118">
        <f t="shared" si="1"/>
        <v>4</v>
      </c>
      <c r="W276" s="294">
        <f>IF(V276=0,"-",V277/V276)</f>
        <v>0.25</v>
      </c>
    </row>
    <row r="277" spans="1:23">
      <c r="A277" s="310"/>
      <c r="B277" s="308"/>
      <c r="C277" s="305"/>
      <c r="D277" s="306"/>
      <c r="E277" s="301"/>
      <c r="F277" s="295" t="s">
        <v>298</v>
      </c>
      <c r="G277" s="296"/>
      <c r="H277" s="297"/>
      <c r="I277" s="74"/>
      <c r="J277" s="74"/>
      <c r="K277" s="74">
        <v>1</v>
      </c>
      <c r="L277" s="74"/>
      <c r="M277" s="74"/>
      <c r="N277" s="74"/>
      <c r="O277" s="74"/>
      <c r="P277" s="74"/>
      <c r="Q277" s="74"/>
      <c r="R277" s="74"/>
      <c r="S277" s="74"/>
      <c r="T277" s="74"/>
      <c r="U277" s="13"/>
      <c r="V277" s="118">
        <f t="shared" si="1"/>
        <v>1</v>
      </c>
      <c r="W277" s="294"/>
    </row>
    <row r="278" spans="1:23" ht="18.75" customHeight="1">
      <c r="A278" s="310"/>
      <c r="B278" s="307">
        <v>4</v>
      </c>
      <c r="C278" s="303" t="s">
        <v>1179</v>
      </c>
      <c r="D278" s="304"/>
      <c r="E278" s="301" t="s">
        <v>1136</v>
      </c>
      <c r="F278" s="291" t="s">
        <v>300</v>
      </c>
      <c r="G278" s="292"/>
      <c r="H278" s="293"/>
      <c r="I278" s="96"/>
      <c r="J278" s="96"/>
      <c r="K278" s="96">
        <v>264</v>
      </c>
      <c r="L278" s="96"/>
      <c r="M278" s="96"/>
      <c r="N278" s="96">
        <v>218</v>
      </c>
      <c r="O278" s="96"/>
      <c r="P278" s="96"/>
      <c r="Q278" s="96">
        <v>218</v>
      </c>
      <c r="R278" s="96"/>
      <c r="S278" s="96"/>
      <c r="T278" s="96"/>
      <c r="U278" s="13"/>
      <c r="V278" s="118">
        <f t="shared" si="1"/>
        <v>700</v>
      </c>
      <c r="W278" s="294">
        <f>IF(V278=0,"-",V279/V278)</f>
        <v>0.37714285714285717</v>
      </c>
    </row>
    <row r="279" spans="1:23" ht="17.25" customHeight="1">
      <c r="A279" s="310"/>
      <c r="B279" s="308"/>
      <c r="C279" s="305"/>
      <c r="D279" s="306"/>
      <c r="E279" s="301"/>
      <c r="F279" s="295" t="s">
        <v>298</v>
      </c>
      <c r="G279" s="296"/>
      <c r="H279" s="297"/>
      <c r="I279" s="74"/>
      <c r="J279" s="74"/>
      <c r="K279" s="74">
        <v>264</v>
      </c>
      <c r="L279" s="74"/>
      <c r="M279" s="74"/>
      <c r="N279" s="74"/>
      <c r="O279" s="74"/>
      <c r="P279" s="74"/>
      <c r="Q279" s="74"/>
      <c r="R279" s="74"/>
      <c r="S279" s="74"/>
      <c r="T279" s="74"/>
      <c r="U279" s="13"/>
      <c r="V279" s="118">
        <f t="shared" si="1"/>
        <v>264</v>
      </c>
      <c r="W279" s="294"/>
    </row>
    <row r="280" spans="1:23" ht="18.75" customHeight="1">
      <c r="A280" s="310"/>
      <c r="B280" s="307">
        <v>5</v>
      </c>
      <c r="C280" s="303" t="s">
        <v>1077</v>
      </c>
      <c r="D280" s="304"/>
      <c r="E280" s="301" t="s">
        <v>1137</v>
      </c>
      <c r="F280" s="291" t="s">
        <v>300</v>
      </c>
      <c r="G280" s="292"/>
      <c r="H280" s="293"/>
      <c r="I280" s="96"/>
      <c r="J280" s="96"/>
      <c r="K280" s="96"/>
      <c r="L280" s="96"/>
      <c r="M280" s="96"/>
      <c r="N280" s="96"/>
      <c r="O280" s="96"/>
      <c r="P280" s="96"/>
      <c r="Q280" s="96">
        <v>1</v>
      </c>
      <c r="R280" s="96"/>
      <c r="S280" s="96"/>
      <c r="T280" s="96"/>
      <c r="U280" s="13"/>
      <c r="V280" s="118">
        <f t="shared" si="1"/>
        <v>1</v>
      </c>
      <c r="W280" s="294">
        <f>IF(V280=0,"-",V281/V280)</f>
        <v>0</v>
      </c>
    </row>
    <row r="281" spans="1:23">
      <c r="A281" s="310"/>
      <c r="B281" s="308"/>
      <c r="C281" s="305"/>
      <c r="D281" s="306"/>
      <c r="E281" s="301"/>
      <c r="F281" s="295" t="s">
        <v>298</v>
      </c>
      <c r="G281" s="296"/>
      <c r="H281" s="297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18">
        <f t="shared" si="1"/>
        <v>0</v>
      </c>
      <c r="W281" s="294"/>
    </row>
    <row r="282" spans="1:23" ht="18.75" customHeight="1">
      <c r="A282" s="310"/>
      <c r="B282" s="318">
        <v>6</v>
      </c>
      <c r="C282" s="319" t="s">
        <v>1079</v>
      </c>
      <c r="D282" s="319"/>
      <c r="E282" s="301" t="s">
        <v>1137</v>
      </c>
      <c r="F282" s="291" t="s">
        <v>300</v>
      </c>
      <c r="G282" s="292"/>
      <c r="H282" s="293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>
        <v>1</v>
      </c>
      <c r="U282" s="97"/>
      <c r="V282" s="118">
        <f t="shared" ref="V282:V290" si="2">SUM(I282:T282)</f>
        <v>1</v>
      </c>
      <c r="W282" s="294">
        <f>IF(V282=0,"-",V283/V282)</f>
        <v>0</v>
      </c>
    </row>
    <row r="283" spans="1:23">
      <c r="A283" s="310"/>
      <c r="B283" s="318"/>
      <c r="C283" s="319"/>
      <c r="D283" s="319"/>
      <c r="E283" s="301"/>
      <c r="F283" s="295" t="s">
        <v>298</v>
      </c>
      <c r="G283" s="296"/>
      <c r="H283" s="297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20"/>
      <c r="V283" s="118">
        <f t="shared" si="2"/>
        <v>0</v>
      </c>
      <c r="W283" s="294"/>
    </row>
    <row r="284" spans="1:23" ht="18.75" customHeight="1">
      <c r="A284" s="310"/>
      <c r="B284" s="318">
        <v>7</v>
      </c>
      <c r="C284" s="320" t="s">
        <v>1078</v>
      </c>
      <c r="D284" s="321"/>
      <c r="E284" s="301" t="s">
        <v>1138</v>
      </c>
      <c r="F284" s="291" t="s">
        <v>300</v>
      </c>
      <c r="G284" s="292"/>
      <c r="H284" s="293"/>
      <c r="I284" s="96"/>
      <c r="J284" s="96"/>
      <c r="K284" s="96"/>
      <c r="L284" s="96"/>
      <c r="M284" s="96"/>
      <c r="N284" s="96"/>
      <c r="O284" s="96"/>
      <c r="P284" s="96"/>
      <c r="Q284" s="96">
        <v>1</v>
      </c>
      <c r="R284" s="96"/>
      <c r="S284" s="96"/>
      <c r="T284" s="96"/>
      <c r="U284" s="97"/>
      <c r="V284" s="118">
        <f t="shared" si="2"/>
        <v>1</v>
      </c>
      <c r="W284" s="294">
        <f>IF(V284=0,"-",V285/V284)</f>
        <v>0</v>
      </c>
    </row>
    <row r="285" spans="1:23" ht="18.75" customHeight="1">
      <c r="A285" s="310"/>
      <c r="B285" s="318"/>
      <c r="C285" s="322"/>
      <c r="D285" s="323"/>
      <c r="E285" s="301"/>
      <c r="F285" s="295" t="s">
        <v>298</v>
      </c>
      <c r="G285" s="296"/>
      <c r="H285" s="297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20"/>
      <c r="V285" s="118">
        <f t="shared" si="2"/>
        <v>0</v>
      </c>
      <c r="W285" s="294"/>
    </row>
    <row r="286" spans="1:23">
      <c r="A286" s="310"/>
      <c r="B286" s="318">
        <v>8</v>
      </c>
      <c r="C286" s="320" t="s">
        <v>1080</v>
      </c>
      <c r="D286" s="321"/>
      <c r="E286" s="301" t="s">
        <v>1139</v>
      </c>
      <c r="F286" s="291" t="s">
        <v>300</v>
      </c>
      <c r="G286" s="292"/>
      <c r="H286" s="293"/>
      <c r="I286" s="96"/>
      <c r="J286" s="96"/>
      <c r="K286" s="96"/>
      <c r="L286" s="96"/>
      <c r="M286" s="96"/>
      <c r="N286" s="96"/>
      <c r="O286" s="96"/>
      <c r="P286" s="96"/>
      <c r="Q286" s="96">
        <v>1</v>
      </c>
      <c r="R286" s="96"/>
      <c r="S286" s="96"/>
      <c r="T286" s="96"/>
      <c r="U286" s="97"/>
      <c r="V286" s="118">
        <f t="shared" si="2"/>
        <v>1</v>
      </c>
      <c r="W286" s="294">
        <f t="shared" ref="W286" si="3">IF(V286=0,"-",V287/V286)</f>
        <v>0</v>
      </c>
    </row>
    <row r="287" spans="1:23">
      <c r="A287" s="310"/>
      <c r="B287" s="318"/>
      <c r="C287" s="322"/>
      <c r="D287" s="323"/>
      <c r="E287" s="301"/>
      <c r="F287" s="295" t="s">
        <v>298</v>
      </c>
      <c r="G287" s="296"/>
      <c r="H287" s="297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20"/>
      <c r="V287" s="118">
        <f t="shared" si="2"/>
        <v>0</v>
      </c>
      <c r="W287" s="294"/>
    </row>
    <row r="288" spans="1:23" ht="18.75" customHeight="1">
      <c r="A288" s="310"/>
      <c r="B288" s="318">
        <v>9</v>
      </c>
      <c r="C288" s="320" t="s">
        <v>1081</v>
      </c>
      <c r="D288" s="321"/>
      <c r="E288" s="301" t="s">
        <v>1140</v>
      </c>
      <c r="F288" s="291" t="s">
        <v>300</v>
      </c>
      <c r="G288" s="292"/>
      <c r="H288" s="293"/>
      <c r="I288" s="96"/>
      <c r="J288" s="96"/>
      <c r="K288" s="96">
        <v>1</v>
      </c>
      <c r="L288" s="96"/>
      <c r="M288" s="96"/>
      <c r="N288" s="96">
        <v>1</v>
      </c>
      <c r="O288" s="96"/>
      <c r="P288" s="96"/>
      <c r="Q288" s="96">
        <v>1</v>
      </c>
      <c r="R288" s="96"/>
      <c r="S288" s="96"/>
      <c r="T288" s="96"/>
      <c r="U288" s="97"/>
      <c r="V288" s="118">
        <f t="shared" si="2"/>
        <v>3</v>
      </c>
      <c r="W288" s="294">
        <f t="shared" ref="W288" si="4">IF(V288=0,"-",V289/V288)</f>
        <v>0.33333333333333331</v>
      </c>
    </row>
    <row r="289" spans="1:23" ht="18.75" customHeight="1">
      <c r="A289" s="310"/>
      <c r="B289" s="318"/>
      <c r="C289" s="322"/>
      <c r="D289" s="323"/>
      <c r="E289" s="301"/>
      <c r="F289" s="295" t="s">
        <v>298</v>
      </c>
      <c r="G289" s="296"/>
      <c r="H289" s="297"/>
      <c r="I289" s="19"/>
      <c r="J289" s="19"/>
      <c r="K289" s="19">
        <v>1</v>
      </c>
      <c r="L289" s="19"/>
      <c r="M289" s="19"/>
      <c r="N289" s="19"/>
      <c r="O289" s="19"/>
      <c r="P289" s="19"/>
      <c r="Q289" s="19"/>
      <c r="R289" s="19"/>
      <c r="S289" s="19"/>
      <c r="T289" s="19"/>
      <c r="U289" s="20"/>
      <c r="V289" s="118">
        <f t="shared" si="2"/>
        <v>1</v>
      </c>
      <c r="W289" s="294"/>
    </row>
    <row r="290" spans="1:23" ht="18.75" customHeight="1">
      <c r="A290" s="285" t="s">
        <v>32</v>
      </c>
      <c r="B290" s="318">
        <v>1</v>
      </c>
      <c r="C290" s="303" t="s">
        <v>1082</v>
      </c>
      <c r="D290" s="304"/>
      <c r="E290" s="301" t="s">
        <v>1141</v>
      </c>
      <c r="F290" s="291" t="s">
        <v>300</v>
      </c>
      <c r="G290" s="292"/>
      <c r="H290" s="293"/>
      <c r="I290" s="96"/>
      <c r="J290" s="96"/>
      <c r="K290" s="96">
        <v>2</v>
      </c>
      <c r="L290" s="96"/>
      <c r="M290" s="96"/>
      <c r="N290" s="96">
        <v>1</v>
      </c>
      <c r="O290" s="96"/>
      <c r="P290" s="96"/>
      <c r="Q290" s="96">
        <v>2</v>
      </c>
      <c r="R290" s="96"/>
      <c r="S290" s="96"/>
      <c r="T290" s="96">
        <v>1</v>
      </c>
      <c r="U290" s="97"/>
      <c r="V290" s="118">
        <f t="shared" si="2"/>
        <v>6</v>
      </c>
      <c r="W290" s="294">
        <f>IF(V290=0,"-",V291/V290)</f>
        <v>0.33333333333333331</v>
      </c>
    </row>
    <row r="291" spans="1:23" ht="30" customHeight="1">
      <c r="A291" s="285"/>
      <c r="B291" s="318"/>
      <c r="C291" s="305"/>
      <c r="D291" s="306"/>
      <c r="E291" s="301"/>
      <c r="F291" s="295" t="s">
        <v>298</v>
      </c>
      <c r="G291" s="296"/>
      <c r="H291" s="297"/>
      <c r="I291" s="19"/>
      <c r="J291" s="19"/>
      <c r="K291" s="19">
        <v>2</v>
      </c>
      <c r="L291" s="19"/>
      <c r="M291" s="19"/>
      <c r="N291" s="19"/>
      <c r="O291" s="19"/>
      <c r="P291" s="19"/>
      <c r="Q291" s="19"/>
      <c r="R291" s="19"/>
      <c r="S291" s="19"/>
      <c r="T291" s="19"/>
      <c r="U291" s="20"/>
      <c r="V291" s="118">
        <f t="shared" ref="V291:V293" si="5">SUM(I291:T291)</f>
        <v>2</v>
      </c>
      <c r="W291" s="294"/>
    </row>
    <row r="292" spans="1:23">
      <c r="A292" s="285"/>
      <c r="B292" s="318">
        <v>2</v>
      </c>
      <c r="C292" s="303" t="s">
        <v>1083</v>
      </c>
      <c r="D292" s="304"/>
      <c r="E292" s="301" t="s">
        <v>1141</v>
      </c>
      <c r="F292" s="291" t="s">
        <v>300</v>
      </c>
      <c r="G292" s="292"/>
      <c r="H292" s="293"/>
      <c r="I292" s="96"/>
      <c r="J292" s="96"/>
      <c r="K292" s="96">
        <v>1</v>
      </c>
      <c r="L292" s="96"/>
      <c r="M292" s="96"/>
      <c r="N292" s="96">
        <v>2</v>
      </c>
      <c r="O292" s="96"/>
      <c r="P292" s="96"/>
      <c r="Q292" s="96"/>
      <c r="R292" s="96"/>
      <c r="S292" s="96"/>
      <c r="T292" s="96"/>
      <c r="U292" s="97"/>
      <c r="V292" s="118">
        <f t="shared" si="5"/>
        <v>3</v>
      </c>
      <c r="W292" s="294">
        <f>IF(V292=0,"-",V293/V292)</f>
        <v>0.33333333333333331</v>
      </c>
    </row>
    <row r="293" spans="1:23">
      <c r="A293" s="285"/>
      <c r="B293" s="318"/>
      <c r="C293" s="305"/>
      <c r="D293" s="306"/>
      <c r="E293" s="301"/>
      <c r="F293" s="295" t="s">
        <v>298</v>
      </c>
      <c r="G293" s="296"/>
      <c r="H293" s="297"/>
      <c r="I293" s="19"/>
      <c r="J293" s="19"/>
      <c r="K293" s="19">
        <v>1</v>
      </c>
      <c r="L293" s="19"/>
      <c r="M293" s="19"/>
      <c r="N293" s="19"/>
      <c r="O293" s="19"/>
      <c r="P293" s="19"/>
      <c r="Q293" s="19"/>
      <c r="R293" s="19"/>
      <c r="S293" s="19"/>
      <c r="T293" s="19"/>
      <c r="U293" s="20"/>
      <c r="V293" s="118">
        <f t="shared" si="5"/>
        <v>1</v>
      </c>
      <c r="W293" s="294"/>
    </row>
    <row r="294" spans="1:23" ht="18.75" customHeight="1">
      <c r="A294" s="309" t="s">
        <v>304</v>
      </c>
      <c r="B294" s="302">
        <v>1</v>
      </c>
      <c r="C294" s="303" t="s">
        <v>1122</v>
      </c>
      <c r="D294" s="304"/>
      <c r="E294" s="301" t="s">
        <v>1146</v>
      </c>
      <c r="F294" s="291" t="s">
        <v>300</v>
      </c>
      <c r="G294" s="292"/>
      <c r="H294" s="293"/>
      <c r="I294" s="96"/>
      <c r="J294" s="96"/>
      <c r="K294" s="96">
        <v>1</v>
      </c>
      <c r="L294" s="96"/>
      <c r="M294" s="96"/>
      <c r="N294" s="96"/>
      <c r="O294" s="96"/>
      <c r="P294" s="96"/>
      <c r="Q294" s="96"/>
      <c r="R294" s="96"/>
      <c r="S294" s="96"/>
      <c r="T294" s="96"/>
      <c r="U294" s="97"/>
      <c r="V294" s="118">
        <f>SUM(I294:T294)</f>
        <v>1</v>
      </c>
      <c r="W294" s="294">
        <f>IF(V294=0,"-",V295/V294)</f>
        <v>1</v>
      </c>
    </row>
    <row r="295" spans="1:23" ht="18.75" customHeight="1">
      <c r="A295" s="310"/>
      <c r="B295" s="302"/>
      <c r="C295" s="305"/>
      <c r="D295" s="306"/>
      <c r="E295" s="301"/>
      <c r="F295" s="295" t="s">
        <v>298</v>
      </c>
      <c r="G295" s="296"/>
      <c r="H295" s="297"/>
      <c r="I295" s="19"/>
      <c r="J295" s="19"/>
      <c r="K295" s="19">
        <v>1</v>
      </c>
      <c r="L295" s="19"/>
      <c r="M295" s="19"/>
      <c r="N295" s="19"/>
      <c r="O295" s="19"/>
      <c r="P295" s="19"/>
      <c r="Q295" s="19"/>
      <c r="R295" s="19"/>
      <c r="S295" s="19"/>
      <c r="T295" s="19"/>
      <c r="U295" s="20"/>
      <c r="V295" s="118">
        <f t="shared" ref="V295:V301" si="6">SUM(I295:T295)</f>
        <v>1</v>
      </c>
      <c r="W295" s="294"/>
    </row>
    <row r="296" spans="1:23">
      <c r="A296" s="310"/>
      <c r="B296" s="302">
        <v>2</v>
      </c>
      <c r="C296" s="303" t="s">
        <v>1123</v>
      </c>
      <c r="D296" s="304"/>
      <c r="E296" s="301" t="s">
        <v>1147</v>
      </c>
      <c r="F296" s="291" t="s">
        <v>300</v>
      </c>
      <c r="G296" s="292"/>
      <c r="H296" s="293"/>
      <c r="I296" s="96"/>
      <c r="J296" s="96"/>
      <c r="K296" s="96"/>
      <c r="L296" s="96"/>
      <c r="M296" s="96"/>
      <c r="N296" s="96">
        <v>1</v>
      </c>
      <c r="O296" s="96"/>
      <c r="P296" s="96"/>
      <c r="Q296" s="96"/>
      <c r="R296" s="96"/>
      <c r="S296" s="96"/>
      <c r="T296" s="96"/>
      <c r="U296" s="97"/>
      <c r="V296" s="118">
        <f t="shared" si="6"/>
        <v>1</v>
      </c>
      <c r="W296" s="294">
        <f>IF(V296=0,"-",V297/V296)</f>
        <v>0</v>
      </c>
    </row>
    <row r="297" spans="1:23" ht="12.75" customHeight="1">
      <c r="A297" s="310"/>
      <c r="B297" s="302"/>
      <c r="C297" s="305"/>
      <c r="D297" s="306"/>
      <c r="E297" s="301"/>
      <c r="F297" s="295" t="s">
        <v>298</v>
      </c>
      <c r="G297" s="296"/>
      <c r="H297" s="297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20"/>
      <c r="V297" s="118">
        <f t="shared" si="6"/>
        <v>0</v>
      </c>
      <c r="W297" s="294"/>
    </row>
    <row r="298" spans="1:23" ht="12.75" customHeight="1">
      <c r="A298" s="310"/>
      <c r="B298" s="302">
        <v>3</v>
      </c>
      <c r="C298" s="303" t="s">
        <v>1124</v>
      </c>
      <c r="D298" s="304"/>
      <c r="E298" s="301" t="s">
        <v>1148</v>
      </c>
      <c r="F298" s="291" t="s">
        <v>300</v>
      </c>
      <c r="G298" s="292"/>
      <c r="H298" s="293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>
        <v>1</v>
      </c>
      <c r="U298" s="97"/>
      <c r="V298" s="118">
        <f t="shared" si="6"/>
        <v>1</v>
      </c>
      <c r="W298" s="294">
        <f>IF(V298=0,"-",V299/V298)</f>
        <v>0</v>
      </c>
    </row>
    <row r="299" spans="1:23" ht="12.75" customHeight="1">
      <c r="A299" s="310"/>
      <c r="B299" s="302"/>
      <c r="C299" s="305"/>
      <c r="D299" s="306"/>
      <c r="E299" s="301"/>
      <c r="F299" s="295" t="s">
        <v>298</v>
      </c>
      <c r="G299" s="296"/>
      <c r="H299" s="297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20"/>
      <c r="V299" s="118">
        <f t="shared" si="6"/>
        <v>0</v>
      </c>
      <c r="W299" s="294"/>
    </row>
    <row r="300" spans="1:23" ht="35.25" customHeight="1">
      <c r="A300" s="310"/>
      <c r="B300" s="302">
        <v>4</v>
      </c>
      <c r="C300" s="303" t="s">
        <v>1125</v>
      </c>
      <c r="D300" s="304"/>
      <c r="E300" s="301" t="s">
        <v>1149</v>
      </c>
      <c r="F300" s="291" t="s">
        <v>300</v>
      </c>
      <c r="G300" s="292"/>
      <c r="H300" s="293"/>
      <c r="I300" s="96"/>
      <c r="J300" s="96"/>
      <c r="K300" s="96">
        <v>1</v>
      </c>
      <c r="L300" s="96"/>
      <c r="M300" s="96"/>
      <c r="N300" s="96"/>
      <c r="O300" s="96"/>
      <c r="P300" s="96"/>
      <c r="Q300" s="96"/>
      <c r="R300" s="96"/>
      <c r="S300" s="96"/>
      <c r="T300" s="96"/>
      <c r="U300" s="97"/>
      <c r="V300" s="118">
        <f t="shared" si="6"/>
        <v>1</v>
      </c>
      <c r="W300" s="294">
        <f>IF(V300=0,"-",V301/V300)</f>
        <v>0</v>
      </c>
    </row>
    <row r="301" spans="1:23">
      <c r="A301" s="311"/>
      <c r="B301" s="302"/>
      <c r="C301" s="305"/>
      <c r="D301" s="306"/>
      <c r="E301" s="301"/>
      <c r="F301" s="295" t="s">
        <v>298</v>
      </c>
      <c r="G301" s="296"/>
      <c r="H301" s="297"/>
      <c r="I301" s="19"/>
      <c r="J301" s="19"/>
      <c r="K301" s="19">
        <v>0</v>
      </c>
      <c r="L301" s="19"/>
      <c r="M301" s="19"/>
      <c r="N301" s="19"/>
      <c r="O301" s="19"/>
      <c r="P301" s="19"/>
      <c r="Q301" s="19"/>
      <c r="R301" s="19"/>
      <c r="S301" s="19"/>
      <c r="T301" s="19"/>
      <c r="U301" s="20"/>
      <c r="V301" s="118">
        <f t="shared" si="6"/>
        <v>0</v>
      </c>
      <c r="W301" s="294"/>
    </row>
    <row r="302" spans="1:23" hidden="1">
      <c r="A302" s="315" t="s">
        <v>305</v>
      </c>
      <c r="B302" s="302">
        <v>1</v>
      </c>
      <c r="C302" s="303" t="s">
        <v>1087</v>
      </c>
      <c r="D302" s="304"/>
      <c r="E302" s="301"/>
      <c r="F302" s="291" t="s">
        <v>300</v>
      </c>
      <c r="G302" s="292"/>
      <c r="H302" s="293"/>
      <c r="I302" s="96"/>
      <c r="J302" s="96"/>
      <c r="K302" s="96"/>
      <c r="L302" s="96"/>
      <c r="M302" s="96"/>
      <c r="N302" s="96"/>
      <c r="O302" s="96"/>
      <c r="P302" s="96"/>
      <c r="Q302" s="96">
        <v>1</v>
      </c>
      <c r="R302" s="96"/>
      <c r="S302" s="96"/>
      <c r="T302" s="96"/>
      <c r="U302" s="97"/>
      <c r="V302" s="118">
        <f>SUM(I302:T302)</f>
        <v>1</v>
      </c>
      <c r="W302" s="294">
        <f>IF(V302=0,"-",V303/V302)</f>
        <v>0</v>
      </c>
    </row>
    <row r="303" spans="1:23" hidden="1">
      <c r="A303" s="316"/>
      <c r="B303" s="302"/>
      <c r="C303" s="305"/>
      <c r="D303" s="306"/>
      <c r="E303" s="301"/>
      <c r="F303" s="295" t="s">
        <v>298</v>
      </c>
      <c r="G303" s="296"/>
      <c r="H303" s="297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20"/>
      <c r="V303" s="118">
        <f t="shared" ref="V303:V311" si="7">SUM(I303:T303)</f>
        <v>0</v>
      </c>
      <c r="W303" s="294"/>
    </row>
    <row r="304" spans="1:23" hidden="1">
      <c r="A304" s="316"/>
      <c r="B304" s="302">
        <v>2</v>
      </c>
      <c r="C304" s="303" t="s">
        <v>1088</v>
      </c>
      <c r="D304" s="304"/>
      <c r="E304" s="301"/>
      <c r="F304" s="291" t="s">
        <v>300</v>
      </c>
      <c r="G304" s="292"/>
      <c r="H304" s="293"/>
      <c r="I304" s="96"/>
      <c r="J304" s="96"/>
      <c r="K304" s="96"/>
      <c r="L304" s="96"/>
      <c r="M304" s="96"/>
      <c r="N304" s="96"/>
      <c r="O304" s="96"/>
      <c r="P304" s="96"/>
      <c r="Q304" s="96">
        <v>1</v>
      </c>
      <c r="R304" s="96"/>
      <c r="S304" s="96"/>
      <c r="T304" s="96"/>
      <c r="U304" s="97"/>
      <c r="V304" s="118">
        <f t="shared" si="7"/>
        <v>1</v>
      </c>
      <c r="W304" s="294">
        <f>IF(V304=0,"-",V305/V304)</f>
        <v>0</v>
      </c>
    </row>
    <row r="305" spans="1:23" hidden="1">
      <c r="A305" s="316"/>
      <c r="B305" s="302"/>
      <c r="C305" s="305"/>
      <c r="D305" s="306"/>
      <c r="E305" s="301"/>
      <c r="F305" s="295" t="s">
        <v>298</v>
      </c>
      <c r="G305" s="296"/>
      <c r="H305" s="297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20"/>
      <c r="V305" s="118">
        <f t="shared" si="7"/>
        <v>0</v>
      </c>
      <c r="W305" s="294"/>
    </row>
    <row r="306" spans="1:23" hidden="1">
      <c r="A306" s="313"/>
      <c r="B306" s="302">
        <v>3</v>
      </c>
      <c r="C306" s="303"/>
      <c r="D306" s="304"/>
      <c r="E306" s="301"/>
      <c r="F306" s="291" t="s">
        <v>300</v>
      </c>
      <c r="G306" s="292"/>
      <c r="H306" s="293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7"/>
      <c r="V306" s="118">
        <f t="shared" si="7"/>
        <v>0</v>
      </c>
      <c r="W306" s="294" t="str">
        <f>IF(V306=0,"-",V307/V306)</f>
        <v>-</v>
      </c>
    </row>
    <row r="307" spans="1:23" hidden="1">
      <c r="A307" s="313"/>
      <c r="B307" s="302"/>
      <c r="C307" s="305"/>
      <c r="D307" s="306"/>
      <c r="E307" s="301"/>
      <c r="F307" s="295" t="s">
        <v>298</v>
      </c>
      <c r="G307" s="296"/>
      <c r="H307" s="297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20"/>
      <c r="V307" s="118">
        <f t="shared" si="7"/>
        <v>0</v>
      </c>
      <c r="W307" s="294"/>
    </row>
    <row r="308" spans="1:23" hidden="1">
      <c r="A308" s="313"/>
      <c r="B308" s="302">
        <v>4</v>
      </c>
      <c r="C308" s="303"/>
      <c r="D308" s="304"/>
      <c r="E308" s="301"/>
      <c r="F308" s="291" t="s">
        <v>300</v>
      </c>
      <c r="G308" s="292"/>
      <c r="H308" s="293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7"/>
      <c r="V308" s="118">
        <f t="shared" si="7"/>
        <v>0</v>
      </c>
      <c r="W308" s="294" t="str">
        <f>IF(V308=0,"-",V309/V308)</f>
        <v>-</v>
      </c>
    </row>
    <row r="309" spans="1:23" hidden="1">
      <c r="A309" s="313"/>
      <c r="B309" s="302"/>
      <c r="C309" s="305"/>
      <c r="D309" s="306"/>
      <c r="E309" s="301"/>
      <c r="F309" s="295" t="s">
        <v>298</v>
      </c>
      <c r="G309" s="296"/>
      <c r="H309" s="297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20"/>
      <c r="V309" s="118">
        <f t="shared" si="7"/>
        <v>0</v>
      </c>
      <c r="W309" s="294"/>
    </row>
    <row r="310" spans="1:23" hidden="1">
      <c r="A310" s="313"/>
      <c r="B310" s="302">
        <v>5</v>
      </c>
      <c r="C310" s="303"/>
      <c r="D310" s="304"/>
      <c r="E310" s="301"/>
      <c r="F310" s="291" t="s">
        <v>300</v>
      </c>
      <c r="G310" s="292"/>
      <c r="H310" s="293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7"/>
      <c r="V310" s="118">
        <f t="shared" si="7"/>
        <v>0</v>
      </c>
      <c r="W310" s="294" t="str">
        <f>IF(V310=0,"-",V311/V310)</f>
        <v>-</v>
      </c>
    </row>
    <row r="311" spans="1:23" hidden="1">
      <c r="A311" s="314"/>
      <c r="B311" s="302"/>
      <c r="C311" s="305"/>
      <c r="D311" s="306"/>
      <c r="E311" s="301"/>
      <c r="F311" s="295" t="s">
        <v>298</v>
      </c>
      <c r="G311" s="296"/>
      <c r="H311" s="297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20"/>
      <c r="V311" s="118">
        <f t="shared" si="7"/>
        <v>0</v>
      </c>
      <c r="W311" s="294"/>
    </row>
    <row r="312" spans="1:23" hidden="1">
      <c r="A312" s="315" t="s">
        <v>306</v>
      </c>
      <c r="B312" s="286">
        <v>1</v>
      </c>
      <c r="C312" s="303"/>
      <c r="D312" s="304"/>
      <c r="E312" s="301"/>
      <c r="F312" s="291" t="s">
        <v>300</v>
      </c>
      <c r="G312" s="292"/>
      <c r="H312" s="293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7"/>
      <c r="V312" s="118">
        <f>SUM(I312:T312)</f>
        <v>0</v>
      </c>
      <c r="W312" s="294" t="str">
        <f>IF(V312=0,"-",V313/V312)</f>
        <v>-</v>
      </c>
    </row>
    <row r="313" spans="1:23" hidden="1">
      <c r="A313" s="316"/>
      <c r="B313" s="287"/>
      <c r="C313" s="305"/>
      <c r="D313" s="306"/>
      <c r="E313" s="301"/>
      <c r="F313" s="295" t="s">
        <v>298</v>
      </c>
      <c r="G313" s="296"/>
      <c r="H313" s="297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20"/>
      <c r="V313" s="118">
        <f t="shared" ref="V313:V321" si="8">SUM(I313:T313)</f>
        <v>0</v>
      </c>
      <c r="W313" s="294"/>
    </row>
    <row r="314" spans="1:23" hidden="1">
      <c r="A314" s="316"/>
      <c r="B314" s="286">
        <v>2</v>
      </c>
      <c r="C314" s="303"/>
      <c r="D314" s="304"/>
      <c r="E314" s="301"/>
      <c r="F314" s="291" t="s">
        <v>300</v>
      </c>
      <c r="G314" s="292"/>
      <c r="H314" s="293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7"/>
      <c r="V314" s="118">
        <f t="shared" si="8"/>
        <v>0</v>
      </c>
      <c r="W314" s="294" t="str">
        <f>IF(V314=0,"-",V315/V314)</f>
        <v>-</v>
      </c>
    </row>
    <row r="315" spans="1:23" hidden="1">
      <c r="A315" s="316"/>
      <c r="B315" s="287"/>
      <c r="C315" s="305"/>
      <c r="D315" s="306"/>
      <c r="E315" s="301"/>
      <c r="F315" s="295" t="s">
        <v>298</v>
      </c>
      <c r="G315" s="296"/>
      <c r="H315" s="297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20"/>
      <c r="V315" s="118">
        <f t="shared" si="8"/>
        <v>0</v>
      </c>
      <c r="W315" s="294"/>
    </row>
    <row r="316" spans="1:23" hidden="1">
      <c r="A316" s="313"/>
      <c r="B316" s="286">
        <v>3</v>
      </c>
      <c r="C316" s="303"/>
      <c r="D316" s="304"/>
      <c r="E316" s="301"/>
      <c r="F316" s="291" t="s">
        <v>300</v>
      </c>
      <c r="G316" s="292"/>
      <c r="H316" s="293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7"/>
      <c r="V316" s="118">
        <f t="shared" si="8"/>
        <v>0</v>
      </c>
      <c r="W316" s="294" t="str">
        <f>IF(V316=0,"-",V317/V316)</f>
        <v>-</v>
      </c>
    </row>
    <row r="317" spans="1:23" hidden="1">
      <c r="A317" s="313"/>
      <c r="B317" s="287"/>
      <c r="C317" s="305"/>
      <c r="D317" s="306"/>
      <c r="E317" s="301"/>
      <c r="F317" s="295" t="s">
        <v>298</v>
      </c>
      <c r="G317" s="296"/>
      <c r="H317" s="297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20"/>
      <c r="V317" s="118">
        <f t="shared" si="8"/>
        <v>0</v>
      </c>
      <c r="W317" s="294"/>
    </row>
    <row r="318" spans="1:23" hidden="1">
      <c r="A318" s="313"/>
      <c r="B318" s="286">
        <v>4</v>
      </c>
      <c r="C318" s="303"/>
      <c r="D318" s="304"/>
      <c r="E318" s="301"/>
      <c r="F318" s="291" t="s">
        <v>300</v>
      </c>
      <c r="G318" s="292"/>
      <c r="H318" s="293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7"/>
      <c r="V318" s="118">
        <f t="shared" si="8"/>
        <v>0</v>
      </c>
      <c r="W318" s="294" t="str">
        <f>IF(V318=0,"-",V319/V318)</f>
        <v>-</v>
      </c>
    </row>
    <row r="319" spans="1:23" hidden="1">
      <c r="A319" s="313"/>
      <c r="B319" s="287"/>
      <c r="C319" s="305"/>
      <c r="D319" s="306"/>
      <c r="E319" s="301"/>
      <c r="F319" s="295" t="s">
        <v>298</v>
      </c>
      <c r="G319" s="296"/>
      <c r="H319" s="297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20"/>
      <c r="V319" s="118">
        <f t="shared" si="8"/>
        <v>0</v>
      </c>
      <c r="W319" s="294"/>
    </row>
    <row r="320" spans="1:23" hidden="1">
      <c r="A320" s="313"/>
      <c r="B320" s="286">
        <v>5</v>
      </c>
      <c r="C320" s="303"/>
      <c r="D320" s="304"/>
      <c r="E320" s="301"/>
      <c r="F320" s="291" t="s">
        <v>300</v>
      </c>
      <c r="G320" s="292"/>
      <c r="H320" s="293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7"/>
      <c r="V320" s="118">
        <f t="shared" si="8"/>
        <v>0</v>
      </c>
      <c r="W320" s="294" t="str">
        <f>IF(V320=0,"-",V321/V320)</f>
        <v>-</v>
      </c>
    </row>
    <row r="321" spans="1:23" hidden="1">
      <c r="A321" s="314"/>
      <c r="B321" s="287"/>
      <c r="C321" s="305"/>
      <c r="D321" s="306"/>
      <c r="E321" s="301"/>
      <c r="F321" s="295" t="s">
        <v>298</v>
      </c>
      <c r="G321" s="296"/>
      <c r="H321" s="297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20"/>
      <c r="V321" s="118">
        <f t="shared" si="8"/>
        <v>0</v>
      </c>
      <c r="W321" s="294"/>
    </row>
    <row r="322" spans="1:23" hidden="1"/>
    <row r="323" spans="1:23" hidden="1"/>
    <row r="324" spans="1:23" hidden="1">
      <c r="A324" s="317"/>
      <c r="B324" s="317"/>
      <c r="C324" s="317"/>
      <c r="D324" s="317"/>
      <c r="F324" s="317"/>
      <c r="G324" s="317"/>
      <c r="H324" s="317"/>
      <c r="I324" s="317"/>
      <c r="J324" s="317"/>
      <c r="K324" s="317"/>
      <c r="L324" s="317"/>
      <c r="M324" s="317"/>
      <c r="N324" s="317"/>
      <c r="O324" s="317"/>
      <c r="Q324" s="317"/>
      <c r="R324" s="317"/>
      <c r="S324" s="317"/>
      <c r="T324" s="317"/>
      <c r="U324" s="317"/>
      <c r="V324" s="317"/>
      <c r="W324" s="317"/>
    </row>
    <row r="325" spans="1:23" hidden="1">
      <c r="A325" s="312" t="s">
        <v>1016</v>
      </c>
      <c r="B325" s="312"/>
      <c r="C325" s="312"/>
      <c r="D325" s="312"/>
      <c r="F325" s="312" t="s">
        <v>1017</v>
      </c>
      <c r="G325" s="312"/>
      <c r="H325" s="312"/>
      <c r="I325" s="312"/>
      <c r="J325" s="312"/>
      <c r="K325" s="312"/>
      <c r="L325" s="312"/>
      <c r="M325" s="312"/>
      <c r="N325" s="312"/>
      <c r="O325" s="312"/>
      <c r="Q325" s="312" t="s">
        <v>1018</v>
      </c>
      <c r="R325" s="312"/>
      <c r="S325" s="312"/>
      <c r="T325" s="312"/>
      <c r="U325" s="312"/>
      <c r="V325" s="312"/>
      <c r="W325" s="312"/>
    </row>
    <row r="326" spans="1:23" hidden="1">
      <c r="A326" s="110"/>
      <c r="B326" s="110"/>
      <c r="C326" s="110"/>
      <c r="D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Q326" s="110"/>
      <c r="R326" s="110"/>
      <c r="S326" s="110"/>
      <c r="T326" s="110"/>
      <c r="U326" s="110"/>
      <c r="V326" s="110"/>
      <c r="W326" s="110"/>
    </row>
    <row r="327" spans="1:23" hidden="1"/>
    <row r="328" spans="1:23" hidden="1">
      <c r="A328" s="317" t="s">
        <v>1000</v>
      </c>
      <c r="B328" s="317"/>
      <c r="C328" s="317"/>
      <c r="D328" s="317"/>
      <c r="F328" s="317" t="s">
        <v>1001</v>
      </c>
      <c r="G328" s="317"/>
      <c r="H328" s="317"/>
      <c r="I328" s="317"/>
      <c r="J328" s="317"/>
      <c r="K328" s="317"/>
      <c r="L328" s="317"/>
      <c r="M328" s="317"/>
      <c r="N328" s="317"/>
      <c r="O328" s="317"/>
      <c r="Q328" s="317" t="s">
        <v>1002</v>
      </c>
      <c r="R328" s="317"/>
      <c r="S328" s="317"/>
      <c r="T328" s="317"/>
      <c r="U328" s="317"/>
      <c r="V328" s="317"/>
      <c r="W328" s="317"/>
    </row>
    <row r="329" spans="1:23" hidden="1">
      <c r="A329" s="312"/>
      <c r="B329" s="312"/>
      <c r="C329" s="312"/>
      <c r="D329" s="312"/>
      <c r="F329" s="312"/>
      <c r="G329" s="312"/>
      <c r="H329" s="312"/>
      <c r="I329" s="312"/>
      <c r="J329" s="312"/>
      <c r="K329" s="312"/>
      <c r="L329" s="312"/>
      <c r="M329" s="312"/>
      <c r="N329" s="312"/>
      <c r="O329" s="312"/>
      <c r="Q329" s="312"/>
      <c r="R329" s="312"/>
      <c r="S329" s="312"/>
      <c r="T329" s="312"/>
      <c r="U329" s="312"/>
      <c r="V329" s="312"/>
      <c r="W329" s="312"/>
    </row>
    <row r="330" spans="1:23" hidden="1"/>
    <row r="331" spans="1:23" hidden="1"/>
    <row r="332" spans="1:23" hidden="1"/>
    <row r="333" spans="1:23" hidden="1"/>
    <row r="334" spans="1:23" ht="12.75" hidden="1" customHeight="1"/>
    <row r="335" spans="1:23" ht="12.75" hidden="1" customHeight="1"/>
    <row r="336" spans="1:23" hidden="1"/>
    <row r="337" spans="1:2" hidden="1"/>
    <row r="338" spans="1:2" ht="12.75" hidden="1" customHeight="1"/>
    <row r="339" spans="1:2" ht="12.75" hidden="1" customHeight="1"/>
    <row r="340" spans="1:2" hidden="1"/>
    <row r="341" spans="1:2" hidden="1"/>
    <row r="342" spans="1:2" hidden="1"/>
    <row r="343" spans="1:2" hidden="1"/>
    <row r="344" spans="1:2" hidden="1"/>
    <row r="345" spans="1:2" hidden="1">
      <c r="A345" s="1">
        <v>1</v>
      </c>
      <c r="B345" s="10" t="s">
        <v>33</v>
      </c>
    </row>
    <row r="346" spans="1:2" hidden="1">
      <c r="A346" s="1">
        <v>2</v>
      </c>
      <c r="B346" s="10" t="s">
        <v>34</v>
      </c>
    </row>
    <row r="347" spans="1:2" hidden="1">
      <c r="A347" s="1">
        <v>3</v>
      </c>
      <c r="B347" s="10" t="s">
        <v>35</v>
      </c>
    </row>
    <row r="348" spans="1:2" hidden="1">
      <c r="A348" s="1">
        <v>4</v>
      </c>
      <c r="B348" s="10" t="s">
        <v>36</v>
      </c>
    </row>
    <row r="349" spans="1:2" hidden="1"/>
    <row r="350" spans="1:2" hidden="1"/>
    <row r="351" spans="1:2" hidden="1">
      <c r="B351" s="1" t="s">
        <v>37</v>
      </c>
    </row>
    <row r="352" spans="1:2" hidden="1">
      <c r="A352" s="1">
        <v>1</v>
      </c>
      <c r="B352" s="1" t="s">
        <v>38</v>
      </c>
    </row>
    <row r="353" spans="1:2" hidden="1">
      <c r="A353" s="1">
        <v>2</v>
      </c>
      <c r="B353" s="1" t="s">
        <v>39</v>
      </c>
    </row>
    <row r="354" spans="1:2" hidden="1">
      <c r="A354" s="1">
        <v>3</v>
      </c>
      <c r="B354" s="1" t="s">
        <v>40</v>
      </c>
    </row>
    <row r="355" spans="1:2" hidden="1">
      <c r="A355" s="1">
        <v>4</v>
      </c>
      <c r="B355" s="1" t="s">
        <v>41</v>
      </c>
    </row>
    <row r="356" spans="1:2" hidden="1"/>
    <row r="357" spans="1:2" hidden="1"/>
    <row r="358" spans="1:2" hidden="1">
      <c r="B358" s="1" t="s">
        <v>42</v>
      </c>
    </row>
    <row r="359" spans="1:2" hidden="1">
      <c r="A359" s="1">
        <v>1.1000000000000001</v>
      </c>
      <c r="B359" s="1" t="s">
        <v>43</v>
      </c>
    </row>
    <row r="360" spans="1:2" hidden="1">
      <c r="A360" s="1">
        <v>1.2</v>
      </c>
      <c r="B360" s="1" t="s">
        <v>44</v>
      </c>
    </row>
    <row r="361" spans="1:2" hidden="1">
      <c r="A361" s="1">
        <v>1.3</v>
      </c>
      <c r="B361" s="1" t="s">
        <v>45</v>
      </c>
    </row>
    <row r="362" spans="1:2" hidden="1">
      <c r="A362" s="1">
        <v>1.4</v>
      </c>
      <c r="B362" s="1" t="s">
        <v>46</v>
      </c>
    </row>
    <row r="363" spans="1:2" hidden="1">
      <c r="A363" s="1">
        <v>1.5</v>
      </c>
      <c r="B363" s="1" t="s">
        <v>47</v>
      </c>
    </row>
    <row r="364" spans="1:2" hidden="1">
      <c r="A364" s="1">
        <v>1.6</v>
      </c>
      <c r="B364" s="1" t="s">
        <v>48</v>
      </c>
    </row>
    <row r="365" spans="1:2" hidden="1">
      <c r="A365" s="1">
        <v>1.7</v>
      </c>
      <c r="B365" s="1" t="s">
        <v>49</v>
      </c>
    </row>
    <row r="366" spans="1:2" hidden="1">
      <c r="A366" s="1">
        <v>1.8</v>
      </c>
      <c r="B366" s="1" t="s">
        <v>50</v>
      </c>
    </row>
    <row r="367" spans="1:2" hidden="1">
      <c r="A367" s="1">
        <v>2.1</v>
      </c>
      <c r="B367" s="1" t="s">
        <v>51</v>
      </c>
    </row>
    <row r="368" spans="1:2" hidden="1">
      <c r="A368" s="1">
        <v>2.2000000000000002</v>
      </c>
      <c r="B368" s="1" t="s">
        <v>52</v>
      </c>
    </row>
    <row r="369" spans="1:2" hidden="1">
      <c r="A369" s="1">
        <v>2.2999999999999998</v>
      </c>
      <c r="B369" s="1" t="s">
        <v>53</v>
      </c>
    </row>
    <row r="370" spans="1:2" hidden="1">
      <c r="A370" s="1">
        <v>2.4</v>
      </c>
      <c r="B370" s="1" t="s">
        <v>54</v>
      </c>
    </row>
    <row r="371" spans="1:2" hidden="1">
      <c r="A371" s="1">
        <v>2.5</v>
      </c>
      <c r="B371" s="1" t="s">
        <v>55</v>
      </c>
    </row>
    <row r="372" spans="1:2" hidden="1">
      <c r="A372" s="1">
        <v>2.6</v>
      </c>
      <c r="B372" s="1" t="s">
        <v>56</v>
      </c>
    </row>
    <row r="373" spans="1:2" hidden="1">
      <c r="A373" s="1">
        <v>2.7</v>
      </c>
      <c r="B373" s="1" t="s">
        <v>57</v>
      </c>
    </row>
    <row r="374" spans="1:2" hidden="1">
      <c r="A374" s="1">
        <v>3.1</v>
      </c>
      <c r="B374" s="1" t="s">
        <v>58</v>
      </c>
    </row>
    <row r="375" spans="1:2" hidden="1">
      <c r="A375" s="1">
        <v>3.2</v>
      </c>
      <c r="B375" s="1" t="s">
        <v>59</v>
      </c>
    </row>
    <row r="376" spans="1:2" hidden="1">
      <c r="A376" s="1">
        <v>3.3</v>
      </c>
      <c r="B376" s="1" t="s">
        <v>60</v>
      </c>
    </row>
    <row r="377" spans="1:2" hidden="1">
      <c r="A377" s="1">
        <v>3.4</v>
      </c>
      <c r="B377" s="1" t="s">
        <v>61</v>
      </c>
    </row>
    <row r="378" spans="1:2" hidden="1">
      <c r="A378" s="1">
        <v>3.5</v>
      </c>
      <c r="B378" s="1" t="s">
        <v>62</v>
      </c>
    </row>
    <row r="379" spans="1:2" hidden="1">
      <c r="A379" s="1">
        <v>3.6</v>
      </c>
      <c r="B379" s="1" t="s">
        <v>63</v>
      </c>
    </row>
    <row r="380" spans="1:2" hidden="1">
      <c r="A380" s="1">
        <v>3.7</v>
      </c>
      <c r="B380" s="1" t="s">
        <v>64</v>
      </c>
    </row>
    <row r="381" spans="1:2" hidden="1">
      <c r="A381" s="1">
        <v>3.8</v>
      </c>
      <c r="B381" s="1" t="s">
        <v>65</v>
      </c>
    </row>
    <row r="382" spans="1:2" hidden="1">
      <c r="A382" s="1">
        <v>3.9</v>
      </c>
      <c r="B382" s="1" t="s">
        <v>66</v>
      </c>
    </row>
    <row r="383" spans="1:2" hidden="1">
      <c r="A383" s="1">
        <v>4.0999999999999996</v>
      </c>
      <c r="B383" s="1" t="s">
        <v>67</v>
      </c>
    </row>
    <row r="384" spans="1:2" hidden="1">
      <c r="A384" s="1">
        <v>4.2</v>
      </c>
      <c r="B384" s="1" t="s">
        <v>68</v>
      </c>
    </row>
    <row r="385" spans="1:2" hidden="1">
      <c r="A385" s="1">
        <v>4.3</v>
      </c>
      <c r="B385" s="1" t="s">
        <v>69</v>
      </c>
    </row>
    <row r="386" spans="1:2" hidden="1">
      <c r="A386" s="1">
        <v>4.4000000000000004</v>
      </c>
      <c r="B386" s="1" t="s">
        <v>70</v>
      </c>
    </row>
    <row r="387" spans="1:2" hidden="1"/>
    <row r="388" spans="1:2" hidden="1"/>
    <row r="389" spans="1:2" hidden="1"/>
    <row r="390" spans="1:2" hidden="1">
      <c r="B390" s="1" t="s">
        <v>71</v>
      </c>
    </row>
    <row r="391" spans="1:2" hidden="1">
      <c r="A391" s="1" t="s">
        <v>72</v>
      </c>
      <c r="B391" s="1" t="s">
        <v>43</v>
      </c>
    </row>
    <row r="392" spans="1:2" hidden="1">
      <c r="A392" s="1" t="s">
        <v>73</v>
      </c>
      <c r="B392" s="1" t="s">
        <v>74</v>
      </c>
    </row>
    <row r="393" spans="1:2" hidden="1">
      <c r="A393" s="1" t="s">
        <v>75</v>
      </c>
      <c r="B393" s="1" t="s">
        <v>76</v>
      </c>
    </row>
    <row r="394" spans="1:2" hidden="1">
      <c r="A394" s="1" t="s">
        <v>77</v>
      </c>
      <c r="B394" s="1" t="s">
        <v>78</v>
      </c>
    </row>
    <row r="395" spans="1:2" hidden="1">
      <c r="A395" s="1" t="s">
        <v>79</v>
      </c>
      <c r="B395" s="1" t="s">
        <v>80</v>
      </c>
    </row>
    <row r="396" spans="1:2" hidden="1">
      <c r="A396" s="1" t="s">
        <v>81</v>
      </c>
      <c r="B396" s="1" t="s">
        <v>82</v>
      </c>
    </row>
    <row r="397" spans="1:2" hidden="1">
      <c r="A397" s="1" t="s">
        <v>83</v>
      </c>
      <c r="B397" s="1" t="s">
        <v>84</v>
      </c>
    </row>
    <row r="398" spans="1:2" hidden="1">
      <c r="A398" s="1" t="s">
        <v>85</v>
      </c>
      <c r="B398" s="1" t="s">
        <v>86</v>
      </c>
    </row>
    <row r="399" spans="1:2" hidden="1">
      <c r="A399" s="1" t="s">
        <v>87</v>
      </c>
      <c r="B399" s="1" t="s">
        <v>88</v>
      </c>
    </row>
    <row r="400" spans="1:2" hidden="1">
      <c r="A400" s="1" t="s">
        <v>89</v>
      </c>
      <c r="B400" s="1" t="s">
        <v>90</v>
      </c>
    </row>
    <row r="401" spans="1:2" hidden="1">
      <c r="A401" s="1" t="s">
        <v>91</v>
      </c>
      <c r="B401" s="1" t="s">
        <v>92</v>
      </c>
    </row>
    <row r="402" spans="1:2" hidden="1">
      <c r="A402" s="1" t="s">
        <v>93</v>
      </c>
      <c r="B402" s="1" t="s">
        <v>94</v>
      </c>
    </row>
    <row r="403" spans="1:2" hidden="1">
      <c r="A403" s="1" t="s">
        <v>95</v>
      </c>
      <c r="B403" s="1" t="s">
        <v>96</v>
      </c>
    </row>
    <row r="404" spans="1:2" hidden="1">
      <c r="A404" s="1" t="s">
        <v>97</v>
      </c>
      <c r="B404" s="1" t="s">
        <v>98</v>
      </c>
    </row>
    <row r="405" spans="1:2" hidden="1">
      <c r="A405" s="1" t="s">
        <v>99</v>
      </c>
      <c r="B405" s="1" t="s">
        <v>100</v>
      </c>
    </row>
    <row r="406" spans="1:2" hidden="1">
      <c r="A406" s="1" t="s">
        <v>101</v>
      </c>
      <c r="B406" s="1" t="s">
        <v>46</v>
      </c>
    </row>
    <row r="407" spans="1:2" hidden="1">
      <c r="A407" s="1" t="s">
        <v>102</v>
      </c>
      <c r="B407" s="1" t="s">
        <v>103</v>
      </c>
    </row>
    <row r="408" spans="1:2" hidden="1">
      <c r="A408" s="1" t="s">
        <v>104</v>
      </c>
      <c r="B408" s="1" t="s">
        <v>105</v>
      </c>
    </row>
    <row r="409" spans="1:2" hidden="1">
      <c r="A409" s="1" t="s">
        <v>106</v>
      </c>
      <c r="B409" s="1" t="s">
        <v>107</v>
      </c>
    </row>
    <row r="410" spans="1:2" hidden="1">
      <c r="A410" s="1" t="s">
        <v>108</v>
      </c>
      <c r="B410" s="1" t="s">
        <v>109</v>
      </c>
    </row>
    <row r="411" spans="1:2" hidden="1">
      <c r="A411" s="1" t="s">
        <v>110</v>
      </c>
      <c r="B411" s="1" t="s">
        <v>111</v>
      </c>
    </row>
    <row r="412" spans="1:2" hidden="1">
      <c r="A412" s="1" t="s">
        <v>112</v>
      </c>
      <c r="B412" s="1" t="s">
        <v>113</v>
      </c>
    </row>
    <row r="413" spans="1:2" hidden="1">
      <c r="A413" s="1" t="s">
        <v>114</v>
      </c>
      <c r="B413" s="1" t="s">
        <v>115</v>
      </c>
    </row>
    <row r="414" spans="1:2" hidden="1">
      <c r="A414" s="1" t="s">
        <v>116</v>
      </c>
      <c r="B414" s="1" t="s">
        <v>117</v>
      </c>
    </row>
    <row r="415" spans="1:2" hidden="1">
      <c r="A415" s="1" t="s">
        <v>118</v>
      </c>
      <c r="B415" s="1" t="s">
        <v>119</v>
      </c>
    </row>
    <row r="416" spans="1:2" hidden="1">
      <c r="A416" s="1" t="s">
        <v>120</v>
      </c>
      <c r="B416" s="1" t="s">
        <v>121</v>
      </c>
    </row>
    <row r="417" spans="1:2" hidden="1">
      <c r="A417" s="1" t="s">
        <v>122</v>
      </c>
      <c r="B417" s="1" t="s">
        <v>123</v>
      </c>
    </row>
    <row r="418" spans="1:2" hidden="1">
      <c r="A418" s="1" t="s">
        <v>124</v>
      </c>
      <c r="B418" s="1" t="s">
        <v>125</v>
      </c>
    </row>
    <row r="419" spans="1:2" hidden="1">
      <c r="A419" s="1" t="s">
        <v>126</v>
      </c>
      <c r="B419" s="1" t="s">
        <v>127</v>
      </c>
    </row>
    <row r="420" spans="1:2" hidden="1">
      <c r="A420" s="1" t="s">
        <v>128</v>
      </c>
      <c r="B420" s="1" t="s">
        <v>100</v>
      </c>
    </row>
    <row r="421" spans="1:2" hidden="1">
      <c r="A421" s="1" t="s">
        <v>129</v>
      </c>
      <c r="B421" s="1" t="s">
        <v>130</v>
      </c>
    </row>
    <row r="422" spans="1:2" hidden="1">
      <c r="A422" s="1" t="s">
        <v>131</v>
      </c>
      <c r="B422" s="1" t="s">
        <v>132</v>
      </c>
    </row>
    <row r="423" spans="1:2" hidden="1">
      <c r="A423" s="1" t="s">
        <v>133</v>
      </c>
      <c r="B423" s="1" t="s">
        <v>134</v>
      </c>
    </row>
    <row r="424" spans="1:2" hidden="1">
      <c r="A424" s="1" t="s">
        <v>135</v>
      </c>
      <c r="B424" s="1" t="s">
        <v>136</v>
      </c>
    </row>
    <row r="425" spans="1:2" hidden="1">
      <c r="A425" s="1" t="s">
        <v>137</v>
      </c>
      <c r="B425" s="1" t="s">
        <v>138</v>
      </c>
    </row>
    <row r="426" spans="1:2" hidden="1">
      <c r="A426" s="1" t="s">
        <v>139</v>
      </c>
      <c r="B426" s="1" t="s">
        <v>140</v>
      </c>
    </row>
    <row r="427" spans="1:2" hidden="1">
      <c r="A427" s="1" t="s">
        <v>141</v>
      </c>
      <c r="B427" s="1" t="s">
        <v>142</v>
      </c>
    </row>
    <row r="428" spans="1:2" hidden="1">
      <c r="A428" s="1" t="s">
        <v>143</v>
      </c>
      <c r="B428" s="1" t="s">
        <v>144</v>
      </c>
    </row>
    <row r="429" spans="1:2" hidden="1">
      <c r="A429" s="1" t="s">
        <v>145</v>
      </c>
      <c r="B429" s="1" t="s">
        <v>146</v>
      </c>
    </row>
    <row r="430" spans="1:2" hidden="1">
      <c r="A430" s="1" t="s">
        <v>147</v>
      </c>
      <c r="B430" s="1" t="s">
        <v>148</v>
      </c>
    </row>
    <row r="431" spans="1:2" hidden="1">
      <c r="A431" s="1" t="s">
        <v>149</v>
      </c>
      <c r="B431" s="1" t="s">
        <v>150</v>
      </c>
    </row>
    <row r="432" spans="1:2" hidden="1">
      <c r="A432" s="1" t="s">
        <v>151</v>
      </c>
      <c r="B432" s="1" t="s">
        <v>152</v>
      </c>
    </row>
    <row r="433" spans="1:2" hidden="1">
      <c r="A433" s="1" t="s">
        <v>153</v>
      </c>
      <c r="B433" s="1" t="s">
        <v>154</v>
      </c>
    </row>
    <row r="434" spans="1:2" hidden="1">
      <c r="A434" s="1" t="s">
        <v>155</v>
      </c>
      <c r="B434" s="1" t="s">
        <v>156</v>
      </c>
    </row>
    <row r="435" spans="1:2" hidden="1">
      <c r="A435" s="1" t="s">
        <v>157</v>
      </c>
      <c r="B435" s="1" t="s">
        <v>158</v>
      </c>
    </row>
    <row r="436" spans="1:2" hidden="1">
      <c r="A436" s="1" t="s">
        <v>159</v>
      </c>
      <c r="B436" s="1" t="s">
        <v>160</v>
      </c>
    </row>
    <row r="437" spans="1:2" hidden="1">
      <c r="A437" s="1" t="s">
        <v>161</v>
      </c>
      <c r="B437" s="1" t="s">
        <v>162</v>
      </c>
    </row>
    <row r="438" spans="1:2" hidden="1">
      <c r="A438" s="1" t="s">
        <v>163</v>
      </c>
      <c r="B438" s="1" t="s">
        <v>164</v>
      </c>
    </row>
    <row r="439" spans="1:2" hidden="1">
      <c r="A439" s="1" t="s">
        <v>165</v>
      </c>
      <c r="B439" s="1" t="s">
        <v>166</v>
      </c>
    </row>
    <row r="440" spans="1:2" hidden="1">
      <c r="A440" s="1" t="s">
        <v>167</v>
      </c>
      <c r="B440" s="1" t="s">
        <v>168</v>
      </c>
    </row>
    <row r="441" spans="1:2" hidden="1">
      <c r="A441" s="1" t="s">
        <v>169</v>
      </c>
      <c r="B441" s="1" t="s">
        <v>170</v>
      </c>
    </row>
    <row r="442" spans="1:2" hidden="1">
      <c r="A442" s="1" t="s">
        <v>171</v>
      </c>
      <c r="B442" s="1" t="s">
        <v>172</v>
      </c>
    </row>
    <row r="443" spans="1:2" hidden="1">
      <c r="A443" s="1" t="s">
        <v>173</v>
      </c>
      <c r="B443" s="1" t="s">
        <v>174</v>
      </c>
    </row>
    <row r="444" spans="1:2" hidden="1">
      <c r="A444" s="1" t="s">
        <v>175</v>
      </c>
      <c r="B444" s="1" t="s">
        <v>176</v>
      </c>
    </row>
    <row r="445" spans="1:2" hidden="1">
      <c r="A445" s="1" t="s">
        <v>177</v>
      </c>
      <c r="B445" s="1" t="s">
        <v>178</v>
      </c>
    </row>
    <row r="446" spans="1:2" hidden="1">
      <c r="A446" s="1" t="s">
        <v>179</v>
      </c>
      <c r="B446" s="1" t="s">
        <v>180</v>
      </c>
    </row>
    <row r="447" spans="1:2" hidden="1">
      <c r="A447" s="1" t="s">
        <v>181</v>
      </c>
      <c r="B447" s="1" t="s">
        <v>182</v>
      </c>
    </row>
    <row r="448" spans="1:2" hidden="1">
      <c r="A448" s="1" t="s">
        <v>183</v>
      </c>
      <c r="B448" s="1" t="s">
        <v>184</v>
      </c>
    </row>
    <row r="449" spans="1:2" hidden="1">
      <c r="A449" s="1" t="s">
        <v>185</v>
      </c>
      <c r="B449" s="1" t="s">
        <v>186</v>
      </c>
    </row>
    <row r="450" spans="1:2" hidden="1">
      <c r="A450" s="1" t="s">
        <v>187</v>
      </c>
      <c r="B450" s="1" t="s">
        <v>188</v>
      </c>
    </row>
    <row r="451" spans="1:2" hidden="1">
      <c r="A451" s="1" t="s">
        <v>189</v>
      </c>
      <c r="B451" s="1" t="s">
        <v>190</v>
      </c>
    </row>
    <row r="452" spans="1:2" hidden="1">
      <c r="A452" s="1" t="s">
        <v>191</v>
      </c>
      <c r="B452" s="1" t="s">
        <v>192</v>
      </c>
    </row>
    <row r="453" spans="1:2" hidden="1">
      <c r="A453" s="1" t="s">
        <v>193</v>
      </c>
      <c r="B453" s="1" t="s">
        <v>194</v>
      </c>
    </row>
    <row r="454" spans="1:2" hidden="1">
      <c r="A454" s="1" t="s">
        <v>195</v>
      </c>
      <c r="B454" s="1" t="s">
        <v>196</v>
      </c>
    </row>
    <row r="455" spans="1:2" hidden="1">
      <c r="A455" s="1" t="s">
        <v>197</v>
      </c>
      <c r="B455" s="1" t="s">
        <v>198</v>
      </c>
    </row>
    <row r="456" spans="1:2" hidden="1">
      <c r="A456" s="1" t="s">
        <v>199</v>
      </c>
      <c r="B456" s="1" t="s">
        <v>200</v>
      </c>
    </row>
    <row r="457" spans="1:2" hidden="1">
      <c r="A457" s="1" t="s">
        <v>201</v>
      </c>
      <c r="B457" s="1" t="s">
        <v>202</v>
      </c>
    </row>
    <row r="458" spans="1:2" hidden="1">
      <c r="A458" s="1" t="s">
        <v>203</v>
      </c>
      <c r="B458" s="1" t="s">
        <v>204</v>
      </c>
    </row>
    <row r="459" spans="1:2" hidden="1">
      <c r="A459" s="1" t="s">
        <v>205</v>
      </c>
      <c r="B459" s="1" t="s">
        <v>206</v>
      </c>
    </row>
    <row r="460" spans="1:2" hidden="1">
      <c r="A460" s="1" t="s">
        <v>207</v>
      </c>
      <c r="B460" s="1" t="s">
        <v>208</v>
      </c>
    </row>
    <row r="461" spans="1:2" hidden="1">
      <c r="A461" s="1" t="s">
        <v>209</v>
      </c>
      <c r="B461" s="1" t="s">
        <v>210</v>
      </c>
    </row>
    <row r="462" spans="1:2" hidden="1">
      <c r="A462" s="1" t="s">
        <v>211</v>
      </c>
      <c r="B462" s="1" t="s">
        <v>212</v>
      </c>
    </row>
    <row r="463" spans="1:2" hidden="1">
      <c r="A463" s="1" t="s">
        <v>213</v>
      </c>
      <c r="B463" s="1" t="s">
        <v>214</v>
      </c>
    </row>
    <row r="464" spans="1:2" hidden="1">
      <c r="A464" s="1" t="s">
        <v>215</v>
      </c>
      <c r="B464" s="1" t="s">
        <v>216</v>
      </c>
    </row>
    <row r="465" spans="1:2" hidden="1">
      <c r="A465" s="1" t="s">
        <v>217</v>
      </c>
      <c r="B465" s="1" t="s">
        <v>218</v>
      </c>
    </row>
    <row r="466" spans="1:2" hidden="1">
      <c r="A466" s="1" t="s">
        <v>219</v>
      </c>
      <c r="B466" s="1" t="s">
        <v>220</v>
      </c>
    </row>
    <row r="467" spans="1:2" hidden="1">
      <c r="A467" s="1" t="s">
        <v>221</v>
      </c>
      <c r="B467" s="1" t="s">
        <v>222</v>
      </c>
    </row>
    <row r="468" spans="1:2" hidden="1">
      <c r="A468" s="1" t="s">
        <v>223</v>
      </c>
      <c r="B468" s="1" t="s">
        <v>224</v>
      </c>
    </row>
    <row r="469" spans="1:2" hidden="1">
      <c r="A469" s="1" t="s">
        <v>225</v>
      </c>
      <c r="B469" s="1" t="s">
        <v>226</v>
      </c>
    </row>
    <row r="470" spans="1:2" hidden="1">
      <c r="A470" s="1" t="s">
        <v>227</v>
      </c>
      <c r="B470" s="1" t="s">
        <v>228</v>
      </c>
    </row>
    <row r="471" spans="1:2" hidden="1">
      <c r="A471" s="1" t="s">
        <v>229</v>
      </c>
      <c r="B471" s="1" t="s">
        <v>230</v>
      </c>
    </row>
    <row r="472" spans="1:2" hidden="1">
      <c r="A472" s="1" t="s">
        <v>231</v>
      </c>
      <c r="B472" s="1" t="s">
        <v>232</v>
      </c>
    </row>
    <row r="473" spans="1:2" hidden="1">
      <c r="A473" s="1" t="s">
        <v>233</v>
      </c>
      <c r="B473" s="1" t="s">
        <v>234</v>
      </c>
    </row>
    <row r="474" spans="1:2" hidden="1">
      <c r="A474" s="1" t="s">
        <v>235</v>
      </c>
      <c r="B474" s="1" t="s">
        <v>236</v>
      </c>
    </row>
    <row r="475" spans="1:2" hidden="1">
      <c r="A475" s="1" t="s">
        <v>237</v>
      </c>
      <c r="B475" s="1" t="s">
        <v>238</v>
      </c>
    </row>
    <row r="476" spans="1:2" hidden="1">
      <c r="A476" s="1" t="s">
        <v>239</v>
      </c>
      <c r="B476" s="1" t="s">
        <v>240</v>
      </c>
    </row>
    <row r="477" spans="1:2" hidden="1">
      <c r="A477" s="1" t="s">
        <v>241</v>
      </c>
      <c r="B477" s="1" t="s">
        <v>242</v>
      </c>
    </row>
    <row r="478" spans="1:2" hidden="1">
      <c r="A478" s="1" t="s">
        <v>243</v>
      </c>
      <c r="B478" s="1" t="s">
        <v>244</v>
      </c>
    </row>
    <row r="479" spans="1:2" hidden="1">
      <c r="A479" s="1" t="s">
        <v>245</v>
      </c>
      <c r="B479" s="1" t="s">
        <v>246</v>
      </c>
    </row>
    <row r="480" spans="1:2" hidden="1">
      <c r="A480" s="1" t="s">
        <v>247</v>
      </c>
      <c r="B480" s="1" t="s">
        <v>248</v>
      </c>
    </row>
    <row r="481" spans="1:2" hidden="1">
      <c r="A481" s="1" t="s">
        <v>249</v>
      </c>
      <c r="B481" s="1" t="s">
        <v>250</v>
      </c>
    </row>
    <row r="482" spans="1:2" hidden="1">
      <c r="A482" s="1" t="s">
        <v>251</v>
      </c>
      <c r="B482" s="1" t="s">
        <v>252</v>
      </c>
    </row>
    <row r="483" spans="1:2" hidden="1">
      <c r="A483" s="1" t="s">
        <v>253</v>
      </c>
      <c r="B483" s="1" t="s">
        <v>254</v>
      </c>
    </row>
    <row r="484" spans="1:2" hidden="1">
      <c r="A484" s="1" t="s">
        <v>255</v>
      </c>
      <c r="B484" s="1" t="s">
        <v>256</v>
      </c>
    </row>
    <row r="485" spans="1:2" hidden="1">
      <c r="A485" s="1" t="s">
        <v>257</v>
      </c>
      <c r="B485" s="1" t="s">
        <v>258</v>
      </c>
    </row>
    <row r="486" spans="1:2" hidden="1">
      <c r="A486" s="1" t="s">
        <v>259</v>
      </c>
      <c r="B486" s="1" t="s">
        <v>260</v>
      </c>
    </row>
    <row r="487" spans="1:2" hidden="1">
      <c r="A487" s="1" t="s">
        <v>261</v>
      </c>
      <c r="B487" s="1" t="s">
        <v>262</v>
      </c>
    </row>
    <row r="488" spans="1:2" hidden="1">
      <c r="A488" s="1" t="s">
        <v>263</v>
      </c>
      <c r="B488" s="1" t="s">
        <v>264</v>
      </c>
    </row>
    <row r="489" spans="1:2" hidden="1">
      <c r="A489" s="1" t="s">
        <v>265</v>
      </c>
      <c r="B489" s="1" t="s">
        <v>266</v>
      </c>
    </row>
    <row r="490" spans="1:2" hidden="1">
      <c r="A490" s="1" t="s">
        <v>267</v>
      </c>
      <c r="B490" s="1" t="s">
        <v>268</v>
      </c>
    </row>
    <row r="491" spans="1:2" hidden="1">
      <c r="A491" s="1" t="s">
        <v>269</v>
      </c>
      <c r="B491" s="1" t="s">
        <v>270</v>
      </c>
    </row>
    <row r="492" spans="1:2" hidden="1">
      <c r="A492" s="1" t="s">
        <v>271</v>
      </c>
      <c r="B492" s="1" t="s">
        <v>272</v>
      </c>
    </row>
    <row r="493" spans="1:2" hidden="1">
      <c r="A493" s="1" t="s">
        <v>273</v>
      </c>
      <c r="B493" s="1" t="s">
        <v>274</v>
      </c>
    </row>
    <row r="494" spans="1:2" hidden="1">
      <c r="A494" s="1" t="s">
        <v>275</v>
      </c>
      <c r="B494" s="1" t="s">
        <v>276</v>
      </c>
    </row>
    <row r="495" spans="1:2" hidden="1">
      <c r="A495" s="1" t="s">
        <v>277</v>
      </c>
      <c r="B495" s="1" t="s">
        <v>278</v>
      </c>
    </row>
    <row r="496" spans="1:2" hidden="1">
      <c r="A496" s="1" t="s">
        <v>279</v>
      </c>
      <c r="B496" s="1" t="s">
        <v>280</v>
      </c>
    </row>
    <row r="497" spans="1:5" hidden="1">
      <c r="A497" s="1" t="s">
        <v>281</v>
      </c>
      <c r="B497" s="1" t="s">
        <v>282</v>
      </c>
    </row>
    <row r="498" spans="1:5" hidden="1">
      <c r="A498" s="1" t="s">
        <v>283</v>
      </c>
      <c r="B498" s="1" t="s">
        <v>284</v>
      </c>
    </row>
    <row r="499" spans="1:5" hidden="1">
      <c r="A499" s="1" t="s">
        <v>285</v>
      </c>
      <c r="B499" s="1" t="s">
        <v>286</v>
      </c>
    </row>
    <row r="500" spans="1:5" hidden="1">
      <c r="A500" s="1" t="s">
        <v>287</v>
      </c>
      <c r="B500" s="1" t="s">
        <v>288</v>
      </c>
    </row>
    <row r="501" spans="1:5" hidden="1">
      <c r="A501" s="1" t="s">
        <v>289</v>
      </c>
      <c r="B501" s="1" t="s">
        <v>290</v>
      </c>
    </row>
    <row r="502" spans="1:5" hidden="1"/>
    <row r="503" spans="1:5" hidden="1"/>
    <row r="504" spans="1:5" hidden="1"/>
    <row r="505" spans="1:5" hidden="1">
      <c r="C505" s="1" t="s">
        <v>291</v>
      </c>
      <c r="D505" s="1" t="s">
        <v>292</v>
      </c>
      <c r="E505" s="1" t="s">
        <v>293</v>
      </c>
    </row>
    <row r="506" spans="1:5" hidden="1">
      <c r="C506" s="1" t="s">
        <v>308</v>
      </c>
      <c r="D506" s="1" t="s">
        <v>294</v>
      </c>
      <c r="E506" s="1" t="s">
        <v>295</v>
      </c>
    </row>
    <row r="507" spans="1:5" hidden="1">
      <c r="C507" s="1" t="s">
        <v>307</v>
      </c>
      <c r="E507" s="1" t="s">
        <v>296</v>
      </c>
    </row>
    <row r="508" spans="1:5" hidden="1">
      <c r="E508" s="1" t="s">
        <v>297</v>
      </c>
    </row>
    <row r="509" spans="1:5" hidden="1"/>
    <row r="510" spans="1:5" hidden="1"/>
    <row r="511" spans="1:5" hidden="1"/>
    <row r="512" spans="1:5" hidden="1"/>
    <row r="513" spans="3:3" hidden="1"/>
    <row r="514" spans="3:3" hidden="1">
      <c r="C514" s="1" t="s">
        <v>318</v>
      </c>
    </row>
    <row r="515" spans="3:3" hidden="1">
      <c r="C515" s="1" t="s">
        <v>319</v>
      </c>
    </row>
    <row r="516" spans="3:3" hidden="1">
      <c r="C516" s="1" t="s">
        <v>320</v>
      </c>
    </row>
    <row r="517" spans="3:3" hidden="1"/>
    <row r="518" spans="3:3" hidden="1"/>
    <row r="519" spans="3:3" hidden="1"/>
    <row r="520" spans="3:3" hidden="1"/>
    <row r="521" spans="3:3" hidden="1"/>
    <row r="522" spans="3:3" hidden="1"/>
    <row r="523" spans="3:3" hidden="1"/>
    <row r="524" spans="3:3" hidden="1"/>
    <row r="525" spans="3:3" hidden="1"/>
    <row r="526" spans="3:3" hidden="1"/>
    <row r="527" spans="3:3" hidden="1"/>
    <row r="528" spans="3:3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t="12.75" hidden="1" customHeight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spans="1:23" hidden="1"/>
    <row r="690" spans="1:23" hidden="1"/>
    <row r="691" spans="1:23" hidden="1"/>
    <row r="692" spans="1:23" hidden="1"/>
    <row r="693" spans="1:23" ht="16.5" customHeight="1">
      <c r="A693" s="309" t="s">
        <v>305</v>
      </c>
      <c r="B693" s="302">
        <v>1</v>
      </c>
      <c r="C693" s="369" t="s">
        <v>1092</v>
      </c>
      <c r="D693" s="370"/>
      <c r="E693" s="373" t="s">
        <v>1150</v>
      </c>
      <c r="F693" s="291" t="s">
        <v>300</v>
      </c>
      <c r="G693" s="292"/>
      <c r="H693" s="293"/>
      <c r="I693" s="96"/>
      <c r="J693" s="96"/>
      <c r="K693" s="96">
        <v>3</v>
      </c>
      <c r="L693" s="96"/>
      <c r="M693" s="96"/>
      <c r="N693" s="96"/>
      <c r="O693" s="96"/>
      <c r="P693" s="96"/>
      <c r="Q693" s="96">
        <v>4</v>
      </c>
      <c r="R693" s="96"/>
      <c r="S693" s="96"/>
      <c r="T693" s="96">
        <v>3</v>
      </c>
      <c r="U693" s="97"/>
      <c r="V693" s="118">
        <f t="shared" ref="V693:V718" si="9">SUM(I693:T693)</f>
        <v>10</v>
      </c>
      <c r="W693" s="294">
        <f>IF(V693=0,"-",V694/V693)</f>
        <v>0.3</v>
      </c>
    </row>
    <row r="694" spans="1:23" ht="16.5" customHeight="1">
      <c r="A694" s="310"/>
      <c r="B694" s="302"/>
      <c r="C694" s="371"/>
      <c r="D694" s="372"/>
      <c r="E694" s="373"/>
      <c r="F694" s="366" t="s">
        <v>298</v>
      </c>
      <c r="G694" s="367"/>
      <c r="H694" s="368"/>
      <c r="I694" s="73"/>
      <c r="J694" s="73"/>
      <c r="K694" s="73">
        <v>3</v>
      </c>
      <c r="L694" s="73"/>
      <c r="M694" s="73"/>
      <c r="N694" s="73"/>
      <c r="O694" s="73"/>
      <c r="P694" s="73"/>
      <c r="Q694" s="73"/>
      <c r="R694" s="73"/>
      <c r="S694" s="73"/>
      <c r="T694" s="73"/>
      <c r="U694" s="74"/>
      <c r="V694" s="118">
        <f t="shared" si="9"/>
        <v>3</v>
      </c>
      <c r="W694" s="294"/>
    </row>
    <row r="695" spans="1:23">
      <c r="A695" s="310"/>
      <c r="B695" s="302">
        <v>2</v>
      </c>
      <c r="C695" s="369" t="s">
        <v>1093</v>
      </c>
      <c r="D695" s="370"/>
      <c r="E695" s="373" t="s">
        <v>1150</v>
      </c>
      <c r="F695" s="291" t="s">
        <v>300</v>
      </c>
      <c r="G695" s="292"/>
      <c r="H695" s="293"/>
      <c r="I695" s="96"/>
      <c r="J695" s="96"/>
      <c r="K695" s="96">
        <v>10</v>
      </c>
      <c r="L695" s="96"/>
      <c r="M695" s="96"/>
      <c r="N695" s="96"/>
      <c r="O695" s="96"/>
      <c r="P695" s="96"/>
      <c r="Q695" s="96">
        <v>10</v>
      </c>
      <c r="R695" s="96"/>
      <c r="S695" s="96"/>
      <c r="T695" s="96">
        <v>5</v>
      </c>
      <c r="U695" s="97"/>
      <c r="V695" s="118">
        <f t="shared" si="9"/>
        <v>25</v>
      </c>
      <c r="W695" s="294">
        <f>IF(V695=0,"-",V696/V695)</f>
        <v>0.4</v>
      </c>
    </row>
    <row r="696" spans="1:23">
      <c r="A696" s="310"/>
      <c r="B696" s="302"/>
      <c r="C696" s="371"/>
      <c r="D696" s="372"/>
      <c r="E696" s="373"/>
      <c r="F696" s="366" t="s">
        <v>298</v>
      </c>
      <c r="G696" s="367"/>
      <c r="H696" s="368"/>
      <c r="I696" s="73"/>
      <c r="J696" s="73"/>
      <c r="K696" s="73">
        <v>10</v>
      </c>
      <c r="L696" s="73"/>
      <c r="M696" s="73"/>
      <c r="N696" s="73"/>
      <c r="O696" s="73"/>
      <c r="P696" s="73"/>
      <c r="Q696" s="73"/>
      <c r="R696" s="73"/>
      <c r="S696" s="73"/>
      <c r="T696" s="73"/>
      <c r="U696" s="74"/>
      <c r="V696" s="118">
        <f t="shared" si="9"/>
        <v>10</v>
      </c>
      <c r="W696" s="294"/>
    </row>
    <row r="697" spans="1:23">
      <c r="A697" s="310"/>
      <c r="B697" s="302">
        <v>3</v>
      </c>
      <c r="C697" s="369" t="s">
        <v>1094</v>
      </c>
      <c r="D697" s="370"/>
      <c r="E697" s="373" t="s">
        <v>1151</v>
      </c>
      <c r="F697" s="291" t="s">
        <v>300</v>
      </c>
      <c r="G697" s="292"/>
      <c r="H697" s="293"/>
      <c r="I697" s="96"/>
      <c r="J697" s="96"/>
      <c r="K697" s="96"/>
      <c r="L697" s="96"/>
      <c r="M697" s="96"/>
      <c r="N697" s="96"/>
      <c r="O697" s="96"/>
      <c r="P697" s="96"/>
      <c r="Q697" s="96">
        <v>1</v>
      </c>
      <c r="R697" s="96"/>
      <c r="S697" s="96"/>
      <c r="T697" s="96"/>
      <c r="U697" s="97"/>
      <c r="V697" s="118">
        <f t="shared" si="9"/>
        <v>1</v>
      </c>
      <c r="W697" s="294">
        <f>IF(V697=0,"-",V698/V697)</f>
        <v>0</v>
      </c>
    </row>
    <row r="698" spans="1:23" ht="20.25" customHeight="1">
      <c r="A698" s="310"/>
      <c r="B698" s="302"/>
      <c r="C698" s="371"/>
      <c r="D698" s="372"/>
      <c r="E698" s="373"/>
      <c r="F698" s="366" t="s">
        <v>298</v>
      </c>
      <c r="G698" s="367"/>
      <c r="H698" s="368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4"/>
      <c r="V698" s="118">
        <f t="shared" si="9"/>
        <v>0</v>
      </c>
      <c r="W698" s="294"/>
    </row>
    <row r="699" spans="1:23">
      <c r="A699" s="310"/>
      <c r="B699" s="302">
        <v>4</v>
      </c>
      <c r="C699" s="369" t="s">
        <v>1095</v>
      </c>
      <c r="D699" s="370"/>
      <c r="E699" s="373" t="s">
        <v>1152</v>
      </c>
      <c r="F699" s="291" t="s">
        <v>300</v>
      </c>
      <c r="G699" s="292"/>
      <c r="H699" s="293"/>
      <c r="I699" s="96"/>
      <c r="J699" s="96"/>
      <c r="K699" s="96"/>
      <c r="L699" s="96"/>
      <c r="M699" s="96"/>
      <c r="N699" s="96">
        <v>1</v>
      </c>
      <c r="O699" s="96"/>
      <c r="P699" s="96"/>
      <c r="Q699" s="96"/>
      <c r="R699" s="96"/>
      <c r="S699" s="96"/>
      <c r="T699" s="96"/>
      <c r="U699" s="97"/>
      <c r="V699" s="118">
        <f t="shared" si="9"/>
        <v>1</v>
      </c>
      <c r="W699" s="294">
        <f>IF(V699=0,"-",V700/V699)</f>
        <v>0</v>
      </c>
    </row>
    <row r="700" spans="1:23">
      <c r="A700" s="310"/>
      <c r="B700" s="302"/>
      <c r="C700" s="371"/>
      <c r="D700" s="372"/>
      <c r="E700" s="373"/>
      <c r="F700" s="366" t="s">
        <v>298</v>
      </c>
      <c r="G700" s="367"/>
      <c r="H700" s="368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4"/>
      <c r="V700" s="118">
        <f t="shared" si="9"/>
        <v>0</v>
      </c>
      <c r="W700" s="294"/>
    </row>
    <row r="701" spans="1:23">
      <c r="A701" s="310"/>
      <c r="B701" s="302">
        <v>5</v>
      </c>
      <c r="C701" s="369" t="s">
        <v>1096</v>
      </c>
      <c r="D701" s="370"/>
      <c r="E701" s="373" t="s">
        <v>1153</v>
      </c>
      <c r="F701" s="291" t="s">
        <v>300</v>
      </c>
      <c r="G701" s="292"/>
      <c r="H701" s="293"/>
      <c r="I701" s="96"/>
      <c r="J701" s="96"/>
      <c r="K701" s="96">
        <v>6</v>
      </c>
      <c r="L701" s="96"/>
      <c r="M701" s="96"/>
      <c r="N701" s="96">
        <v>6</v>
      </c>
      <c r="O701" s="96"/>
      <c r="P701" s="96"/>
      <c r="Q701" s="96">
        <v>6</v>
      </c>
      <c r="R701" s="96"/>
      <c r="S701" s="96"/>
      <c r="T701" s="96">
        <v>6</v>
      </c>
      <c r="U701" s="97"/>
      <c r="V701" s="118">
        <f t="shared" si="9"/>
        <v>24</v>
      </c>
      <c r="W701" s="294">
        <f>IF(V701=0,"-",V702/V701)</f>
        <v>0.25</v>
      </c>
    </row>
    <row r="702" spans="1:23" ht="20.25" customHeight="1">
      <c r="A702" s="311"/>
      <c r="B702" s="302"/>
      <c r="C702" s="371"/>
      <c r="D702" s="372"/>
      <c r="E702" s="373"/>
      <c r="F702" s="366" t="s">
        <v>298</v>
      </c>
      <c r="G702" s="367"/>
      <c r="H702" s="368"/>
      <c r="I702" s="73"/>
      <c r="J702" s="73"/>
      <c r="K702" s="73">
        <v>6</v>
      </c>
      <c r="L702" s="73"/>
      <c r="M702" s="73"/>
      <c r="N702" s="73"/>
      <c r="O702" s="73"/>
      <c r="P702" s="73"/>
      <c r="Q702" s="73"/>
      <c r="R702" s="73"/>
      <c r="S702" s="73"/>
      <c r="T702" s="73"/>
      <c r="U702" s="74"/>
      <c r="V702" s="118">
        <f t="shared" si="9"/>
        <v>6</v>
      </c>
      <c r="W702" s="294"/>
    </row>
    <row r="703" spans="1:23">
      <c r="A703" s="285" t="s">
        <v>306</v>
      </c>
      <c r="B703" s="302">
        <v>1</v>
      </c>
      <c r="C703" s="369" t="s">
        <v>1097</v>
      </c>
      <c r="D703" s="370"/>
      <c r="E703" s="373" t="s">
        <v>1154</v>
      </c>
      <c r="F703" s="291" t="s">
        <v>300</v>
      </c>
      <c r="G703" s="292"/>
      <c r="H703" s="293"/>
      <c r="I703" s="96"/>
      <c r="J703" s="96"/>
      <c r="K703" s="96">
        <v>18</v>
      </c>
      <c r="L703" s="96"/>
      <c r="M703" s="96"/>
      <c r="N703" s="96">
        <v>4</v>
      </c>
      <c r="O703" s="96"/>
      <c r="P703" s="96"/>
      <c r="Q703" s="96">
        <v>18</v>
      </c>
      <c r="R703" s="96"/>
      <c r="S703" s="96"/>
      <c r="T703" s="96">
        <v>10</v>
      </c>
      <c r="U703" s="97"/>
      <c r="V703" s="118">
        <f t="shared" si="9"/>
        <v>50</v>
      </c>
      <c r="W703" s="294">
        <f>IF(V703=0,"-",V704/V703)</f>
        <v>0.36</v>
      </c>
    </row>
    <row r="704" spans="1:23" ht="21" customHeight="1">
      <c r="A704" s="285"/>
      <c r="B704" s="302"/>
      <c r="C704" s="371"/>
      <c r="D704" s="372"/>
      <c r="E704" s="373"/>
      <c r="F704" s="366" t="s">
        <v>298</v>
      </c>
      <c r="G704" s="367"/>
      <c r="H704" s="368"/>
      <c r="I704" s="73"/>
      <c r="J704" s="73"/>
      <c r="K704" s="73">
        <v>18</v>
      </c>
      <c r="L704" s="73"/>
      <c r="M704" s="73"/>
      <c r="N704" s="73"/>
      <c r="O704" s="73"/>
      <c r="P704" s="73"/>
      <c r="Q704" s="73"/>
      <c r="R704" s="73"/>
      <c r="S704" s="73"/>
      <c r="T704" s="73"/>
      <c r="U704" s="74"/>
      <c r="V704" s="118">
        <f t="shared" si="9"/>
        <v>18</v>
      </c>
      <c r="W704" s="294"/>
    </row>
    <row r="705" spans="1:23">
      <c r="A705" s="285"/>
      <c r="B705" s="302">
        <v>2</v>
      </c>
      <c r="C705" s="369" t="s">
        <v>1098</v>
      </c>
      <c r="D705" s="370"/>
      <c r="E705" s="373" t="s">
        <v>1155</v>
      </c>
      <c r="F705" s="291" t="s">
        <v>300</v>
      </c>
      <c r="G705" s="292"/>
      <c r="H705" s="293"/>
      <c r="I705" s="96"/>
      <c r="J705" s="96"/>
      <c r="K705" s="96">
        <v>1</v>
      </c>
      <c r="L705" s="96"/>
      <c r="M705" s="96"/>
      <c r="N705" s="96"/>
      <c r="O705" s="96"/>
      <c r="P705" s="96"/>
      <c r="Q705" s="96">
        <v>1</v>
      </c>
      <c r="R705" s="96"/>
      <c r="S705" s="96"/>
      <c r="T705" s="96">
        <v>1</v>
      </c>
      <c r="U705" s="97"/>
      <c r="V705" s="118">
        <f t="shared" si="9"/>
        <v>3</v>
      </c>
      <c r="W705" s="294">
        <f>IF(V705=0,"-",V706/V705)</f>
        <v>0.33333333333333331</v>
      </c>
    </row>
    <row r="706" spans="1:23">
      <c r="A706" s="285"/>
      <c r="B706" s="302"/>
      <c r="C706" s="371"/>
      <c r="D706" s="372"/>
      <c r="E706" s="373"/>
      <c r="F706" s="366" t="s">
        <v>298</v>
      </c>
      <c r="G706" s="367"/>
      <c r="H706" s="368"/>
      <c r="I706" s="73"/>
      <c r="J706" s="73"/>
      <c r="K706" s="73">
        <v>1</v>
      </c>
      <c r="L706" s="73"/>
      <c r="M706" s="73"/>
      <c r="N706" s="73"/>
      <c r="O706" s="73"/>
      <c r="P706" s="73"/>
      <c r="Q706" s="73"/>
      <c r="R706" s="73"/>
      <c r="S706" s="73"/>
      <c r="T706" s="73"/>
      <c r="U706" s="74"/>
      <c r="V706" s="118">
        <f t="shared" si="9"/>
        <v>1</v>
      </c>
      <c r="W706" s="294"/>
    </row>
    <row r="707" spans="1:23">
      <c r="A707" s="285"/>
      <c r="B707" s="302">
        <v>3</v>
      </c>
      <c r="C707" s="369" t="s">
        <v>1099</v>
      </c>
      <c r="D707" s="370"/>
      <c r="E707" s="373" t="s">
        <v>1156</v>
      </c>
      <c r="F707" s="291" t="s">
        <v>300</v>
      </c>
      <c r="G707" s="292"/>
      <c r="H707" s="293"/>
      <c r="I707" s="96"/>
      <c r="J707" s="96"/>
      <c r="K707" s="96">
        <v>1</v>
      </c>
      <c r="L707" s="96"/>
      <c r="M707" s="96"/>
      <c r="N707" s="96">
        <v>1</v>
      </c>
      <c r="O707" s="96"/>
      <c r="P707" s="96"/>
      <c r="Q707" s="96">
        <v>1</v>
      </c>
      <c r="R707" s="96"/>
      <c r="S707" s="96"/>
      <c r="T707" s="96">
        <v>1</v>
      </c>
      <c r="U707" s="97"/>
      <c r="V707" s="118">
        <f t="shared" si="9"/>
        <v>4</v>
      </c>
      <c r="W707" s="294">
        <f>IF(V707=0,"-",V708/V707)</f>
        <v>0.25</v>
      </c>
    </row>
    <row r="708" spans="1:23">
      <c r="A708" s="285"/>
      <c r="B708" s="302"/>
      <c r="C708" s="371"/>
      <c r="D708" s="372"/>
      <c r="E708" s="373"/>
      <c r="F708" s="366" t="s">
        <v>298</v>
      </c>
      <c r="G708" s="367"/>
      <c r="H708" s="368"/>
      <c r="I708" s="73"/>
      <c r="J708" s="73"/>
      <c r="K708" s="73">
        <v>1</v>
      </c>
      <c r="L708" s="73"/>
      <c r="M708" s="73"/>
      <c r="N708" s="73"/>
      <c r="O708" s="73"/>
      <c r="P708" s="73"/>
      <c r="Q708" s="73"/>
      <c r="R708" s="73"/>
      <c r="S708" s="73"/>
      <c r="T708" s="73"/>
      <c r="U708" s="74"/>
      <c r="V708" s="118">
        <f t="shared" si="9"/>
        <v>1</v>
      </c>
      <c r="W708" s="294"/>
    </row>
    <row r="709" spans="1:23">
      <c r="A709" s="285"/>
      <c r="B709" s="302">
        <v>4</v>
      </c>
      <c r="C709" s="369" t="s">
        <v>1100</v>
      </c>
      <c r="D709" s="370"/>
      <c r="E709" s="373" t="s">
        <v>1154</v>
      </c>
      <c r="F709" s="291" t="s">
        <v>300</v>
      </c>
      <c r="G709" s="292"/>
      <c r="H709" s="293"/>
      <c r="I709" s="96"/>
      <c r="J709" s="96"/>
      <c r="K709" s="96">
        <v>3</v>
      </c>
      <c r="L709" s="96"/>
      <c r="M709" s="96"/>
      <c r="N709" s="96">
        <v>1</v>
      </c>
      <c r="O709" s="96"/>
      <c r="P709" s="96"/>
      <c r="Q709" s="96">
        <v>3</v>
      </c>
      <c r="R709" s="96"/>
      <c r="S709" s="96"/>
      <c r="T709" s="96">
        <v>1</v>
      </c>
      <c r="U709" s="97"/>
      <c r="V709" s="118">
        <f t="shared" si="9"/>
        <v>8</v>
      </c>
      <c r="W709" s="294">
        <f>IF(V709=0,"-",V710/V709)</f>
        <v>0.375</v>
      </c>
    </row>
    <row r="710" spans="1:23">
      <c r="A710" s="285"/>
      <c r="B710" s="302"/>
      <c r="C710" s="371"/>
      <c r="D710" s="372"/>
      <c r="E710" s="373"/>
      <c r="F710" s="366" t="s">
        <v>298</v>
      </c>
      <c r="G710" s="367"/>
      <c r="H710" s="368"/>
      <c r="I710" s="73"/>
      <c r="J710" s="73"/>
      <c r="K710" s="73">
        <v>3</v>
      </c>
      <c r="L710" s="73"/>
      <c r="M710" s="73"/>
      <c r="N710" s="73"/>
      <c r="O710" s="73"/>
      <c r="P710" s="73"/>
      <c r="Q710" s="73"/>
      <c r="R710" s="73"/>
      <c r="S710" s="73"/>
      <c r="T710" s="73"/>
      <c r="U710" s="74"/>
      <c r="V710" s="118">
        <f t="shared" si="9"/>
        <v>3</v>
      </c>
      <c r="W710" s="294"/>
    </row>
    <row r="711" spans="1:23">
      <c r="A711" s="285"/>
      <c r="B711" s="302">
        <v>5</v>
      </c>
      <c r="C711" s="369" t="s">
        <v>1101</v>
      </c>
      <c r="D711" s="370"/>
      <c r="E711" s="373" t="s">
        <v>1157</v>
      </c>
      <c r="F711" s="291" t="s">
        <v>300</v>
      </c>
      <c r="G711" s="292"/>
      <c r="H711" s="293"/>
      <c r="I711" s="96"/>
      <c r="J711" s="96"/>
      <c r="K711" s="96">
        <v>2</v>
      </c>
      <c r="L711" s="96"/>
      <c r="M711" s="96"/>
      <c r="N711" s="96">
        <v>2</v>
      </c>
      <c r="O711" s="96"/>
      <c r="P711" s="96"/>
      <c r="Q711" s="96">
        <v>2</v>
      </c>
      <c r="R711" s="96"/>
      <c r="S711" s="96"/>
      <c r="T711" s="96">
        <v>2</v>
      </c>
      <c r="U711" s="97"/>
      <c r="V711" s="118">
        <f t="shared" si="9"/>
        <v>8</v>
      </c>
      <c r="W711" s="294">
        <f>IF(V711=0,"-",V712/V711)</f>
        <v>0.25</v>
      </c>
    </row>
    <row r="712" spans="1:23" ht="19.5" customHeight="1">
      <c r="A712" s="285"/>
      <c r="B712" s="302"/>
      <c r="C712" s="371"/>
      <c r="D712" s="372"/>
      <c r="E712" s="373"/>
      <c r="F712" s="366" t="s">
        <v>298</v>
      </c>
      <c r="G712" s="367"/>
      <c r="H712" s="368"/>
      <c r="I712" s="73"/>
      <c r="J712" s="73"/>
      <c r="K712" s="73">
        <v>2</v>
      </c>
      <c r="L712" s="73"/>
      <c r="M712" s="73"/>
      <c r="N712" s="73"/>
      <c r="O712" s="73"/>
      <c r="P712" s="73"/>
      <c r="Q712" s="73"/>
      <c r="R712" s="73"/>
      <c r="S712" s="73"/>
      <c r="T712" s="73"/>
      <c r="U712" s="74"/>
      <c r="V712" s="118">
        <f t="shared" si="9"/>
        <v>2</v>
      </c>
      <c r="W712" s="294"/>
    </row>
    <row r="713" spans="1:23">
      <c r="A713" s="285"/>
      <c r="B713" s="302">
        <v>6</v>
      </c>
      <c r="C713" s="369" t="s">
        <v>1102</v>
      </c>
      <c r="D713" s="370"/>
      <c r="E713" s="373" t="s">
        <v>1157</v>
      </c>
      <c r="F713" s="291" t="s">
        <v>300</v>
      </c>
      <c r="G713" s="292"/>
      <c r="H713" s="293"/>
      <c r="I713" s="96"/>
      <c r="J713" s="96"/>
      <c r="K713" s="96">
        <v>1</v>
      </c>
      <c r="L713" s="96"/>
      <c r="M713" s="96"/>
      <c r="N713" s="96"/>
      <c r="O713" s="96"/>
      <c r="P713" s="96"/>
      <c r="Q713" s="96"/>
      <c r="R713" s="96"/>
      <c r="S713" s="96"/>
      <c r="T713" s="96"/>
      <c r="U713" s="97"/>
      <c r="V713" s="118">
        <f t="shared" si="9"/>
        <v>1</v>
      </c>
      <c r="W713" s="294">
        <f>IF(V713=0,"-",V714/V713)</f>
        <v>1</v>
      </c>
    </row>
    <row r="714" spans="1:23" ht="20.25" customHeight="1">
      <c r="A714" s="285"/>
      <c r="B714" s="302"/>
      <c r="C714" s="371"/>
      <c r="D714" s="372"/>
      <c r="E714" s="373"/>
      <c r="F714" s="366" t="s">
        <v>298</v>
      </c>
      <c r="G714" s="367"/>
      <c r="H714" s="368"/>
      <c r="I714" s="73"/>
      <c r="J714" s="73"/>
      <c r="K714" s="73">
        <v>1</v>
      </c>
      <c r="L714" s="73"/>
      <c r="M714" s="73"/>
      <c r="N714" s="73"/>
      <c r="O714" s="73"/>
      <c r="P714" s="73"/>
      <c r="Q714" s="73"/>
      <c r="R714" s="73"/>
      <c r="S714" s="73"/>
      <c r="T714" s="73"/>
      <c r="U714" s="74"/>
      <c r="V714" s="118">
        <f t="shared" si="9"/>
        <v>1</v>
      </c>
      <c r="W714" s="294"/>
    </row>
    <row r="715" spans="1:23">
      <c r="A715" s="285"/>
      <c r="B715" s="302">
        <v>7</v>
      </c>
      <c r="C715" s="369" t="s">
        <v>1103</v>
      </c>
      <c r="D715" s="370"/>
      <c r="E715" s="373" t="s">
        <v>1151</v>
      </c>
      <c r="F715" s="291" t="s">
        <v>300</v>
      </c>
      <c r="G715" s="292"/>
      <c r="H715" s="293"/>
      <c r="I715" s="96"/>
      <c r="J715" s="96"/>
      <c r="K715" s="96"/>
      <c r="L715" s="96"/>
      <c r="M715" s="96"/>
      <c r="N715" s="96"/>
      <c r="O715" s="96"/>
      <c r="P715" s="96"/>
      <c r="Q715" s="96">
        <v>1</v>
      </c>
      <c r="R715" s="96"/>
      <c r="S715" s="96"/>
      <c r="T715" s="96"/>
      <c r="U715" s="97"/>
      <c r="V715" s="118">
        <f t="shared" si="9"/>
        <v>1</v>
      </c>
      <c r="W715" s="294">
        <f>IF(V715=0,"-",V716/V715)</f>
        <v>0</v>
      </c>
    </row>
    <row r="716" spans="1:23" ht="21.75" customHeight="1">
      <c r="A716" s="285"/>
      <c r="B716" s="302"/>
      <c r="C716" s="371"/>
      <c r="D716" s="372"/>
      <c r="E716" s="373"/>
      <c r="F716" s="366" t="s">
        <v>298</v>
      </c>
      <c r="G716" s="367"/>
      <c r="H716" s="368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4"/>
      <c r="V716" s="118">
        <f t="shared" si="9"/>
        <v>0</v>
      </c>
      <c r="W716" s="294"/>
    </row>
    <row r="717" spans="1:23" ht="18.75" customHeight="1">
      <c r="A717" s="285" t="s">
        <v>1091</v>
      </c>
      <c r="B717" s="286">
        <v>1</v>
      </c>
      <c r="C717" s="288" t="s">
        <v>1158</v>
      </c>
      <c r="D717" s="288"/>
      <c r="E717" s="289" t="s">
        <v>1159</v>
      </c>
      <c r="F717" s="291" t="s">
        <v>300</v>
      </c>
      <c r="G717" s="292"/>
      <c r="H717" s="293"/>
      <c r="I717" s="96"/>
      <c r="J717" s="96"/>
      <c r="K717" s="96">
        <v>3</v>
      </c>
      <c r="L717" s="96"/>
      <c r="M717" s="96"/>
      <c r="N717" s="96">
        <v>3</v>
      </c>
      <c r="O717" s="96"/>
      <c r="P717" s="96"/>
      <c r="Q717" s="96">
        <v>3</v>
      </c>
      <c r="R717" s="96"/>
      <c r="S717" s="96"/>
      <c r="T717" s="96"/>
      <c r="U717" s="20"/>
      <c r="V717" s="118">
        <f t="shared" si="9"/>
        <v>9</v>
      </c>
      <c r="W717" s="294">
        <f>IF(V717=0,"-",V718/V717)</f>
        <v>0.33333333333333331</v>
      </c>
    </row>
    <row r="718" spans="1:23" ht="27" customHeight="1">
      <c r="A718" s="285"/>
      <c r="B718" s="287"/>
      <c r="C718" s="288"/>
      <c r="D718" s="288"/>
      <c r="E718" s="290"/>
      <c r="F718" s="295" t="s">
        <v>298</v>
      </c>
      <c r="G718" s="296"/>
      <c r="H718" s="297"/>
      <c r="I718" s="19"/>
      <c r="J718" s="19"/>
      <c r="K718" s="19">
        <v>3</v>
      </c>
      <c r="L718" s="19"/>
      <c r="M718" s="19"/>
      <c r="N718" s="19"/>
      <c r="O718" s="19"/>
      <c r="P718" s="19"/>
      <c r="Q718" s="19"/>
      <c r="R718" s="19"/>
      <c r="S718" s="19"/>
      <c r="T718" s="19"/>
      <c r="U718" s="97"/>
      <c r="V718" s="118">
        <f t="shared" si="9"/>
        <v>3</v>
      </c>
      <c r="W718" s="294"/>
    </row>
    <row r="719" spans="1:23" ht="34.5" customHeight="1"/>
    <row r="720" spans="1:23" ht="12.75" customHeight="1"/>
    <row r="721" spans="1:23" ht="12.75" customHeight="1">
      <c r="A721" s="298" t="s">
        <v>1128</v>
      </c>
      <c r="B721" s="298"/>
      <c r="C721" s="298"/>
      <c r="D721" s="298"/>
      <c r="E721" s="2"/>
      <c r="F721" s="299" t="s">
        <v>1129</v>
      </c>
      <c r="G721" s="299"/>
      <c r="H721" s="299"/>
      <c r="I721" s="299"/>
      <c r="J721" s="299"/>
      <c r="K721" s="299"/>
      <c r="L721" s="299"/>
      <c r="M721" s="299"/>
      <c r="N721" s="299"/>
      <c r="O721" s="299"/>
      <c r="P721" s="2"/>
      <c r="Q721" s="299" t="s">
        <v>1130</v>
      </c>
      <c r="R721" s="299"/>
      <c r="S721" s="299"/>
      <c r="T721" s="299"/>
      <c r="U721" s="299"/>
      <c r="V721" s="299"/>
      <c r="W721" s="299"/>
    </row>
    <row r="722" spans="1:23" ht="12.75" customHeight="1">
      <c r="A722" s="300" t="s">
        <v>1016</v>
      </c>
      <c r="B722" s="300"/>
      <c r="C722" s="300"/>
      <c r="D722" s="300"/>
      <c r="E722" s="2"/>
      <c r="F722" s="300" t="s">
        <v>1017</v>
      </c>
      <c r="G722" s="300"/>
      <c r="H722" s="300"/>
      <c r="I722" s="300"/>
      <c r="J722" s="300"/>
      <c r="K722" s="300"/>
      <c r="L722" s="300"/>
      <c r="M722" s="300"/>
      <c r="N722" s="300"/>
      <c r="O722" s="300"/>
      <c r="P722" s="2"/>
      <c r="Q722" s="300" t="s">
        <v>1131</v>
      </c>
      <c r="R722" s="300"/>
      <c r="S722" s="300"/>
      <c r="T722" s="300"/>
      <c r="U722" s="300"/>
      <c r="V722" s="300"/>
      <c r="W722" s="300"/>
    </row>
    <row r="723" spans="1:23" ht="45.75" customHeight="1">
      <c r="A723" s="152"/>
      <c r="B723" s="152"/>
      <c r="C723" s="152"/>
      <c r="D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Q723" s="152"/>
      <c r="R723" s="152"/>
      <c r="S723" s="152"/>
      <c r="T723" s="152"/>
      <c r="U723" s="152"/>
      <c r="V723" s="152"/>
      <c r="W723" s="152"/>
    </row>
    <row r="724" spans="1:23">
      <c r="A724" s="363"/>
      <c r="B724" s="363"/>
      <c r="C724" s="363"/>
      <c r="D724" s="363"/>
      <c r="F724" s="299" t="s">
        <v>1132</v>
      </c>
      <c r="G724" s="299"/>
      <c r="H724" s="299"/>
      <c r="I724" s="299"/>
      <c r="J724" s="299"/>
      <c r="K724" s="299"/>
      <c r="L724" s="299"/>
      <c r="M724" s="299"/>
      <c r="N724" s="299"/>
      <c r="O724" s="299"/>
      <c r="Q724" s="364"/>
      <c r="R724" s="364"/>
      <c r="S724" s="364"/>
      <c r="T724" s="364"/>
      <c r="U724" s="364"/>
      <c r="V724" s="364"/>
      <c r="W724" s="364"/>
    </row>
    <row r="725" spans="1:23" ht="28.5" customHeight="1">
      <c r="A725" s="365"/>
      <c r="B725" s="365"/>
      <c r="C725" s="365"/>
      <c r="D725" s="365"/>
      <c r="F725" s="300" t="s">
        <v>1133</v>
      </c>
      <c r="G725" s="300"/>
      <c r="H725" s="300"/>
      <c r="I725" s="300"/>
      <c r="J725" s="300"/>
      <c r="K725" s="300"/>
      <c r="L725" s="300"/>
      <c r="M725" s="300"/>
      <c r="N725" s="300"/>
      <c r="O725" s="300"/>
      <c r="Q725" s="365"/>
      <c r="R725" s="365"/>
      <c r="S725" s="365"/>
      <c r="T725" s="365"/>
      <c r="U725" s="365"/>
      <c r="V725" s="365"/>
      <c r="W725" s="365"/>
    </row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62 G160 O160 F178 O163:O164 G164 Q191 G189 O189 G193 O192:O193 F207 Q220 G218 O218 G222 O221:O222 F236" name="FIN"/>
    <protectedRange sqref="D8:W12" name="FIN_1"/>
    <protectedRange sqref="D16:W19" name="FIN_2"/>
    <protectedRange sqref="A22 A24 A26" name="FIN_3"/>
    <protectedRange sqref="C37 C68 C99 C128 C157 C186 C215" name="FIN_4"/>
    <protectedRange sqref="K39 K70 K101 K130 K159 K188 K217" name="FIN_5"/>
    <protectedRange sqref="I48:T49 I79:T80 I84:T85 I110:T111 I139:T140 I144:T145 I168:T169 I173:T174 I197:T198 I53:T54 I115:T116 I202:T203 I226:T227 I231:T232" name="FIN_6"/>
    <protectedRange sqref="D79:E80 D168:E169 D197:E198 D48:E49 D110:E111 D139:E140 D226:E227" name="FIN_7"/>
    <protectedRange sqref="D53:E54 D84:E85 D115:E116 D144:E145 D173:E174 D202:E203 D231:E232" name="FIN_8"/>
    <protectedRange sqref="Q250 G248 O248 F266 O251:O252 G252" name="FIN_9"/>
    <protectedRange sqref="C245" name="FIN_4_1"/>
    <protectedRange sqref="K247" name="FIN_5_1"/>
    <protectedRange sqref="I256:T257 I261:T262" name="FIN_6_1"/>
    <protectedRange sqref="D256:E257" name="FIN_7_1"/>
    <protectedRange sqref="D261:E262" name="FIN_8_1"/>
  </protectedRanges>
  <dataConsolidate/>
  <mergeCells count="734">
    <mergeCell ref="W713:W714"/>
    <mergeCell ref="F714:H714"/>
    <mergeCell ref="B715:B716"/>
    <mergeCell ref="C715:D716"/>
    <mergeCell ref="E715:E716"/>
    <mergeCell ref="F715:H715"/>
    <mergeCell ref="W715:W716"/>
    <mergeCell ref="F716:H716"/>
    <mergeCell ref="B713:B714"/>
    <mergeCell ref="C713:D714"/>
    <mergeCell ref="E713:E714"/>
    <mergeCell ref="F713:H713"/>
    <mergeCell ref="A703:A716"/>
    <mergeCell ref="B707:B708"/>
    <mergeCell ref="C707:D708"/>
    <mergeCell ref="E707:E708"/>
    <mergeCell ref="F707:H707"/>
    <mergeCell ref="W707:W708"/>
    <mergeCell ref="F708:H708"/>
    <mergeCell ref="B709:B710"/>
    <mergeCell ref="C709:D710"/>
    <mergeCell ref="E709:E710"/>
    <mergeCell ref="F709:H709"/>
    <mergeCell ref="W709:W710"/>
    <mergeCell ref="F710:H710"/>
    <mergeCell ref="B711:B712"/>
    <mergeCell ref="C711:D712"/>
    <mergeCell ref="E711:E712"/>
    <mergeCell ref="F711:H711"/>
    <mergeCell ref="W711:W712"/>
    <mergeCell ref="F712:H712"/>
    <mergeCell ref="B703:B704"/>
    <mergeCell ref="C703:D704"/>
    <mergeCell ref="E703:E704"/>
    <mergeCell ref="F703:H703"/>
    <mergeCell ref="W703:W704"/>
    <mergeCell ref="F704:H704"/>
    <mergeCell ref="B705:B706"/>
    <mergeCell ref="C705:D706"/>
    <mergeCell ref="E705:E706"/>
    <mergeCell ref="F705:H705"/>
    <mergeCell ref="W705:W706"/>
    <mergeCell ref="F706:H706"/>
    <mergeCell ref="B697:B698"/>
    <mergeCell ref="C697:D698"/>
    <mergeCell ref="E697:E698"/>
    <mergeCell ref="F697:H697"/>
    <mergeCell ref="W697:W698"/>
    <mergeCell ref="F698:H698"/>
    <mergeCell ref="B699:B700"/>
    <mergeCell ref="C699:D700"/>
    <mergeCell ref="E699:E700"/>
    <mergeCell ref="F699:H699"/>
    <mergeCell ref="W699:W700"/>
    <mergeCell ref="F700:H700"/>
    <mergeCell ref="B701:B702"/>
    <mergeCell ref="C701:D702"/>
    <mergeCell ref="E701:E702"/>
    <mergeCell ref="F701:H701"/>
    <mergeCell ref="A264:V264"/>
    <mergeCell ref="A266:E266"/>
    <mergeCell ref="F266:W266"/>
    <mergeCell ref="A724:D724"/>
    <mergeCell ref="F724:O724"/>
    <mergeCell ref="Q724:W724"/>
    <mergeCell ref="A725:D725"/>
    <mergeCell ref="F725:O725"/>
    <mergeCell ref="Q725:W725"/>
    <mergeCell ref="W701:W702"/>
    <mergeCell ref="F702:H702"/>
    <mergeCell ref="B693:B694"/>
    <mergeCell ref="C693:D694"/>
    <mergeCell ref="E693:E694"/>
    <mergeCell ref="F693:H693"/>
    <mergeCell ref="W693:W694"/>
    <mergeCell ref="F694:H694"/>
    <mergeCell ref="B695:B696"/>
    <mergeCell ref="C695:D696"/>
    <mergeCell ref="E695:E696"/>
    <mergeCell ref="F695:H695"/>
    <mergeCell ref="W695:W696"/>
    <mergeCell ref="F696:H696"/>
    <mergeCell ref="A693:A702"/>
    <mergeCell ref="A258:W258"/>
    <mergeCell ref="A259:B260"/>
    <mergeCell ref="C259:D260"/>
    <mergeCell ref="E259:E260"/>
    <mergeCell ref="F259:T259"/>
    <mergeCell ref="V259:V260"/>
    <mergeCell ref="W259:W260"/>
    <mergeCell ref="W261:W262"/>
    <mergeCell ref="A262:B262"/>
    <mergeCell ref="C262:D262"/>
    <mergeCell ref="F262:H262"/>
    <mergeCell ref="F260:H260"/>
    <mergeCell ref="A261:B261"/>
    <mergeCell ref="C261:D261"/>
    <mergeCell ref="F261:H261"/>
    <mergeCell ref="A243:B243"/>
    <mergeCell ref="C243:W243"/>
    <mergeCell ref="A245:B245"/>
    <mergeCell ref="E245:F245"/>
    <mergeCell ref="G245:J245"/>
    <mergeCell ref="M245:P245"/>
    <mergeCell ref="Q245:W245"/>
    <mergeCell ref="A247:B247"/>
    <mergeCell ref="E247:F247"/>
    <mergeCell ref="G247:J247"/>
    <mergeCell ref="M247:P247"/>
    <mergeCell ref="Q247:W247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51:B151"/>
    <mergeCell ref="C151:W151"/>
    <mergeCell ref="A153:W153"/>
    <mergeCell ref="A144:B144"/>
    <mergeCell ref="C144:D144"/>
    <mergeCell ref="F144:H144"/>
    <mergeCell ref="W144:W145"/>
    <mergeCell ref="A145:B145"/>
    <mergeCell ref="C145:D145"/>
    <mergeCell ref="F145:H145"/>
    <mergeCell ref="A159:B159"/>
    <mergeCell ref="E159:F159"/>
    <mergeCell ref="G159:J159"/>
    <mergeCell ref="M159:P159"/>
    <mergeCell ref="Q159:W159"/>
    <mergeCell ref="C161:F161"/>
    <mergeCell ref="O161:V161"/>
    <mergeCell ref="A155:B155"/>
    <mergeCell ref="C155:W155"/>
    <mergeCell ref="A157:B157"/>
    <mergeCell ref="E157:F157"/>
    <mergeCell ref="G157:J157"/>
    <mergeCell ref="M157:P157"/>
    <mergeCell ref="Q157:W157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A176:V176"/>
    <mergeCell ref="A178:E178"/>
    <mergeCell ref="F178:W178"/>
    <mergeCell ref="A173:B173"/>
    <mergeCell ref="C173:D173"/>
    <mergeCell ref="F173:H173"/>
    <mergeCell ref="W173:W174"/>
    <mergeCell ref="A174:B174"/>
    <mergeCell ref="C174:D174"/>
    <mergeCell ref="F174:H174"/>
    <mergeCell ref="A188:B188"/>
    <mergeCell ref="E188:F188"/>
    <mergeCell ref="G188:J188"/>
    <mergeCell ref="M188:P188"/>
    <mergeCell ref="Q188:W188"/>
    <mergeCell ref="C190:F190"/>
    <mergeCell ref="O190:V190"/>
    <mergeCell ref="A184:B184"/>
    <mergeCell ref="C184:W184"/>
    <mergeCell ref="A186:B186"/>
    <mergeCell ref="E186:F186"/>
    <mergeCell ref="G186:J186"/>
    <mergeCell ref="M186:P186"/>
    <mergeCell ref="Q186:W186"/>
    <mergeCell ref="A198:B198"/>
    <mergeCell ref="C198:D198"/>
    <mergeCell ref="F198:H198"/>
    <mergeCell ref="E191:F191"/>
    <mergeCell ref="O191:V191"/>
    <mergeCell ref="E192:F192"/>
    <mergeCell ref="A194:W194"/>
    <mergeCell ref="A195:B196"/>
    <mergeCell ref="C195:D196"/>
    <mergeCell ref="E195:E196"/>
    <mergeCell ref="F195:T195"/>
    <mergeCell ref="V195:V196"/>
    <mergeCell ref="W195:W196"/>
    <mergeCell ref="A239:B239"/>
    <mergeCell ref="C239:W239"/>
    <mergeCell ref="A241:W241"/>
    <mergeCell ref="A180:B180"/>
    <mergeCell ref="C180:W180"/>
    <mergeCell ref="A182:W182"/>
    <mergeCell ref="A209:B209"/>
    <mergeCell ref="C209:W209"/>
    <mergeCell ref="A211:W211"/>
    <mergeCell ref="A213:B213"/>
    <mergeCell ref="C213:W213"/>
    <mergeCell ref="A199:W199"/>
    <mergeCell ref="A200:B201"/>
    <mergeCell ref="C200:D201"/>
    <mergeCell ref="E200:E201"/>
    <mergeCell ref="F200:T200"/>
    <mergeCell ref="V200:V201"/>
    <mergeCell ref="W200:W201"/>
    <mergeCell ref="F201:H201"/>
    <mergeCell ref="F196:H196"/>
    <mergeCell ref="A197:B197"/>
    <mergeCell ref="C197:D197"/>
    <mergeCell ref="F197:H197"/>
    <mergeCell ref="W197:W198"/>
    <mergeCell ref="A205:V205"/>
    <mergeCell ref="A207:E207"/>
    <mergeCell ref="F207:W207"/>
    <mergeCell ref="A202:B202"/>
    <mergeCell ref="C202:D202"/>
    <mergeCell ref="F202:H202"/>
    <mergeCell ref="W202:W203"/>
    <mergeCell ref="A203:B203"/>
    <mergeCell ref="C203:D203"/>
    <mergeCell ref="F203:H203"/>
    <mergeCell ref="F255:H255"/>
    <mergeCell ref="A256:B256"/>
    <mergeCell ref="C256:D256"/>
    <mergeCell ref="F256:H256"/>
    <mergeCell ref="O249:V249"/>
    <mergeCell ref="E250:F250"/>
    <mergeCell ref="C249:F249"/>
    <mergeCell ref="O250:V250"/>
    <mergeCell ref="E251:F251"/>
    <mergeCell ref="A253:W253"/>
    <mergeCell ref="A254:B255"/>
    <mergeCell ref="C254:D255"/>
    <mergeCell ref="E254:E255"/>
    <mergeCell ref="F254:T254"/>
    <mergeCell ref="V254:V255"/>
    <mergeCell ref="W254:W255"/>
    <mergeCell ref="W256:W257"/>
    <mergeCell ref="A257:B257"/>
    <mergeCell ref="C257:D257"/>
    <mergeCell ref="F257:H257"/>
    <mergeCell ref="C272:D273"/>
    <mergeCell ref="E282:E283"/>
    <mergeCell ref="F282:H282"/>
    <mergeCell ref="A268:W268"/>
    <mergeCell ref="A270:A271"/>
    <mergeCell ref="B270:D271"/>
    <mergeCell ref="E270:E271"/>
    <mergeCell ref="F270:T270"/>
    <mergeCell ref="V270:V271"/>
    <mergeCell ref="W270:W271"/>
    <mergeCell ref="W282:W283"/>
    <mergeCell ref="F283:H283"/>
    <mergeCell ref="C274:D275"/>
    <mergeCell ref="F271:H271"/>
    <mergeCell ref="A272:A289"/>
    <mergeCell ref="B272:B273"/>
    <mergeCell ref="F272:H272"/>
    <mergeCell ref="F273:H273"/>
    <mergeCell ref="B274:B275"/>
    <mergeCell ref="F274:H274"/>
    <mergeCell ref="F275:H275"/>
    <mergeCell ref="C276:D277"/>
    <mergeCell ref="E286:E287"/>
    <mergeCell ref="F286:H286"/>
    <mergeCell ref="W286:W287"/>
    <mergeCell ref="F287:H287"/>
    <mergeCell ref="B288:B289"/>
    <mergeCell ref="C278:D279"/>
    <mergeCell ref="E288:E289"/>
    <mergeCell ref="F288:H288"/>
    <mergeCell ref="W288:W289"/>
    <mergeCell ref="F289:H289"/>
    <mergeCell ref="C282:D283"/>
    <mergeCell ref="C284:D285"/>
    <mergeCell ref="C286:D287"/>
    <mergeCell ref="C288:D289"/>
    <mergeCell ref="B282:B283"/>
    <mergeCell ref="B284:B285"/>
    <mergeCell ref="E284:E285"/>
    <mergeCell ref="F284:H284"/>
    <mergeCell ref="W284:W285"/>
    <mergeCell ref="F285:H285"/>
    <mergeCell ref="F281:H281"/>
    <mergeCell ref="B286:B287"/>
    <mergeCell ref="W292:W293"/>
    <mergeCell ref="F293:H293"/>
    <mergeCell ref="A290:A293"/>
    <mergeCell ref="B290:B291"/>
    <mergeCell ref="C290:D291"/>
    <mergeCell ref="E290:E291"/>
    <mergeCell ref="F290:H290"/>
    <mergeCell ref="W290:W291"/>
    <mergeCell ref="F291:H291"/>
    <mergeCell ref="B292:B293"/>
    <mergeCell ref="C292:D293"/>
    <mergeCell ref="E292:E293"/>
    <mergeCell ref="F292:H292"/>
    <mergeCell ref="W298:W299"/>
    <mergeCell ref="F299:H299"/>
    <mergeCell ref="B300:B301"/>
    <mergeCell ref="W302:W303"/>
    <mergeCell ref="F303:H303"/>
    <mergeCell ref="F296:H296"/>
    <mergeCell ref="W296:W297"/>
    <mergeCell ref="F297:H297"/>
    <mergeCell ref="E294:E295"/>
    <mergeCell ref="F294:H294"/>
    <mergeCell ref="W294:W295"/>
    <mergeCell ref="F295:H295"/>
    <mergeCell ref="B296:B297"/>
    <mergeCell ref="C296:D297"/>
    <mergeCell ref="E296:E297"/>
    <mergeCell ref="W310:W311"/>
    <mergeCell ref="F311:H311"/>
    <mergeCell ref="B308:B309"/>
    <mergeCell ref="C308:D309"/>
    <mergeCell ref="E308:E309"/>
    <mergeCell ref="F308:H308"/>
    <mergeCell ref="W308:W309"/>
    <mergeCell ref="F309:H309"/>
    <mergeCell ref="C300:D301"/>
    <mergeCell ref="E300:E301"/>
    <mergeCell ref="F300:H300"/>
    <mergeCell ref="W300:W301"/>
    <mergeCell ref="F301:H301"/>
    <mergeCell ref="F304:H304"/>
    <mergeCell ref="W304:W305"/>
    <mergeCell ref="F305:H305"/>
    <mergeCell ref="B306:B307"/>
    <mergeCell ref="C306:D307"/>
    <mergeCell ref="E306:E307"/>
    <mergeCell ref="F306:H306"/>
    <mergeCell ref="W306:W307"/>
    <mergeCell ref="F307:H307"/>
    <mergeCell ref="B302:B303"/>
    <mergeCell ref="C302:D303"/>
    <mergeCell ref="W320:W321"/>
    <mergeCell ref="F321:H321"/>
    <mergeCell ref="A312:A315"/>
    <mergeCell ref="B312:B313"/>
    <mergeCell ref="C312:D313"/>
    <mergeCell ref="E312:E313"/>
    <mergeCell ref="F312:H312"/>
    <mergeCell ref="W312:W313"/>
    <mergeCell ref="F313:H313"/>
    <mergeCell ref="B314:B315"/>
    <mergeCell ref="C314:D315"/>
    <mergeCell ref="E314:E315"/>
    <mergeCell ref="F314:H314"/>
    <mergeCell ref="W314:W315"/>
    <mergeCell ref="F315:H315"/>
    <mergeCell ref="Q329:W329"/>
    <mergeCell ref="A324:D324"/>
    <mergeCell ref="F324:O324"/>
    <mergeCell ref="Q324:W324"/>
    <mergeCell ref="A325:D325"/>
    <mergeCell ref="F325:O325"/>
    <mergeCell ref="Q325:W325"/>
    <mergeCell ref="A316:A321"/>
    <mergeCell ref="B318:B319"/>
    <mergeCell ref="C318:D319"/>
    <mergeCell ref="E318:E319"/>
    <mergeCell ref="F318:H318"/>
    <mergeCell ref="W318:W319"/>
    <mergeCell ref="F319:H319"/>
    <mergeCell ref="A328:D328"/>
    <mergeCell ref="F328:O328"/>
    <mergeCell ref="Q328:W328"/>
    <mergeCell ref="B316:B317"/>
    <mergeCell ref="C316:D317"/>
    <mergeCell ref="E316:E317"/>
    <mergeCell ref="F316:H316"/>
    <mergeCell ref="W316:W317"/>
    <mergeCell ref="F317:H317"/>
    <mergeCell ref="B320:B321"/>
    <mergeCell ref="A294:A301"/>
    <mergeCell ref="A329:D329"/>
    <mergeCell ref="F329:O329"/>
    <mergeCell ref="C320:D321"/>
    <mergeCell ref="E320:E321"/>
    <mergeCell ref="F320:H320"/>
    <mergeCell ref="E304:E305"/>
    <mergeCell ref="B310:B311"/>
    <mergeCell ref="C310:D311"/>
    <mergeCell ref="E310:E311"/>
    <mergeCell ref="F310:H310"/>
    <mergeCell ref="A306:A311"/>
    <mergeCell ref="A302:A305"/>
    <mergeCell ref="E302:E303"/>
    <mergeCell ref="F302:H302"/>
    <mergeCell ref="B304:B305"/>
    <mergeCell ref="C304:D305"/>
    <mergeCell ref="B298:B299"/>
    <mergeCell ref="C298:D299"/>
    <mergeCell ref="E298:E299"/>
    <mergeCell ref="F298:H298"/>
    <mergeCell ref="A722:D722"/>
    <mergeCell ref="F722:O722"/>
    <mergeCell ref="Q722:W722"/>
    <mergeCell ref="W272:W273"/>
    <mergeCell ref="W274:W275"/>
    <mergeCell ref="W276:W277"/>
    <mergeCell ref="W278:W279"/>
    <mergeCell ref="W280:W281"/>
    <mergeCell ref="E272:E273"/>
    <mergeCell ref="E274:E275"/>
    <mergeCell ref="E276:E277"/>
    <mergeCell ref="E278:E279"/>
    <mergeCell ref="E280:E281"/>
    <mergeCell ref="B294:B295"/>
    <mergeCell ref="C294:D295"/>
    <mergeCell ref="B276:B277"/>
    <mergeCell ref="F276:H276"/>
    <mergeCell ref="F277:H277"/>
    <mergeCell ref="B278:B279"/>
    <mergeCell ref="F278:H278"/>
    <mergeCell ref="F279:H279"/>
    <mergeCell ref="B280:B281"/>
    <mergeCell ref="C280:D281"/>
    <mergeCell ref="F280:H280"/>
    <mergeCell ref="A717:A718"/>
    <mergeCell ref="B717:B718"/>
    <mergeCell ref="C717:D718"/>
    <mergeCell ref="E717:E718"/>
    <mergeCell ref="F717:H717"/>
    <mergeCell ref="W717:W718"/>
    <mergeCell ref="F718:H718"/>
    <mergeCell ref="A721:D721"/>
    <mergeCell ref="F721:O721"/>
    <mergeCell ref="Q721:W721"/>
    <mergeCell ref="A215:B215"/>
    <mergeCell ref="E215:F215"/>
    <mergeCell ref="G215:J215"/>
    <mergeCell ref="M215:P215"/>
    <mergeCell ref="Q215:W215"/>
    <mergeCell ref="A217:B217"/>
    <mergeCell ref="E217:F217"/>
    <mergeCell ref="G217:J217"/>
    <mergeCell ref="M217:P217"/>
    <mergeCell ref="Q217:W217"/>
    <mergeCell ref="C219:F219"/>
    <mergeCell ref="O219:V219"/>
    <mergeCell ref="E220:F220"/>
    <mergeCell ref="O220:V220"/>
    <mergeCell ref="E221:F221"/>
    <mergeCell ref="A223:W223"/>
    <mergeCell ref="A224:B225"/>
    <mergeCell ref="C224:D225"/>
    <mergeCell ref="E224:E225"/>
    <mergeCell ref="F224:T224"/>
    <mergeCell ref="V224:V225"/>
    <mergeCell ref="W224:W225"/>
    <mergeCell ref="F225:H225"/>
    <mergeCell ref="A226:B226"/>
    <mergeCell ref="C226:D226"/>
    <mergeCell ref="F226:H226"/>
    <mergeCell ref="W226:W227"/>
    <mergeCell ref="A227:B227"/>
    <mergeCell ref="C227:D227"/>
    <mergeCell ref="F227:H227"/>
    <mergeCell ref="A228:W228"/>
    <mergeCell ref="A229:B230"/>
    <mergeCell ref="C229:D230"/>
    <mergeCell ref="E229:E230"/>
    <mergeCell ref="F229:T229"/>
    <mergeCell ref="V229:V230"/>
    <mergeCell ref="W229:W230"/>
    <mergeCell ref="F230:H230"/>
    <mergeCell ref="A231:B231"/>
    <mergeCell ref="C231:D231"/>
    <mergeCell ref="F231:H231"/>
    <mergeCell ref="W231:W232"/>
    <mergeCell ref="A232:B232"/>
    <mergeCell ref="C232:D232"/>
    <mergeCell ref="F232:H232"/>
    <mergeCell ref="A234:V234"/>
    <mergeCell ref="A236:E236"/>
    <mergeCell ref="F236:W236"/>
  </mergeCells>
  <phoneticPr fontId="38" type="noConversion"/>
  <conditionalFormatting sqref="Y48:Y49">
    <cfRule type="cellIs" dxfId="47" priority="114" operator="equal">
      <formula>"Incorrecto existen números que no son fijos"</formula>
    </cfRule>
  </conditionalFormatting>
  <conditionalFormatting sqref="Y53:Y54">
    <cfRule type="cellIs" dxfId="46" priority="113" operator="equal">
      <formula>"Incorrecto existen números que no son fijos"</formula>
    </cfRule>
  </conditionalFormatting>
  <conditionalFormatting sqref="Y84:Y85">
    <cfRule type="cellIs" dxfId="45" priority="107" operator="equal">
      <formula>"Incorrecto existen números que no son fijos"</formula>
    </cfRule>
  </conditionalFormatting>
  <conditionalFormatting sqref="Y79:Y80">
    <cfRule type="cellIs" dxfId="44" priority="108" operator="equal">
      <formula>"Incorrecto existen números que no son fijos"</formula>
    </cfRule>
  </conditionalFormatting>
  <conditionalFormatting sqref="Y110:Y111">
    <cfRule type="cellIs" dxfId="43" priority="102" operator="equal">
      <formula>"Incorrecto existen números que no son fijos"</formula>
    </cfRule>
  </conditionalFormatting>
  <conditionalFormatting sqref="Y115:Y116">
    <cfRule type="cellIs" dxfId="42" priority="101" operator="equal">
      <formula>"Incorrecto existen números que no son fijos"</formula>
    </cfRule>
  </conditionalFormatting>
  <conditionalFormatting sqref="Y139:Y140">
    <cfRule type="cellIs" dxfId="41" priority="96" operator="equal">
      <formula>"Incorrecto existen números que no son fijos"</formula>
    </cfRule>
  </conditionalFormatting>
  <conditionalFormatting sqref="Y144:Y145">
    <cfRule type="cellIs" dxfId="40" priority="95" operator="equal">
      <formula>"Incorrecto existen números que no son fijos"</formula>
    </cfRule>
  </conditionalFormatting>
  <conditionalFormatting sqref="Y168:Y169">
    <cfRule type="cellIs" dxfId="39" priority="90" operator="equal">
      <formula>"Incorrecto existen números que no son fijos"</formula>
    </cfRule>
  </conditionalFormatting>
  <conditionalFormatting sqref="Y173:Y174">
    <cfRule type="cellIs" dxfId="38" priority="89" operator="equal">
      <formula>"Incorrecto existen números que no son fijos"</formula>
    </cfRule>
  </conditionalFormatting>
  <conditionalFormatting sqref="W48">
    <cfRule type="cellIs" dxfId="37" priority="59" operator="equal">
      <formula>"Favor de indicar el tipo de fórmula"</formula>
    </cfRule>
    <cfRule type="cellIs" dxfId="36" priority="60" operator="equal">
      <formula>"Favor de proporcionar valores al calendario de las 2 variables en lo programado"</formula>
    </cfRule>
  </conditionalFormatting>
  <conditionalFormatting sqref="W53">
    <cfRule type="cellIs" dxfId="35" priority="57" operator="equal">
      <formula>"Favor de indicar el tipo de fórmula"</formula>
    </cfRule>
    <cfRule type="cellIs" dxfId="34" priority="58" operator="equal">
      <formula>"Favor de proporcionar valores al calendario de las 2 variables en lo programado"</formula>
    </cfRule>
  </conditionalFormatting>
  <conditionalFormatting sqref="W79">
    <cfRule type="cellIs" dxfId="33" priority="55" operator="equal">
      <formula>"Favor de indicar el tipo de fórmula"</formula>
    </cfRule>
    <cfRule type="cellIs" dxfId="32" priority="56" operator="equal">
      <formula>"Favor de proporcionar valores al calendario de las 2 variables en lo programado"</formula>
    </cfRule>
  </conditionalFormatting>
  <conditionalFormatting sqref="W84">
    <cfRule type="cellIs" dxfId="31" priority="53" operator="equal">
      <formula>"Favor de indicar el tipo de fórmula"</formula>
    </cfRule>
    <cfRule type="cellIs" dxfId="30" priority="54" operator="equal">
      <formula>"Favor de proporcionar valores al calendario de las 2 variables en lo programado"</formula>
    </cfRule>
  </conditionalFormatting>
  <conditionalFormatting sqref="W110">
    <cfRule type="cellIs" dxfId="29" priority="51" operator="equal">
      <formula>"Favor de indicar el tipo de fórmula"</formula>
    </cfRule>
    <cfRule type="cellIs" dxfId="28" priority="52" operator="equal">
      <formula>"Favor de proporcionar valores al calendario de las 2 variables en lo programado"</formula>
    </cfRule>
  </conditionalFormatting>
  <conditionalFormatting sqref="W115">
    <cfRule type="cellIs" dxfId="27" priority="47" operator="equal">
      <formula>"Favor de indicar el tipo de fórmula"</formula>
    </cfRule>
    <cfRule type="cellIs" dxfId="26" priority="48" operator="equal">
      <formula>"Favor de proporcionar valores al calendario de las 2 variables en lo programado"</formula>
    </cfRule>
  </conditionalFormatting>
  <conditionalFormatting sqref="W139">
    <cfRule type="cellIs" dxfId="25" priority="45" operator="equal">
      <formula>"Favor de indicar el tipo de fórmula"</formula>
    </cfRule>
    <cfRule type="cellIs" dxfId="24" priority="46" operator="equal">
      <formula>"Favor de proporcionar valores al calendario de las 2 variables en lo programado"</formula>
    </cfRule>
  </conditionalFormatting>
  <conditionalFormatting sqref="W144">
    <cfRule type="cellIs" dxfId="23" priority="43" operator="equal">
      <formula>"Favor de indicar el tipo de fórmula"</formula>
    </cfRule>
    <cfRule type="cellIs" dxfId="22" priority="44" operator="equal">
      <formula>"Favor de proporcionar valores al calendario de las 2 variables en lo programado"</formula>
    </cfRule>
  </conditionalFormatting>
  <conditionalFormatting sqref="W168">
    <cfRule type="cellIs" dxfId="21" priority="41" operator="equal">
      <formula>"Favor de indicar el tipo de fórmula"</formula>
    </cfRule>
    <cfRule type="cellIs" dxfId="20" priority="42" operator="equal">
      <formula>"Favor de proporcionar valores al calendario de las 2 variables en lo programado"</formula>
    </cfRule>
  </conditionalFormatting>
  <conditionalFormatting sqref="W173">
    <cfRule type="cellIs" dxfId="19" priority="39" operator="equal">
      <formula>"Favor de indicar el tipo de fórmula"</formula>
    </cfRule>
    <cfRule type="cellIs" dxfId="18" priority="40" operator="equal">
      <formula>"Favor de proporcionar valores al calendario de las 2 variables en lo programado"</formula>
    </cfRule>
  </conditionalFormatting>
  <conditionalFormatting sqref="Y197:Y198">
    <cfRule type="cellIs" dxfId="17" priority="26" operator="equal">
      <formula>"Incorrecto existen números que no son fijos"</formula>
    </cfRule>
  </conditionalFormatting>
  <conditionalFormatting sqref="Y202:Y203">
    <cfRule type="cellIs" dxfId="16" priority="25" operator="equal">
      <formula>"Incorrecto existen números que no son fijos"</formula>
    </cfRule>
  </conditionalFormatting>
  <conditionalFormatting sqref="W197">
    <cfRule type="cellIs" dxfId="15" priority="19" operator="equal">
      <formula>"Favor de indicar el tipo de fórmula"</formula>
    </cfRule>
    <cfRule type="cellIs" dxfId="14" priority="20" operator="equal">
      <formula>"Favor de proporcionar valores al calendario de las 2 variables en lo programado"</formula>
    </cfRule>
  </conditionalFormatting>
  <conditionalFormatting sqref="W202">
    <cfRule type="cellIs" dxfId="13" priority="17" operator="equal">
      <formula>"Favor de indicar el tipo de fórmula"</formula>
    </cfRule>
    <cfRule type="cellIs" dxfId="12" priority="18" operator="equal">
      <formula>"Favor de proporcionar valores al calendario de las 2 variables en lo programado"</formula>
    </cfRule>
  </conditionalFormatting>
  <conditionalFormatting sqref="Y226:Y227">
    <cfRule type="cellIs" dxfId="11" priority="16" operator="equal">
      <formula>"Incorrecto existen números que no son fijos"</formula>
    </cfRule>
  </conditionalFormatting>
  <conditionalFormatting sqref="Y231:Y232">
    <cfRule type="cellIs" dxfId="10" priority="15" operator="equal">
      <formula>"Incorrecto existen números que no son fijos"</formula>
    </cfRule>
  </conditionalFormatting>
  <conditionalFormatting sqref="Y256:Y257">
    <cfRule type="cellIs" dxfId="9" priority="10" operator="equal">
      <formula>"Incorrecto existen números que no son fijos"</formula>
    </cfRule>
  </conditionalFormatting>
  <conditionalFormatting sqref="Y261:Y262">
    <cfRule type="cellIs" dxfId="8" priority="9" operator="equal">
      <formula>"Incorrecto existen números que no son fijos"</formula>
    </cfRule>
  </conditionalFormatting>
  <conditionalFormatting sqref="W256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61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6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31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59 C217 C188 C247" xr:uid="{00000000-0002-0000-0700-000000000000}">
      <formula1>"Estratégico, Gestión"</formula1>
    </dataValidation>
    <dataValidation type="list" allowBlank="1" showInputMessage="1" showErrorMessage="1" sqref="C37 W36 C68 W67 W38 C99 W98 W69 C128 W127 W100 C157 W156 W129 W158 C215 W214 W216 C186 W185 W187 C245 W244 W246" xr:uid="{00000000-0002-0000-0700-000001000000}">
      <formula1>"Eficiencia, Eficacia, Economía, Calidad"</formula1>
    </dataValidation>
    <dataValidation type="list" allowBlank="1" showInputMessage="1" showErrorMessage="1" sqref="Q101:W101 Q70:W70 Q39:W39 Q130:W130 Q159:W159 Q217:W217 Q188:W188 Q247:W247" xr:uid="{00000000-0002-0000-0700-000002000000}">
      <formula1>"Ascendente, Descendente, Regular, Nominal"</formula1>
    </dataValidation>
    <dataValidation type="list" allowBlank="1" showInputMessage="1" showErrorMessage="1" sqref="G101:J101 G39:J39 G70:J70 G130:J130 G159:J159 G217:J217 G188:J188 G247:J247" xr:uid="{00000000-0002-0000-0700-000003000000}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63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ax="16383" man="1"/>
    <brk id="15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7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7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7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700-000007000000}">
          <x14:formula1>
            <xm:f>Hoja1!$G$2:$G$10</xm:f>
          </x14:formula1>
          <xm:sqref>A22:W22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45" customWidth="1"/>
    <col min="3" max="3" width="42.28515625" customWidth="1"/>
  </cols>
  <sheetData>
    <row r="1" spans="1:3" ht="15.75" thickBot="1">
      <c r="A1" s="139" t="s">
        <v>1050</v>
      </c>
      <c r="C1" s="140" t="s">
        <v>1053</v>
      </c>
    </row>
    <row r="2" spans="1:3" ht="15.75" thickBot="1">
      <c r="A2" s="139" t="s">
        <v>1051</v>
      </c>
      <c r="C2" s="140" t="s">
        <v>1054</v>
      </c>
    </row>
    <row r="3" spans="1:3" ht="15.75" thickBot="1">
      <c r="A3" s="374" t="s">
        <v>1052</v>
      </c>
      <c r="C3" s="140" t="s">
        <v>1055</v>
      </c>
    </row>
    <row r="4" spans="1:3" ht="15.75" thickBot="1">
      <c r="A4" s="375"/>
      <c r="C4" s="141" t="s">
        <v>1056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general</vt:lpstr>
      <vt:lpstr>Instructivo de llenado-Formato</vt:lpstr>
      <vt:lpstr>Hoja1</vt:lpstr>
      <vt:lpstr>Bienestar Social</vt:lpstr>
      <vt:lpstr>Hoja2</vt:lpstr>
      <vt:lpstr>'Bienestar Social'!Área_de_impresión</vt:lpstr>
      <vt:lpstr>'Instructivo de llenado-Formato'!Área_de_impresión</vt:lpstr>
      <vt:lpstr>'Bienestar Social'!finalidad</vt:lpstr>
      <vt:lpstr>'Bienestar Social'!funcion1</vt:lpstr>
      <vt:lpstr>'Bienestar Social'!funcion2</vt:lpstr>
      <vt:lpstr>'Bienestar Social'!funcion3</vt:lpstr>
      <vt:lpstr>'Bienestar Social'!funcion4</vt:lpstr>
      <vt:lpstr>'Bienestar Social'!Rfinalidad</vt:lpstr>
      <vt:lpstr>'Bienestar Social'!Rfuncion1</vt:lpstr>
      <vt:lpstr>'Bienestar Social'!Rfuncion3</vt:lpstr>
      <vt:lpstr>'Bienestar Social'!Títulos_a_imprimir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2015-12-04T17:59:49Z</cp:lastPrinted>
  <dcterms:created xsi:type="dcterms:W3CDTF">2012-07-03T15:10:24Z</dcterms:created>
  <dcterms:modified xsi:type="dcterms:W3CDTF">2021-04-14T15:35:13Z</dcterms:modified>
</cp:coreProperties>
</file>