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1\"/>
    </mc:Choice>
  </mc:AlternateContent>
  <xr:revisionPtr revIDLastSave="0" documentId="13_ncr:1_{EDB3FC28-04DF-452F-9715-32F050DD43B1}" xr6:coauthVersionLast="46" xr6:coauthVersionMax="46" xr10:uidLastSave="{00000000-0000-0000-0000-000000000000}"/>
  <bookViews>
    <workbookView xWindow="-120" yWindow="-120" windowWidth="29040" windowHeight="15840" tabRatio="639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Desarrollo Urbano, Catastro y O" sheetId="57" r:id="rId4"/>
    <sheet name="Hoja2" sheetId="77" state="hidden" r:id="rId5"/>
  </sheets>
  <definedNames>
    <definedName name="_xlnm._FilterDatabase" localSheetId="2" hidden="1">Hoja1!$A$1:$G$253</definedName>
    <definedName name="_xlnm.Print_Area" localSheetId="3">'Desarrollo Urbano, Catastro y O'!$A$1:$W$758</definedName>
    <definedName name="_xlnm.Print_Area" localSheetId="1">'Instructivo de llenado-Formato'!$A$1:$V$91</definedName>
    <definedName name="finalidad" localSheetId="3">'Desarrollo Urbano, Catastro y O'!$A$421:$A$424</definedName>
    <definedName name="finalidad" localSheetId="1">'Instructivo de llenado-Formato'!#REF!</definedName>
    <definedName name="finalidad">#REF!</definedName>
    <definedName name="funcion1" localSheetId="3">'Desarrollo Urbano, Catastro y O'!$A$428:$A$435</definedName>
    <definedName name="funcion1" localSheetId="1">'Instructivo de llenado-Formato'!#REF!</definedName>
    <definedName name="funcion1">#REF!</definedName>
    <definedName name="funcion2" localSheetId="3">'Desarrollo Urbano, Catastro y O'!$A$436:$A$442</definedName>
    <definedName name="funcion2" localSheetId="1">'Instructivo de llenado-Formato'!#REF!</definedName>
    <definedName name="funcion2">#REF!</definedName>
    <definedName name="funcion3" localSheetId="3">'Desarrollo Urbano, Catastro y O'!$A$443:$A$451</definedName>
    <definedName name="funcion3" localSheetId="1">'Instructivo de llenado-Formato'!#REF!</definedName>
    <definedName name="funcion3">#REF!</definedName>
    <definedName name="funcion4" localSheetId="3">'Desarrollo Urbano, Catastro y O'!$A$452:$A$455</definedName>
    <definedName name="funcion4" localSheetId="1">'Instructivo de llenado-Formato'!#REF!</definedName>
    <definedName name="funcion4">#REF!</definedName>
    <definedName name="Rfinalidad" localSheetId="3">'Desarrollo Urbano, Catastro y O'!$A$411:$B$414</definedName>
    <definedName name="Rfinalidad" localSheetId="1">'Instructivo de llenado-Formato'!#REF!</definedName>
    <definedName name="Rfinalidad">#REF!</definedName>
    <definedName name="Rfuncion1" localSheetId="3">'Desarrollo Urbano, Catastro y O'!$A$418:$B$425</definedName>
    <definedName name="Rfuncion1" localSheetId="1">'Instructivo de llenado-Formato'!#REF!</definedName>
    <definedName name="Rfuncion1">#REF!</definedName>
    <definedName name="Rfuncion3" localSheetId="3">'Desarrollo Urbano, Catastro y O'!$A$433:$B$441</definedName>
    <definedName name="Rfuncion3" localSheetId="1">'Instructivo de llenado-Formato'!#REF!</definedName>
    <definedName name="Rfuncion3">#REF!</definedName>
    <definedName name="_xlnm.Print_Titles" localSheetId="3">'Desarrollo Urbano, Catastro y O'!$1:$10</definedName>
    <definedName name="_xlnm.Print_Titles" localSheetId="1">'Instructivo de llenado-Formato'!#REF!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60" i="57" l="1"/>
  <c r="W359" i="57" s="1"/>
  <c r="V359" i="57"/>
  <c r="V358" i="57"/>
  <c r="V357" i="57"/>
  <c r="W357" i="57" s="1"/>
  <c r="V293" i="57"/>
  <c r="U293" i="57"/>
  <c r="E293" i="57"/>
  <c r="C293" i="57"/>
  <c r="W292" i="57"/>
  <c r="V292" i="57"/>
  <c r="E292" i="57"/>
  <c r="C292" i="57"/>
  <c r="V288" i="57"/>
  <c r="U288" i="57"/>
  <c r="W287" i="57"/>
  <c r="V287" i="57"/>
  <c r="V264" i="57"/>
  <c r="U264" i="57"/>
  <c r="E264" i="57"/>
  <c r="C264" i="57"/>
  <c r="V263" i="57"/>
  <c r="W263" i="57" s="1"/>
  <c r="E263" i="57"/>
  <c r="C263" i="57"/>
  <c r="V259" i="57"/>
  <c r="U259" i="57"/>
  <c r="V258" i="57"/>
  <c r="W258" i="57" l="1"/>
  <c r="W266" i="57" s="1"/>
  <c r="W295" i="57"/>
  <c r="V235" i="57"/>
  <c r="U235" i="57"/>
  <c r="E235" i="57"/>
  <c r="C235" i="57"/>
  <c r="V234" i="57"/>
  <c r="E234" i="57"/>
  <c r="C234" i="57"/>
  <c r="V230" i="57"/>
  <c r="U230" i="57"/>
  <c r="V229" i="57"/>
  <c r="W229" i="57" l="1"/>
  <c r="W234" i="57"/>
  <c r="W237" i="57" l="1"/>
  <c r="V356" i="57"/>
  <c r="V355" i="57"/>
  <c r="V354" i="57"/>
  <c r="V353" i="57"/>
  <c r="V352" i="57"/>
  <c r="V351" i="57"/>
  <c r="V350" i="57"/>
  <c r="V349" i="57"/>
  <c r="V348" i="57"/>
  <c r="V347" i="57"/>
  <c r="W349" i="57" l="1"/>
  <c r="W351" i="57"/>
  <c r="W353" i="57"/>
  <c r="W347" i="57"/>
  <c r="W355" i="57"/>
  <c r="V326" i="57"/>
  <c r="V324" i="57"/>
  <c r="V323" i="57"/>
  <c r="W323" i="57" s="1"/>
  <c r="V314" i="57" l="1"/>
  <c r="V338" i="57" l="1"/>
  <c r="V337" i="57"/>
  <c r="V336" i="57"/>
  <c r="V335" i="57"/>
  <c r="V334" i="57"/>
  <c r="V333" i="57"/>
  <c r="V332" i="57"/>
  <c r="V331" i="57"/>
  <c r="V330" i="57"/>
  <c r="V329" i="57"/>
  <c r="V328" i="57"/>
  <c r="V327" i="57"/>
  <c r="V325" i="57"/>
  <c r="W325" i="57" s="1"/>
  <c r="V322" i="57"/>
  <c r="V321" i="57"/>
  <c r="V320" i="57"/>
  <c r="V319" i="57"/>
  <c r="V318" i="57"/>
  <c r="V317" i="57"/>
  <c r="V316" i="57"/>
  <c r="V315" i="57"/>
  <c r="W315" i="57" l="1"/>
  <c r="W335" i="57"/>
  <c r="W337" i="57"/>
  <c r="W329" i="57"/>
  <c r="W333" i="57"/>
  <c r="W319" i="57"/>
  <c r="W317" i="57"/>
  <c r="W321" i="57"/>
  <c r="W327" i="57"/>
  <c r="W331" i="57"/>
  <c r="V303" i="57"/>
  <c r="V304" i="57"/>
  <c r="V305" i="57"/>
  <c r="V306" i="57"/>
  <c r="V307" i="57"/>
  <c r="V308" i="57"/>
  <c r="V309" i="57"/>
  <c r="V310" i="57"/>
  <c r="V311" i="57"/>
  <c r="V312" i="57"/>
  <c r="C148" i="57"/>
  <c r="W309" i="57" l="1"/>
  <c r="W307" i="57"/>
  <c r="W303" i="57"/>
  <c r="W305" i="57"/>
  <c r="W311" i="57"/>
  <c r="E206" i="57" l="1"/>
  <c r="C206" i="57"/>
  <c r="E205" i="57"/>
  <c r="C205" i="57"/>
  <c r="E177" i="57"/>
  <c r="C177" i="57"/>
  <c r="E176" i="57"/>
  <c r="C176" i="57"/>
  <c r="E148" i="57"/>
  <c r="E147" i="57"/>
  <c r="C147" i="57"/>
  <c r="E119" i="57"/>
  <c r="C119" i="57"/>
  <c r="E118" i="57"/>
  <c r="C118" i="57"/>
  <c r="V206" i="57"/>
  <c r="V205" i="57"/>
  <c r="V201" i="57"/>
  <c r="V200" i="57"/>
  <c r="V177" i="57"/>
  <c r="V176" i="57"/>
  <c r="V172" i="57"/>
  <c r="V171" i="57"/>
  <c r="V148" i="57"/>
  <c r="V147" i="57"/>
  <c r="V143" i="57"/>
  <c r="V142" i="57"/>
  <c r="V119" i="57"/>
  <c r="V118" i="57"/>
  <c r="V114" i="57"/>
  <c r="V113" i="57"/>
  <c r="V88" i="57"/>
  <c r="V87" i="57"/>
  <c r="V83" i="57"/>
  <c r="V82" i="57"/>
  <c r="E88" i="57"/>
  <c r="E87" i="57"/>
  <c r="C88" i="57"/>
  <c r="C87" i="57"/>
  <c r="E57" i="57"/>
  <c r="E56" i="57"/>
  <c r="C57" i="57"/>
  <c r="C56" i="57"/>
  <c r="V57" i="57" l="1"/>
  <c r="V56" i="57"/>
  <c r="V52" i="57"/>
  <c r="V51" i="57"/>
  <c r="F3" i="57"/>
  <c r="W51" i="57" l="1"/>
  <c r="W200" i="57"/>
  <c r="W171" i="57"/>
  <c r="W142" i="57" l="1"/>
  <c r="W113" i="57"/>
  <c r="W82" i="57"/>
  <c r="W56" i="57"/>
  <c r="W59" i="57" l="1"/>
  <c r="V380" i="57"/>
  <c r="V379" i="57"/>
  <c r="W379" i="57" s="1"/>
  <c r="V378" i="57"/>
  <c r="V377" i="57"/>
  <c r="W377" i="57" s="1"/>
  <c r="V376" i="57"/>
  <c r="V375" i="57"/>
  <c r="W375" i="57" s="1"/>
  <c r="V374" i="57"/>
  <c r="V373" i="57"/>
  <c r="W373" i="57" s="1"/>
  <c r="V372" i="57"/>
  <c r="V371" i="57"/>
  <c r="W371" i="57" s="1"/>
  <c r="V370" i="57"/>
  <c r="V369" i="57"/>
  <c r="W369" i="57" s="1"/>
  <c r="V368" i="57"/>
  <c r="V367" i="57"/>
  <c r="W367" i="57" s="1"/>
  <c r="V366" i="57"/>
  <c r="V365" i="57"/>
  <c r="W365" i="57" s="1"/>
  <c r="V364" i="57"/>
  <c r="V363" i="57"/>
  <c r="W363" i="57" s="1"/>
  <c r="V362" i="57"/>
  <c r="V361" i="57"/>
  <c r="W361" i="57" s="1"/>
  <c r="V346" i="57"/>
  <c r="V345" i="57"/>
  <c r="V344" i="57"/>
  <c r="V343" i="57"/>
  <c r="V342" i="57"/>
  <c r="V341" i="57"/>
  <c r="V340" i="57"/>
  <c r="V339" i="57"/>
  <c r="V313" i="57"/>
  <c r="U206" i="57"/>
  <c r="U201" i="57"/>
  <c r="U177" i="57"/>
  <c r="W176" i="57"/>
  <c r="W179" i="57" s="1"/>
  <c r="U172" i="57"/>
  <c r="U148" i="57"/>
  <c r="W147" i="57"/>
  <c r="U143" i="57"/>
  <c r="U119" i="57"/>
  <c r="W118" i="57"/>
  <c r="U114" i="57"/>
  <c r="U88" i="57"/>
  <c r="U83" i="57"/>
  <c r="U57" i="57"/>
  <c r="U52" i="57"/>
  <c r="W339" i="57" l="1"/>
  <c r="W313" i="57"/>
  <c r="W341" i="57"/>
  <c r="W345" i="57"/>
  <c r="W343" i="57"/>
  <c r="W205" i="57"/>
  <c r="W208" i="57" s="1"/>
  <c r="W87" i="57"/>
  <c r="W90" i="57" s="1"/>
  <c r="W150" i="57"/>
  <c r="W121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U85" i="24"/>
  <c r="V85" i="24" s="1"/>
  <c r="L99" i="24" s="1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<sst xmlns="http://schemas.openxmlformats.org/spreadsheetml/2006/main" count="2830" uniqueCount="1186">
  <si>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</si>
  <si>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</si>
  <si>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</si>
  <si>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</si>
  <si>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</si>
  <si>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</si>
  <si>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</si>
  <si>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</si>
  <si>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</si>
  <si>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</si>
  <si>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</si>
  <si>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</si>
  <si>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</si>
  <si>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</si>
  <si>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</si>
  <si>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</si>
  <si>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</si>
  <si>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</si>
  <si>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</si>
  <si>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</si>
  <si>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</si>
  <si>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</si>
  <si>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</si>
  <si>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</si>
  <si>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</si>
  <si>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</si>
  <si>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</si>
  <si>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</si>
  <si>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</si>
  <si>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</si>
  <si>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</si>
  <si>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</si>
  <si>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</si>
  <si>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</si>
  <si>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</si>
  <si>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</si>
  <si>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</si>
  <si>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</si>
  <si>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</si>
  <si>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</si>
  <si>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</si>
  <si>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</si>
  <si>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</si>
  <si>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</si>
  <si>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</si>
  <si>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</si>
  <si>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</si>
  <si>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</si>
  <si>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</si>
  <si>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</si>
  <si>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</si>
  <si>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</si>
  <si>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</si>
  <si>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</si>
  <si>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</si>
  <si>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</si>
  <si>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</si>
  <si>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</si>
  <si>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</si>
  <si>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</si>
  <si>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</si>
  <si>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</si>
  <si>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</si>
  <si>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</si>
  <si>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</si>
  <si>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</si>
  <si>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</si>
  <si>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</si>
  <si>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</si>
  <si>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</si>
  <si>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</si>
  <si>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</si>
  <si>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</si>
  <si>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</si>
  <si>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</si>
  <si>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</si>
  <si>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</si>
  <si>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</si>
  <si>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</si>
  <si>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</si>
  <si>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</si>
  <si>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</si>
  <si>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</si>
  <si>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</si>
  <si>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</si>
  <si>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</si>
  <si>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</si>
  <si>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</si>
  <si>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</si>
  <si>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</si>
  <si>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</si>
  <si>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</si>
  <si>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</si>
  <si>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</si>
  <si>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</si>
  <si>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</si>
  <si>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</si>
  <si>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</si>
  <si>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</si>
  <si>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</si>
  <si>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</si>
  <si>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</si>
  <si>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</si>
  <si>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</si>
  <si>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</si>
  <si>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</si>
  <si>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</si>
  <si>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</si>
  <si>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</si>
  <si>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</si>
  <si>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</si>
  <si>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</si>
  <si>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</si>
  <si>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</si>
  <si>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</si>
  <si>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</si>
  <si>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</si>
  <si>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</si>
  <si>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</si>
  <si>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</si>
  <si>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</si>
  <si>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</si>
  <si>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</si>
  <si>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</si>
  <si>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</si>
  <si>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</si>
  <si>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</si>
  <si>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</si>
  <si>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</si>
  <si>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</si>
  <si>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</si>
  <si>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</si>
  <si>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</si>
  <si>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</si>
  <si>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</si>
  <si>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</si>
  <si>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</si>
  <si>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</si>
  <si>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</si>
  <si>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</si>
  <si>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</si>
  <si>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</si>
  <si>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</si>
  <si>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</si>
  <si>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</si>
  <si>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</si>
  <si>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</si>
  <si>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</si>
  <si>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</si>
  <si>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</si>
  <si>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</si>
  <si>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</si>
  <si>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</si>
  <si>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</si>
  <si>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</si>
  <si>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</si>
  <si>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</si>
  <si>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</si>
  <si>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</si>
  <si>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</si>
  <si>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</si>
  <si>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</si>
  <si>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</si>
  <si>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</si>
  <si>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</si>
  <si>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</si>
  <si>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</si>
  <si>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</si>
  <si>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</si>
  <si>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</si>
  <si>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</si>
  <si>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</si>
  <si>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</si>
  <si>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</si>
  <si>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</si>
  <si>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</si>
  <si>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</si>
  <si>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</si>
  <si>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</si>
  <si>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</si>
  <si>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</si>
  <si>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</si>
  <si>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</si>
  <si>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</si>
  <si>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</si>
  <si>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</si>
  <si>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</si>
  <si>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</si>
  <si>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</si>
  <si>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</si>
  <si>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</si>
  <si>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</si>
  <si>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</si>
  <si>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</si>
  <si>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</si>
  <si>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</si>
  <si>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</si>
  <si>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</si>
  <si>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</si>
  <si>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</si>
  <si>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</si>
  <si>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</si>
  <si>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</si>
  <si>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</si>
  <si>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</si>
  <si>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</si>
  <si>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</si>
  <si>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</si>
  <si>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</si>
  <si>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</si>
  <si>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</si>
  <si>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</si>
  <si>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</si>
  <si>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</si>
  <si>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</si>
  <si>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</si>
  <si>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</si>
  <si>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</si>
  <si>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</si>
  <si>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</si>
  <si>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</si>
  <si>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</si>
  <si>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</si>
  <si>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</si>
  <si>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</si>
  <si>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</si>
  <si>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</si>
  <si>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</si>
  <si>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</si>
  <si>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</si>
  <si>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</si>
  <si>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</si>
  <si>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</si>
  <si>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</si>
  <si>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</si>
  <si>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</si>
  <si>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</si>
  <si>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</si>
  <si>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</si>
  <si>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</si>
  <si>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</si>
  <si>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</si>
  <si>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</si>
  <si>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</si>
  <si>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</si>
  <si>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</si>
  <si>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</si>
  <si>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</si>
  <si>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</si>
  <si>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</si>
  <si>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</si>
  <si>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</si>
  <si>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</si>
  <si>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</si>
  <si>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</si>
  <si>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</si>
  <si>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</si>
  <si>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</si>
  <si>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</si>
  <si>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</si>
  <si>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</si>
  <si>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</si>
  <si>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</si>
  <si>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</si>
  <si>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</si>
  <si>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</si>
  <si>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</si>
  <si>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</si>
  <si>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</si>
  <si>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</si>
  <si>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</si>
  <si>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</si>
  <si>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</si>
  <si>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</si>
  <si>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</si>
  <si>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</si>
  <si>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</si>
  <si>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</si>
  <si>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</si>
  <si>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</si>
  <si>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</si>
  <si>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</si>
  <si>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</si>
  <si>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</si>
  <si>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</si>
  <si>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</si>
  <si>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</si>
  <si>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</si>
  <si>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</si>
  <si>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</si>
  <si>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</si>
  <si>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</si>
  <si>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</si>
  <si>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</si>
  <si>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</si>
  <si>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</si>
  <si>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</si>
  <si>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</si>
  <si>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</si>
  <si>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</si>
  <si>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</si>
  <si>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</si>
  <si>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</si>
  <si>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</si>
  <si>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</si>
  <si>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C4</t>
  </si>
  <si>
    <t>C5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</si>
  <si>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</si>
  <si>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</si>
  <si>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</si>
  <si>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</si>
  <si>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</si>
  <si>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</si>
  <si>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</si>
  <si>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</si>
  <si>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</si>
  <si>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</si>
  <si>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</si>
  <si>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</si>
  <si>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</si>
  <si>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</si>
  <si>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</si>
  <si>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</si>
  <si>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</si>
  <si>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</si>
  <si>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</si>
  <si>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</si>
  <si>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</si>
  <si>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</si>
  <si>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</si>
  <si>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</si>
  <si>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</si>
  <si>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</si>
  <si>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</si>
  <si>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</si>
  <si>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</si>
  <si>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</si>
  <si>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</si>
  <si>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</si>
  <si>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</si>
  <si>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</si>
  <si>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</si>
  <si>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</si>
  <si>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</si>
  <si>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</si>
  <si>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</si>
  <si>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</si>
  <si>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</si>
  <si>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</si>
  <si>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</si>
  <si>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</si>
  <si>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</si>
  <si>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</si>
  <si>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</si>
  <si>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</si>
  <si>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</si>
  <si>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</si>
  <si>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</si>
  <si>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</si>
  <si>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</si>
  <si>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</si>
  <si>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</si>
  <si>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</si>
  <si>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</si>
  <si>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</si>
  <si>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</si>
  <si>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</si>
  <si>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</si>
  <si>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</si>
  <si>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</si>
  <si>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</si>
  <si>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</si>
  <si>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</si>
  <si>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</si>
  <si>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</si>
  <si>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</si>
  <si>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</si>
  <si>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</si>
  <si>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</si>
  <si>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</si>
  <si>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</si>
  <si>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</si>
  <si>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</si>
  <si>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</si>
  <si>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</si>
  <si>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</si>
  <si>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</si>
  <si>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</si>
  <si>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</si>
  <si>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</si>
  <si>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</si>
  <si>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</si>
  <si>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</si>
  <si>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</si>
  <si>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</si>
  <si>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</si>
  <si>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</si>
  <si>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</si>
  <si>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</si>
  <si>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</si>
  <si>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</si>
  <si>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</si>
  <si>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</si>
  <si>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</si>
  <si>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</si>
  <si>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</si>
  <si>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</si>
  <si>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</si>
  <si>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</si>
  <si>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</si>
  <si>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</si>
  <si>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</si>
  <si>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</si>
  <si>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</si>
  <si>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</si>
  <si>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</si>
  <si>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</si>
  <si>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</si>
  <si>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</si>
  <si>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</si>
  <si>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</si>
  <si>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</si>
  <si>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</si>
  <si>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</si>
  <si>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</si>
  <si>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</si>
  <si>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</si>
  <si>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</si>
  <si>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</si>
  <si>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</si>
  <si>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</si>
  <si>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</si>
  <si>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</si>
  <si>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</si>
  <si>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</si>
  <si>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</si>
  <si>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</si>
  <si>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</si>
  <si>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</si>
  <si>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</si>
  <si>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</si>
  <si>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</si>
  <si>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</si>
  <si>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</si>
  <si>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</si>
  <si>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</si>
  <si>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</si>
  <si>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</si>
  <si>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</si>
  <si>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</si>
  <si>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</si>
  <si>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</si>
  <si>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</si>
  <si>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</si>
  <si>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</si>
  <si>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</si>
  <si>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</si>
  <si>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</si>
  <si>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</si>
  <si>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</si>
  <si>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</si>
  <si>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</si>
  <si>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</si>
  <si>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</si>
  <si>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</si>
  <si>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</si>
  <si>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</si>
  <si>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</si>
  <si>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</si>
  <si>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</si>
  <si>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</si>
  <si>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</si>
  <si>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</si>
  <si>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</si>
  <si>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</si>
  <si>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</si>
  <si>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</si>
  <si>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</si>
  <si>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</si>
  <si>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</si>
  <si>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</si>
  <si>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</si>
  <si>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</si>
  <si>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</si>
  <si>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</si>
  <si>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</si>
  <si>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</si>
  <si>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</si>
  <si>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</si>
  <si>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</si>
  <si>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</si>
  <si>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</si>
  <si>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</si>
  <si>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</si>
  <si>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</si>
  <si>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</si>
  <si>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</si>
  <si>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</si>
  <si>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</si>
  <si>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</si>
  <si>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</si>
  <si>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</si>
  <si>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</si>
  <si>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</si>
  <si>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</si>
  <si>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</si>
  <si>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</si>
  <si>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</si>
  <si>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</si>
  <si>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</si>
  <si>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</si>
  <si>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</si>
  <si>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</si>
  <si>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</si>
  <si>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</si>
  <si>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</si>
  <si>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</si>
  <si>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</si>
  <si>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</si>
  <si>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</si>
  <si>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</si>
  <si>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</si>
  <si>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</si>
  <si>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</si>
  <si>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</si>
  <si>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</si>
  <si>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</si>
  <si>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</si>
  <si>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</si>
  <si>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</si>
  <si>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</si>
  <si>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</si>
  <si>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</si>
  <si>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</si>
  <si>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</si>
  <si>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</si>
  <si>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</si>
  <si>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</si>
  <si>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</si>
  <si>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</si>
  <si>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</si>
  <si>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</si>
  <si>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</si>
  <si>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</si>
  <si>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</si>
  <si>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</si>
  <si>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</si>
  <si>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</si>
  <si>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</si>
  <si>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</si>
  <si>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</si>
  <si>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</si>
  <si>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</si>
  <si>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</si>
  <si>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</si>
  <si>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</si>
  <si>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</si>
  <si>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</si>
  <si>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</si>
  <si>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</si>
  <si>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</si>
  <si>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</si>
  <si>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</si>
  <si>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</si>
  <si>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</si>
  <si>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</si>
  <si>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</si>
  <si>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</si>
  <si>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</si>
  <si>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</si>
  <si>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</si>
  <si>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</si>
  <si>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</si>
  <si>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</si>
  <si>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</si>
  <si>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</si>
  <si>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</si>
  <si>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</si>
  <si>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</si>
  <si>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</si>
  <si>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</si>
  <si>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</si>
  <si>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</si>
  <si>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</si>
  <si>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</si>
  <si>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</si>
  <si>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</si>
  <si>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</si>
  <si>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</si>
  <si>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</si>
  <si>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</si>
  <si>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</si>
  <si>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</si>
  <si>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</si>
  <si>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</si>
  <si>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</si>
  <si>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</si>
  <si>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</si>
  <si>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</si>
  <si>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</si>
  <si>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</si>
  <si>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</si>
  <si>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</si>
  <si>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</si>
  <si>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</si>
  <si>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</si>
  <si>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</si>
  <si>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</si>
  <si>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</si>
  <si>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</si>
  <si>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</si>
  <si>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</si>
  <si>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</si>
  <si>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</si>
  <si>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</si>
  <si>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</si>
  <si>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</si>
  <si>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</si>
  <si>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</si>
  <si>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</si>
  <si>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</si>
  <si>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</si>
  <si>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</si>
  <si>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</si>
  <si>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</si>
  <si>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</si>
  <si>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</si>
  <si>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</si>
  <si>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</si>
  <si>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</si>
  <si>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</si>
  <si>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</si>
  <si>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</si>
  <si>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</si>
  <si>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</si>
  <si>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</si>
  <si>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</si>
  <si>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</si>
  <si>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</si>
  <si>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</si>
  <si>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</si>
  <si>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</si>
  <si>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</si>
  <si>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</si>
  <si>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</si>
  <si>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</si>
  <si>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</si>
  <si>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</si>
  <si>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</si>
  <si>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</si>
  <si>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</si>
  <si>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</si>
  <si>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</si>
  <si>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</si>
  <si>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</si>
  <si>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</si>
  <si>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</si>
  <si>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</si>
  <si>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</si>
  <si>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</si>
  <si>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</si>
  <si>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</si>
  <si>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</si>
  <si>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</si>
  <si>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</si>
  <si>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</si>
  <si>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</si>
  <si>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</si>
  <si>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</si>
  <si>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</si>
  <si>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</si>
  <si>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</si>
  <si>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</si>
  <si>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</si>
  <si>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</si>
  <si>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</si>
  <si>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</si>
  <si>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</si>
  <si>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</si>
  <si>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</si>
  <si>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</si>
  <si>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</si>
  <si>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</si>
  <si>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</si>
  <si>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</si>
  <si>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</si>
  <si>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</si>
  <si>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</si>
  <si>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</si>
  <si>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</si>
  <si>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</si>
  <si>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</si>
  <si>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</si>
  <si>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</si>
  <si>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</si>
  <si>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</si>
  <si>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</si>
  <si>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</si>
  <si>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</si>
  <si>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</si>
  <si>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</si>
  <si>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</si>
  <si>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</si>
  <si>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</si>
  <si>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</si>
  <si>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</si>
  <si>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</si>
  <si>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</si>
  <si>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</si>
  <si>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</si>
  <si>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</si>
  <si>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</si>
  <si>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</si>
  <si>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</si>
  <si>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</si>
  <si>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</si>
  <si>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</si>
  <si>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</si>
  <si>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</si>
  <si>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</si>
  <si>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</si>
  <si>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</si>
  <si>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</si>
  <si>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</si>
  <si>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</si>
  <si>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</si>
  <si>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</si>
  <si>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</si>
  <si>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</si>
  <si>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</si>
  <si>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</si>
  <si>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</si>
  <si>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</si>
  <si>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</si>
  <si>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</si>
  <si>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</si>
  <si>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</si>
  <si>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</si>
  <si>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</si>
  <si>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</si>
  <si>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</si>
  <si>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</si>
  <si>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</si>
  <si>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</si>
  <si>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</si>
  <si>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</si>
  <si>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</si>
  <si>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</si>
  <si>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</si>
  <si>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</si>
  <si>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</si>
  <si>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</si>
  <si>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</si>
  <si>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</si>
  <si>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</si>
  <si>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</si>
  <si>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</si>
  <si>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</si>
  <si>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</si>
  <si>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</si>
  <si>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</si>
  <si>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</si>
  <si>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</si>
  <si>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</si>
  <si>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</si>
  <si>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</si>
  <si>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</si>
  <si>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</si>
  <si>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</si>
  <si>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</si>
  <si>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</si>
  <si>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</si>
  <si>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</si>
  <si>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</si>
  <si>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</si>
  <si>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</si>
  <si>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</si>
  <si>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</si>
  <si>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</si>
  <si>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</si>
  <si>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</si>
  <si>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</si>
  <si>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</si>
  <si>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</si>
  <si>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</si>
  <si>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</si>
  <si>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</si>
  <si>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</si>
  <si>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</si>
  <si>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</si>
  <si>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</si>
  <si>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</si>
  <si>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</si>
  <si>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</si>
  <si>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</si>
  <si>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</si>
  <si>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</si>
  <si>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</si>
  <si>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</si>
  <si>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</si>
  <si>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</si>
  <si>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</si>
  <si>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</si>
  <si>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</si>
  <si>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</si>
  <si>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</si>
  <si>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</si>
  <si>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</si>
  <si>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</si>
  <si>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</si>
  <si>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</si>
  <si>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</si>
  <si>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</si>
  <si>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</si>
  <si>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</si>
  <si>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</si>
  <si>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</si>
  <si>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</si>
  <si>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</si>
  <si>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</si>
  <si>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</si>
  <si>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</si>
  <si>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</si>
  <si>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</si>
  <si>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</si>
  <si>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</si>
  <si>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</si>
  <si>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</si>
  <si>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</si>
  <si>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</si>
  <si>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</si>
  <si>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</si>
  <si>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</si>
  <si>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</si>
  <si>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</si>
  <si>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</si>
  <si>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</si>
  <si>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</si>
  <si>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</si>
  <si>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</si>
  <si>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</si>
  <si>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</si>
  <si>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</si>
  <si>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</si>
  <si>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</si>
  <si>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</si>
  <si>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</si>
  <si>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</si>
  <si>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</si>
  <si>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</si>
  <si>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</si>
  <si>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</si>
  <si>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</si>
  <si>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</si>
  <si>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</si>
  <si>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</si>
  <si>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</si>
  <si>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</si>
  <si>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</si>
  <si>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</si>
  <si>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</si>
  <si>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</si>
  <si>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</si>
  <si>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</si>
  <si>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</si>
  <si>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</si>
  <si>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</si>
  <si>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</si>
  <si>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</si>
  <si>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</si>
  <si>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</si>
  <si>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</si>
  <si>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</si>
  <si>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</si>
  <si>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</si>
  <si>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</si>
  <si>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</si>
  <si>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</si>
  <si>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</si>
  <si>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</si>
  <si>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</si>
  <si>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</si>
  <si>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</si>
  <si>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</si>
  <si>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</si>
  <si>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</si>
  <si>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</si>
  <si>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</si>
  <si>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</si>
  <si>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</si>
  <si>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</si>
  <si>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</si>
  <si>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</si>
  <si>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</si>
  <si>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</si>
  <si>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</si>
  <si>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</si>
  <si>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</si>
  <si>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</si>
  <si>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</si>
  <si>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</si>
  <si>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</si>
  <si>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</si>
  <si>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</si>
  <si>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</si>
  <si>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</si>
  <si>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</si>
  <si>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</si>
  <si>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</si>
  <si>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</si>
  <si>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</si>
  <si>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</si>
  <si>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</si>
  <si>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</si>
  <si>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</si>
  <si>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</si>
  <si>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</si>
  <si>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</si>
  <si>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</si>
  <si>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</si>
  <si>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</si>
  <si>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</si>
  <si>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</si>
  <si>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</si>
  <si>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</si>
  <si>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</si>
  <si>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</si>
  <si>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</si>
  <si>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</si>
  <si>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</si>
  <si>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</si>
  <si>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</si>
  <si>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</si>
  <si>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</si>
  <si>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</si>
  <si>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</si>
  <si>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</si>
  <si>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</si>
  <si>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</si>
  <si>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</si>
  <si>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</si>
  <si>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</si>
  <si>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</si>
  <si>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</si>
  <si>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</si>
  <si>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</si>
  <si>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</si>
  <si>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</si>
  <si>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</si>
  <si>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</si>
  <si>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</si>
  <si>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</si>
  <si>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</si>
  <si>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</si>
  <si>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</si>
  <si>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</si>
  <si>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</si>
  <si>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</si>
  <si>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</si>
  <si>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</si>
  <si>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</si>
  <si>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</si>
  <si>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</si>
  <si>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</si>
  <si>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</si>
  <si>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</si>
  <si>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</si>
  <si>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</si>
  <si>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</si>
  <si>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</si>
  <si>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</si>
  <si>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</si>
  <si>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</si>
  <si>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</si>
  <si>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</si>
  <si>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</si>
  <si>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</si>
  <si>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</si>
  <si>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</si>
  <si>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</si>
  <si>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</si>
  <si>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</si>
  <si>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</si>
  <si>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</si>
  <si>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</si>
  <si>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</si>
  <si>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</si>
  <si>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</si>
  <si>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</si>
  <si>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</si>
  <si>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</si>
  <si>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</si>
  <si>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</si>
  <si>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</si>
  <si>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</si>
  <si>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</si>
  <si>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</si>
  <si>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</si>
  <si>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</si>
  <si>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</si>
  <si>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RESPONSABLE 1</t>
  </si>
  <si>
    <t>RESPONSABLE 2</t>
  </si>
  <si>
    <t>RESPONSABLE 3</t>
  </si>
  <si>
    <t>COMPONENTES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</si>
  <si>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</si>
  <si>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</si>
  <si>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</si>
  <si>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</si>
  <si>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</si>
  <si>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</si>
  <si>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</si>
  <si>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</si>
  <si>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</si>
  <si>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</si>
  <si>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 xml:space="preserve">COMPONENTE 4
RESUMEN NARRATIVO </t>
  </si>
  <si>
    <t xml:space="preserve">COMPONENTE 5
RESUMEN NARRATIVO </t>
  </si>
  <si>
    <t>PRESIDENTE MUNICPAL</t>
  </si>
  <si>
    <t>TESORERO MUNICIPAL</t>
  </si>
  <si>
    <t>CONTRALOR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</si>
  <si>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</si>
  <si>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</si>
  <si>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</si>
  <si>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</si>
  <si>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</si>
  <si>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</si>
  <si>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</si>
  <si>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</si>
  <si>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</si>
  <si>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</si>
  <si>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</si>
  <si>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</si>
  <si>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</si>
  <si>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</si>
  <si>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</si>
  <si>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</si>
  <si>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</si>
  <si>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</si>
  <si>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</si>
  <si>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</si>
  <si>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</si>
  <si>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</si>
  <si>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2. Recuperación del Campo Poblano</t>
  </si>
  <si>
    <t>1. Seguridad Pública, Justicia y Estado de Derecho</t>
  </si>
  <si>
    <t>3. Desarrollo Económico para Todas y Todos</t>
  </si>
  <si>
    <t>4. Disminución de las Desigualdades</t>
  </si>
  <si>
    <t>Especial. Gobierno Democrático, Innovador y Transparente</t>
  </si>
  <si>
    <t>Enfoque Transversal. Infraestructura</t>
  </si>
  <si>
    <t>Enfoque Transversal. Pueblos Originarios</t>
  </si>
  <si>
    <t>Enfoque Transversal. Cuidado Ambiental y Cambio Climático</t>
  </si>
  <si>
    <t>Enfoque Transversal. Igualdad Sustantiva</t>
  </si>
  <si>
    <t>RECURSOS PROPIOS</t>
  </si>
  <si>
    <t>FONDO DE APORTACIONES</t>
  </si>
  <si>
    <t>INGRESOS EXTRAORDINARIOS (ESPECIFICAR)</t>
  </si>
  <si>
    <t>INGRESOS</t>
  </si>
  <si>
    <t>PARTICIPACIONES</t>
  </si>
  <si>
    <t>FISM</t>
  </si>
  <si>
    <t>FORTAMUN</t>
  </si>
  <si>
    <t>Fuente de Financiamiento</t>
  </si>
  <si>
    <t>ASEP: 08-04</t>
  </si>
  <si>
    <t>Contribuir a mejorar el ordenamiento territorial mediante la implementación de un programa de regularización de predios</t>
  </si>
  <si>
    <t xml:space="preserve">Variación porcentual de predios regularizados </t>
  </si>
  <si>
    <t>Gestión</t>
  </si>
  <si>
    <t>Variación Porcentual</t>
  </si>
  <si>
    <t>Eficacia</t>
  </si>
  <si>
    <t>Regular</t>
  </si>
  <si>
    <t>Variación porcentual de espacios públicos remodelados</t>
  </si>
  <si>
    <t>La población de Cuautlancingo cuenta con la remodelación de espacios públicos</t>
  </si>
  <si>
    <t>((Espacios públicos rehabilitados 2021/Espacios públicos rehabilitados 2020)-1)*100</t>
  </si>
  <si>
    <t>Calidad</t>
  </si>
  <si>
    <t>Estratégico</t>
  </si>
  <si>
    <t>Avalúos catastrales aumentados</t>
  </si>
  <si>
    <t>Variación porcentual de avalúos catastrales</t>
  </si>
  <si>
    <t>((Avalúos catastrales 2021/Avalúos catastrales 2020)-1)*100</t>
  </si>
  <si>
    <t>Realizar 4 actualizaciones del padrón catastral a grandes contribuyentes</t>
  </si>
  <si>
    <t>Elaborar 1 catálogo de empresas del corredor empresarial Cuautlancingo</t>
  </si>
  <si>
    <t>Adquirir 1 paquete de insumos y materiales tecnológicos</t>
  </si>
  <si>
    <t xml:space="preserve">Actualizar 1 tabla de valores catastrales </t>
  </si>
  <si>
    <t>Realizar 1 censo de actualización catastral para predios donde no existe información</t>
  </si>
  <si>
    <t>Supervisión de obras incrementada</t>
  </si>
  <si>
    <t>Variación porcentual de supervisión de desarrrollo urbano</t>
  </si>
  <si>
    <t>Semestral</t>
  </si>
  <si>
    <t>((Inspecciones de supervisión 2021/Inspecciones de supervisión 2020)-1)*100</t>
  </si>
  <si>
    <t>Satisfacción de los contribuyentes lograda</t>
  </si>
  <si>
    <t>Porcentaje de satisfacción de los contribuyentes</t>
  </si>
  <si>
    <t>Porcentaje</t>
  </si>
  <si>
    <t>(Personas satisfechas con la atención/Personas encuestadas)*100</t>
  </si>
  <si>
    <t>Realizar 1 actualización del programa municipal de desarrollo urbano</t>
  </si>
  <si>
    <t>Realizar 1 jornada de mejora de movilidad y mantenimiento urbano en coordinación con las áreas correspondientes</t>
  </si>
  <si>
    <t>Realizar 2 jornadas de trípticos para difundir el programa de regularización de desarrollo urbano</t>
  </si>
  <si>
    <t>Realizar 1 base de datos de los alineamientos y número oficial en 4 etapas</t>
  </si>
  <si>
    <t xml:space="preserve">Realizar 2 acciones para mejorar la atención y el servicio </t>
  </si>
  <si>
    <t>Mantenimiento preventivo de espacios públicos atendidos</t>
  </si>
  <si>
    <t>Porcentaje de cumplimiento de espacios públicos atendidos</t>
  </si>
  <si>
    <t>(Promedio de atención 2021-Promedio de atención 2020)-1)*100</t>
  </si>
  <si>
    <t xml:space="preserve">COMPONENTE 6
RESUMEN NARRATIVO </t>
  </si>
  <si>
    <t>Tiempos de respuesta mantenidos</t>
  </si>
  <si>
    <t>Variación porcentual del promedio de tiempo de respuesta</t>
  </si>
  <si>
    <t>C6</t>
  </si>
  <si>
    <t>Realizar 10 la pavimentación de calles (Bajo Demanda)</t>
  </si>
  <si>
    <t>Realizar 10 obras de mejoramiento de infraestructura y servicios (Bajo Demanda)</t>
  </si>
  <si>
    <t>Rehabilitar 1 cancha de usos múltiples (Bajo Demanda)</t>
  </si>
  <si>
    <t>Realizar 1 obra de electrificación (Bajo Demanda)</t>
  </si>
  <si>
    <t>Realizar 2 aportaciones al programa de alfabetización y al CERESO</t>
  </si>
  <si>
    <t>Realizar 6 obras de red de drenaje y alcantarillado (Bajo Demanda)</t>
  </si>
  <si>
    <t>Realizar 12 etapas de bacheo</t>
  </si>
  <si>
    <t>C. MARÍA GUADALUPE DANIEL HERNÁNDEZ</t>
  </si>
  <si>
    <t>C. JOSÉ MARÍA MEZA PÉREZ</t>
  </si>
  <si>
    <t>C. GERARDO MACORRA TRUJILLO</t>
  </si>
  <si>
    <t>TITULAR DEL ÓRGANO INTERNO DE CONTROL</t>
  </si>
  <si>
    <t>C. HÉCTOR HERNÁNDEZ ARMAS</t>
  </si>
  <si>
    <t>COORDINADOR DEL SISTEMA DE EVALUACIÓN AL DESEMPEÑO</t>
  </si>
  <si>
    <t>Dirección de Desarrollo Urbano, Dirección de Catastro, Dirección de Obras Públicas y Regiduría de Obras Públicas</t>
  </si>
  <si>
    <t>Desarrollo Sustentable, Infraestructura y Servicios Públicos</t>
  </si>
  <si>
    <t>Mejorar la calidad de vida de los habitantes a través del ordenamiento del crecimiento urbano y de los asentamientos urbanos irregulares</t>
  </si>
  <si>
    <t>Anual</t>
  </si>
  <si>
    <t>Predios regularizados 2020</t>
  </si>
  <si>
    <t>Predios regularizados 2021</t>
  </si>
  <si>
    <t>Predios</t>
  </si>
  <si>
    <t>Nominal</t>
  </si>
  <si>
    <t>Espacios públicos rehabilitados 2020</t>
  </si>
  <si>
    <t>Espacios públicos rehabilitados 2021</t>
  </si>
  <si>
    <t>Espacios</t>
  </si>
  <si>
    <t>Inspecciones de supervisión 2020</t>
  </si>
  <si>
    <t>Inspecciones de supervisión 2021</t>
  </si>
  <si>
    <t>Inspecciones</t>
  </si>
  <si>
    <t>Ascendente</t>
  </si>
  <si>
    <t>Personas encuestadas</t>
  </si>
  <si>
    <t>Personas satisfechas con la atención</t>
  </si>
  <si>
    <t>Personas</t>
  </si>
  <si>
    <t>Actualización</t>
  </si>
  <si>
    <t>Jornada</t>
  </si>
  <si>
    <t>Base de datos</t>
  </si>
  <si>
    <t>Acciones</t>
  </si>
  <si>
    <t>Eficiencia</t>
  </si>
  <si>
    <t>Avalúos catastrales 2020</t>
  </si>
  <si>
    <t>Avalúos catastrales 2021</t>
  </si>
  <si>
    <t>Avalúos</t>
  </si>
  <si>
    <t>Catálogo</t>
  </si>
  <si>
    <t>Censo</t>
  </si>
  <si>
    <t>Paquete</t>
  </si>
  <si>
    <t>Tabla</t>
  </si>
  <si>
    <t>Pavimentación</t>
  </si>
  <si>
    <t>Obras</t>
  </si>
  <si>
    <t>Cancha</t>
  </si>
  <si>
    <t>Obra</t>
  </si>
  <si>
    <t>Aportaciones</t>
  </si>
  <si>
    <t>Cobertura</t>
  </si>
  <si>
    <t>Adquisición</t>
  </si>
  <si>
    <t>Programa</t>
  </si>
  <si>
    <t>Etapas</t>
  </si>
  <si>
    <t>(Espacios públicos atendidos/Espacios públicos programados)*100</t>
  </si>
  <si>
    <t>Espacios públicos programados</t>
  </si>
  <si>
    <t>(Actividades programadas/Actividades cumplidas)*100</t>
  </si>
  <si>
    <t>Actividades programadas</t>
  </si>
  <si>
    <t>Actividades cumplidas</t>
  </si>
  <si>
    <t>Actividades</t>
  </si>
  <si>
    <t>Promedio de atención 2020</t>
  </si>
  <si>
    <t>Promedio de atención 2021</t>
  </si>
  <si>
    <t>Horas</t>
  </si>
  <si>
    <t xml:space="preserve">COMPONENTE 7
RESUMEN NARRATIVO </t>
  </si>
  <si>
    <t>Porcentaje de cumplimiento de materiales de operación entregados</t>
  </si>
  <si>
    <t>(Materiales de operación entregados/Materiales de operación programados)*100</t>
  </si>
  <si>
    <t>Materiales de operación entregados</t>
  </si>
  <si>
    <t>Materiales</t>
  </si>
  <si>
    <t>Materiales de operación programados</t>
  </si>
  <si>
    <t>C7</t>
  </si>
  <si>
    <t>Entregar 9 requisiciones de materiales de operación a las Unidades Administrativas del Programa Presupuestario (Bajo Demanda)</t>
  </si>
  <si>
    <t>Requisición</t>
  </si>
  <si>
    <t>Ordenamiento Territorial, Vivienda e Infraestructura</t>
  </si>
  <si>
    <t>((Predios regularizados 2020/Predios regularizados 2021)-1)*100</t>
  </si>
  <si>
    <t xml:space="preserve">Realizar 6430 avalúos catastrales </t>
  </si>
  <si>
    <t>Porcentaje de cumplimiento de las recursos de seguridad pública pagadas por FORTAMUN</t>
  </si>
  <si>
    <t>Realizar 1424 inspecciones de desarrollo urbano</t>
  </si>
  <si>
    <t xml:space="preserve">Espacios públicos atendidos </t>
  </si>
  <si>
    <t>FORTAMUN para Seguridad Pública cumplido</t>
  </si>
  <si>
    <t>Realizar 1 adquisición de cámaras de videovigilancia para el municipio (Bajo Demanda)</t>
  </si>
  <si>
    <t>Realizar 1 adquisición de uniformes con equipamiento para elementos de seguridad pública (Bajo Demanda)</t>
  </si>
  <si>
    <t>Realizar 2 etapas de adquisición de patrullas con equipamiento para seguridad pública (Bajo Demanda)</t>
  </si>
  <si>
    <t>Realizar 1 cobertura de pago de salarios y aguinaldo de los elementos de seguridad pública (Bajo Demanda)</t>
  </si>
  <si>
    <t>Realizar 1 adquisición de armamento y municiones para los elementos de seguridad pública (Bajo Demanda)</t>
  </si>
  <si>
    <t>Realizar 1 adquisición de motocicletas para seguridad pública (Bajo Demanda)</t>
  </si>
  <si>
    <t>Realizar 1 adquisición de alarmas vecinales (Bajo Demanda)</t>
  </si>
  <si>
    <t>Contar con 1 programa de capacitación para elementos de seguridad pública (Bajo Demanda)</t>
  </si>
  <si>
    <t>Realizar 1 adquisición del fortalecimiento de los sistemas de video vigilancia y geolocalización (GPS) del municipio (Bajo Demanda)</t>
  </si>
  <si>
    <t>Monto Específico</t>
  </si>
  <si>
    <t>RECURSOS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</si>
</sst>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9"/>
      <color theme="1"/>
      <name val="Optima LT Std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409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37" fillId="12" borderId="17" xfId="0" applyFont="1" applyFill="1" applyBorder="1" applyAlignment="1">
      <alignment horizontal="left" vertical="center" wrapText="1"/>
    </xf>
    <xf numFmtId="0" fontId="37" fillId="13" borderId="19" xfId="0" applyFont="1" applyFill="1" applyBorder="1" applyAlignment="1">
      <alignment horizontal="left" vertical="center" wrapText="1"/>
    </xf>
    <xf numFmtId="0" fontId="37" fillId="13" borderId="20" xfId="0" applyFont="1" applyFill="1" applyBorder="1" applyAlignment="1">
      <alignment horizontal="left" vertical="center" wrapText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12" xfId="2" applyBorder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21" fillId="0" borderId="3" xfId="0" applyFont="1" applyBorder="1" applyAlignment="1">
      <alignment horizontal="justify" vertical="center" wrapText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/>
      <protection hidden="1"/>
    </xf>
    <xf numFmtId="0" fontId="1" fillId="0" borderId="12" xfId="2" applyBorder="1" applyProtection="1"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21" fillId="0" borderId="3" xfId="0" applyFont="1" applyBorder="1" applyAlignment="1">
      <alignment horizontal="justify" vertical="center" wrapText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5" fillId="0" borderId="9" xfId="2" applyFont="1" applyFill="1" applyBorder="1" applyAlignment="1" applyProtection="1">
      <alignment horizontal="justify" vertical="center" wrapText="1"/>
      <protection hidden="1"/>
    </xf>
    <xf numFmtId="0" fontId="22" fillId="2" borderId="0" xfId="2" applyFont="1" applyFill="1" applyAlignment="1" applyProtection="1">
      <alignment vertical="center"/>
      <protection hidden="1"/>
    </xf>
    <xf numFmtId="0" fontId="1" fillId="0" borderId="0" xfId="2" applyAlignment="1" applyProtection="1">
      <alignment horizontal="center" vertical="center" wrapText="1"/>
      <protection locked="0" hidden="1"/>
    </xf>
    <xf numFmtId="0" fontId="24" fillId="2" borderId="0" xfId="2" applyFont="1" applyFill="1" applyAlignment="1" applyProtection="1">
      <alignment vertical="center" wrapText="1"/>
      <protection hidden="1"/>
    </xf>
    <xf numFmtId="0" fontId="1" fillId="0" borderId="5" xfId="2" applyBorder="1" applyAlignment="1" applyProtection="1">
      <alignment horizontal="center" vertical="center" wrapText="1"/>
      <protection locked="0" hidden="1"/>
    </xf>
    <xf numFmtId="0" fontId="1" fillId="0" borderId="1" xfId="2" applyBorder="1" applyAlignment="1" applyProtection="1">
      <alignment horizontal="center" vertical="center" wrapText="1"/>
      <protection locked="0" hidden="1"/>
    </xf>
    <xf numFmtId="0" fontId="24" fillId="0" borderId="0" xfId="2" applyFont="1" applyAlignment="1" applyProtection="1">
      <alignment vertical="center" wrapText="1"/>
      <protection hidden="1"/>
    </xf>
    <xf numFmtId="0" fontId="5" fillId="0" borderId="0" xfId="2" applyFont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 vertical="center" wrapText="1"/>
      <protection locked="0" hidden="1"/>
    </xf>
    <xf numFmtId="0" fontId="27" fillId="2" borderId="0" xfId="2" applyFont="1" applyFill="1" applyAlignment="1" applyProtection="1">
      <alignment vertical="center" wrapText="1"/>
      <protection hidden="1"/>
    </xf>
    <xf numFmtId="0" fontId="5" fillId="0" borderId="0" xfId="2" applyFont="1" applyProtection="1">
      <protection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left" vertical="center" wrapText="1"/>
      <protection locked="0" hidden="1"/>
    </xf>
    <xf numFmtId="0" fontId="13" fillId="0" borderId="0" xfId="2" applyFont="1" applyAlignment="1" applyProtection="1">
      <alignment horizontal="center" vertical="center" wrapText="1"/>
      <protection locked="0" hidden="1"/>
    </xf>
    <xf numFmtId="0" fontId="8" fillId="0" borderId="0" xfId="2" applyFont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center" vertical="center"/>
      <protection locked="0" hidden="1"/>
    </xf>
    <xf numFmtId="0" fontId="13" fillId="3" borderId="0" xfId="2" applyFont="1" applyFill="1" applyAlignment="1" applyProtection="1">
      <alignment horizontal="center" vertical="center"/>
      <protection locked="0" hidden="1"/>
    </xf>
    <xf numFmtId="1" fontId="5" fillId="0" borderId="0" xfId="2" applyNumberFormat="1" applyFont="1" applyAlignment="1" applyProtection="1">
      <alignment horizontal="center" vertical="center" wrapText="1"/>
      <protection locked="0"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0" fontId="22" fillId="2" borderId="0" xfId="2" applyFont="1" applyFill="1" applyAlignment="1" applyProtection="1">
      <alignment horizontal="center" vertical="center"/>
      <protection hidden="1"/>
    </xf>
    <xf numFmtId="0" fontId="1" fillId="8" borderId="14" xfId="2" applyFill="1" applyBorder="1" applyAlignment="1" applyProtection="1">
      <alignment vertical="center" wrapText="1"/>
      <protection hidden="1"/>
    </xf>
    <xf numFmtId="0" fontId="1" fillId="8" borderId="2" xfId="2" applyFill="1" applyBorder="1" applyAlignment="1" applyProtection="1">
      <alignment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1" fillId="0" borderId="0" xfId="2" applyAlignment="1" applyProtection="1">
      <alignment horizontal="center"/>
      <protection hidden="1"/>
    </xf>
    <xf numFmtId="0" fontId="2" fillId="0" borderId="0" xfId="2" applyFont="1" applyBorder="1" applyAlignment="1" applyProtection="1">
      <alignment horizontal="left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1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2" fillId="0" borderId="21" xfId="2" applyFont="1" applyBorder="1" applyAlignment="1" applyProtection="1">
      <alignment horizontal="right" vertical="center" wrapText="1"/>
      <protection locked="0" hidden="1"/>
    </xf>
    <xf numFmtId="0" fontId="5" fillId="8" borderId="9" xfId="2" applyFont="1" applyFill="1" applyBorder="1" applyAlignment="1" applyProtection="1">
      <alignment horizontal="justify" vertical="center" wrapText="1"/>
      <protection hidden="1"/>
    </xf>
    <xf numFmtId="0" fontId="21" fillId="0" borderId="3" xfId="0" applyFont="1" applyBorder="1" applyAlignment="1">
      <alignment horizontal="justify" vertical="center" wrapText="1"/>
    </xf>
    <xf numFmtId="0" fontId="21" fillId="0" borderId="4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13" fillId="0" borderId="9" xfId="2" applyFont="1" applyFill="1" applyBorder="1" applyAlignment="1" applyProtection="1">
      <alignment horizontal="center" vertical="center" wrapText="1"/>
      <protection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9" xfId="2" applyFont="1" applyBorder="1" applyAlignment="1" applyProtection="1">
      <alignment horizontal="center" vertical="center" wrapText="1"/>
      <protection hidden="1"/>
    </xf>
    <xf numFmtId="0" fontId="29" fillId="0" borderId="4" xfId="2" applyFont="1" applyBorder="1" applyAlignment="1" applyProtection="1">
      <alignment horizontal="center" vertical="center" wrapText="1"/>
      <protection hidden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14" xfId="2" applyFont="1" applyFill="1" applyBorder="1" applyAlignment="1" applyProtection="1">
      <alignment horizontal="center" vertical="center" wrapText="1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15" fillId="8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2" xfId="2" applyNumberFormat="1" applyFont="1" applyFill="1" applyBorder="1" applyAlignment="1" applyProtection="1">
      <alignment horizontal="center" vertical="center" wrapText="1"/>
      <protection hidden="1"/>
    </xf>
    <xf numFmtId="0" fontId="8" fillId="8" borderId="12" xfId="2" applyFont="1" applyFill="1" applyBorder="1" applyAlignment="1" applyProtection="1">
      <alignment horizontal="center" vertical="center" wrapText="1"/>
      <protection hidden="1"/>
    </xf>
    <xf numFmtId="0" fontId="8" fillId="8" borderId="10" xfId="2" applyFont="1" applyFill="1" applyBorder="1" applyAlignment="1" applyProtection="1">
      <alignment horizontal="center" vertical="center" wrapText="1"/>
      <protection hidden="1"/>
    </xf>
    <xf numFmtId="9" fontId="5" fillId="11" borderId="11" xfId="3" applyFont="1" applyFill="1" applyBorder="1" applyAlignment="1" applyProtection="1">
      <alignment horizontal="center" vertical="center" wrapText="1"/>
      <protection hidden="1"/>
    </xf>
    <xf numFmtId="9" fontId="5" fillId="11" borderId="2" xfId="3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" fillId="8" borderId="11" xfId="2" applyFill="1" applyBorder="1" applyAlignment="1" applyProtection="1">
      <alignment horizontal="center" vertical="center"/>
      <protection hidden="1"/>
    </xf>
    <xf numFmtId="0" fontId="1" fillId="8" borderId="14" xfId="2" applyFill="1" applyBorder="1" applyAlignment="1" applyProtection="1">
      <alignment horizontal="center" vertical="center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1" fillId="8" borderId="11" xfId="2" applyFill="1" applyBorder="1" applyAlignment="1" applyProtection="1">
      <alignment horizontal="center"/>
      <protection hidden="1"/>
    </xf>
    <xf numFmtId="0" fontId="1" fillId="8" borderId="14" xfId="2" applyFill="1" applyBorder="1" applyAlignment="1" applyProtection="1">
      <alignment horizontal="center"/>
      <protection hidden="1"/>
    </xf>
    <xf numFmtId="0" fontId="1" fillId="8" borderId="14" xfId="2" applyFont="1" applyFill="1" applyBorder="1" applyAlignment="1" applyProtection="1">
      <alignment horizontal="center" vertical="top" wrapText="1"/>
      <protection hidden="1"/>
    </xf>
    <xf numFmtId="0" fontId="13" fillId="0" borderId="5" xfId="0" applyFont="1" applyBorder="1" applyAlignment="1" applyProtection="1">
      <alignment horizontal="left" vertical="center" wrapText="1"/>
      <protection locked="0" hidden="1"/>
    </xf>
    <xf numFmtId="0" fontId="13" fillId="0" borderId="6" xfId="0" applyFont="1" applyBorder="1" applyAlignment="1" applyProtection="1">
      <alignment horizontal="left" vertical="center" wrapText="1"/>
      <protection locked="0" hidden="1"/>
    </xf>
    <xf numFmtId="0" fontId="13" fillId="0" borderId="7" xfId="0" applyFont="1" applyBorder="1" applyAlignment="1" applyProtection="1">
      <alignment horizontal="left" vertical="center" wrapText="1"/>
      <protection locked="0" hidden="1"/>
    </xf>
    <xf numFmtId="0" fontId="13" fillId="0" borderId="8" xfId="0" applyFont="1" applyBorder="1" applyAlignment="1" applyProtection="1">
      <alignment horizontal="left" vertical="center" wrapText="1"/>
      <protection locked="0"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1" fillId="0" borderId="12" xfId="2" applyBorder="1" applyAlignment="1" applyProtection="1">
      <alignment horizontal="center"/>
      <protection hidden="1"/>
    </xf>
    <xf numFmtId="0" fontId="1" fillId="8" borderId="2" xfId="2" applyFont="1" applyFill="1" applyBorder="1" applyAlignment="1" applyProtection="1">
      <alignment horizontal="center" vertical="top" wrapText="1"/>
      <protection hidden="1"/>
    </xf>
    <xf numFmtId="0" fontId="1" fillId="0" borderId="1" xfId="2" applyBorder="1" applyAlignment="1" applyProtection="1">
      <alignment horizontal="center" vertical="center" wrapText="1"/>
      <protection locked="0" hidden="1"/>
    </xf>
    <xf numFmtId="0" fontId="1" fillId="0" borderId="3" xfId="2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0" fontId="24" fillId="0" borderId="13" xfId="0" applyFont="1" applyBorder="1" applyAlignment="1" applyProtection="1">
      <alignment horizontal="left" vertical="center" wrapText="1"/>
      <protection locked="0" hidden="1"/>
    </xf>
    <xf numFmtId="0" fontId="24" fillId="0" borderId="21" xfId="0" applyFont="1" applyBorder="1" applyAlignment="1" applyProtection="1">
      <alignment horizontal="left" vertical="center" wrapText="1"/>
      <protection locked="0" hidden="1"/>
    </xf>
    <xf numFmtId="0" fontId="1" fillId="8" borderId="11" xfId="2" applyFill="1" applyBorder="1" applyAlignment="1" applyProtection="1">
      <alignment horizontal="center" vertical="center" wrapText="1"/>
      <protection hidden="1"/>
    </xf>
    <xf numFmtId="0" fontId="1" fillId="8" borderId="14" xfId="2" applyFill="1" applyBorder="1" applyAlignment="1" applyProtection="1">
      <alignment horizontal="center" vertical="center" wrapText="1"/>
      <protection hidden="1"/>
    </xf>
    <xf numFmtId="0" fontId="1" fillId="8" borderId="2" xfId="2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left" vertical="center" wrapText="1"/>
      <protection locked="0" hidden="1"/>
    </xf>
    <xf numFmtId="0" fontId="13" fillId="2" borderId="1" xfId="2" applyFont="1" applyFill="1" applyBorder="1" applyAlignment="1" applyProtection="1">
      <alignment horizontal="left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13" fillId="2" borderId="5" xfId="2" applyFont="1" applyFill="1" applyBorder="1" applyAlignment="1" applyProtection="1">
      <alignment horizontal="left" vertical="center" wrapText="1"/>
      <protection hidden="1"/>
    </xf>
    <xf numFmtId="0" fontId="13" fillId="2" borderId="6" xfId="2" applyFont="1" applyFill="1" applyBorder="1" applyAlignment="1" applyProtection="1">
      <alignment horizontal="left" vertical="center" wrapText="1"/>
      <protection hidden="1"/>
    </xf>
    <xf numFmtId="0" fontId="13" fillId="2" borderId="7" xfId="2" applyFont="1" applyFill="1" applyBorder="1" applyAlignment="1" applyProtection="1">
      <alignment horizontal="left" vertical="center" wrapText="1"/>
      <protection hidden="1"/>
    </xf>
    <xf numFmtId="0" fontId="13" fillId="2" borderId="8" xfId="2" applyFont="1" applyFill="1" applyBorder="1" applyAlignment="1" applyProtection="1">
      <alignment horizontal="left" vertical="center" wrapText="1"/>
      <protection hidden="1"/>
    </xf>
    <xf numFmtId="0" fontId="8" fillId="2" borderId="9" xfId="2" applyFont="1" applyFill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horizontal="center" vertical="center"/>
      <protection hidden="1"/>
    </xf>
    <xf numFmtId="0" fontId="8" fillId="2" borderId="4" xfId="2" applyFont="1" applyFill="1" applyBorder="1" applyAlignment="1" applyProtection="1">
      <alignment horizontal="center" vertical="center"/>
      <protection hidden="1"/>
    </xf>
    <xf numFmtId="0" fontId="1" fillId="8" borderId="2" xfId="2" applyFill="1" applyBorder="1" applyAlignment="1" applyProtection="1">
      <alignment horizontal="center" vertical="center"/>
      <protection hidden="1"/>
    </xf>
    <xf numFmtId="0" fontId="1" fillId="8" borderId="1" xfId="2" applyFill="1" applyBorder="1" applyAlignment="1" applyProtection="1">
      <alignment horizontal="center" vertical="center" wrapText="1"/>
      <protection hidden="1"/>
    </xf>
    <xf numFmtId="0" fontId="37" fillId="12" borderId="18" xfId="0" applyFont="1" applyFill="1" applyBorder="1" applyAlignment="1">
      <alignment horizontal="left" vertical="center" wrapText="1"/>
    </xf>
    <xf numFmtId="0" fontId="37" fillId="12" borderId="17" xfId="0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67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85725</xdr:colOff>
      <xdr:row>28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85725</xdr:colOff>
      <xdr:row>28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85725</xdr:colOff>
      <xdr:row>28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82795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82795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82795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82795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82795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82795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82795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82795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82795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82795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82795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82795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82795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73270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73270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82795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82795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82795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82795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298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298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82795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82795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16120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16120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298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298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82795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82795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82795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82795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92320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92320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82795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82795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92320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92320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298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298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298</xdr:row>
      <xdr:rowOff>113567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298</xdr:row>
      <xdr:rowOff>113567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298</xdr:row>
      <xdr:rowOff>113567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298</xdr:row>
      <xdr:rowOff>113567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82062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34437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298</xdr:row>
      <xdr:rowOff>0</xdr:rowOff>
    </xdr:from>
    <xdr:to>
      <xdr:col>13</xdr:col>
      <xdr:colOff>104775</xdr:colOff>
      <xdr:row>299</xdr:row>
      <xdr:rowOff>24912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76200</xdr:colOff>
      <xdr:row>299</xdr:row>
      <xdr:rowOff>34437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72537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72537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43962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43962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24912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24912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43962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43962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24912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24912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24912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24912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35170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35170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35170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35170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76200</xdr:colOff>
      <xdr:row>299</xdr:row>
      <xdr:rowOff>35170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24912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24912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53487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53487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24912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24912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24912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24912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24912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24912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298</xdr:row>
      <xdr:rowOff>113567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298</xdr:row>
      <xdr:rowOff>113567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113567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24912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24912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53487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53487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24912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24912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24912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24912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24912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24912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24912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24912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298</xdr:row>
      <xdr:rowOff>0</xdr:rowOff>
    </xdr:from>
    <xdr:to>
      <xdr:col>4</xdr:col>
      <xdr:colOff>523875</xdr:colOff>
      <xdr:row>299</xdr:row>
      <xdr:rowOff>82062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24912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24912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24912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24912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24912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24912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43962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43962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24912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24912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24912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24912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24912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24912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24912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24912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76200</xdr:colOff>
      <xdr:row>299</xdr:row>
      <xdr:rowOff>24912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76200</xdr:colOff>
      <xdr:row>299</xdr:row>
      <xdr:rowOff>24912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24912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24912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53487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53487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24912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24912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24912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24912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24912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24912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24912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24912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53487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53487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24912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24912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24912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24912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24912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24912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24912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24912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24912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24912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24912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24912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82062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82062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63012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63012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34437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34437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76200</xdr:colOff>
      <xdr:row>299</xdr:row>
      <xdr:rowOff>34437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76200</xdr:colOff>
      <xdr:row>299</xdr:row>
      <xdr:rowOff>34437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53487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53487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298</xdr:row>
      <xdr:rowOff>0</xdr:rowOff>
    </xdr:from>
    <xdr:to>
      <xdr:col>4</xdr:col>
      <xdr:colOff>523875</xdr:colOff>
      <xdr:row>299</xdr:row>
      <xdr:rowOff>82062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298</xdr:row>
      <xdr:rowOff>0</xdr:rowOff>
    </xdr:from>
    <xdr:to>
      <xdr:col>4</xdr:col>
      <xdr:colOff>523875</xdr:colOff>
      <xdr:row>299</xdr:row>
      <xdr:rowOff>82062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24912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24912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53487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53487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7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24912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7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24912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7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24912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7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24912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7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24912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7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24912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7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24912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7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24912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7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298</xdr:row>
      <xdr:rowOff>0</xdr:rowOff>
    </xdr:from>
    <xdr:to>
      <xdr:col>4</xdr:col>
      <xdr:colOff>523875</xdr:colOff>
      <xdr:row>299</xdr:row>
      <xdr:rowOff>82062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7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24912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7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24912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7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24912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7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24912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7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82062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7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82062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7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7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7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7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7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7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7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7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7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7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7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7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7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7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7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7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7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7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7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7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298</xdr:row>
      <xdr:rowOff>0</xdr:rowOff>
    </xdr:from>
    <xdr:to>
      <xdr:col>4</xdr:col>
      <xdr:colOff>523875</xdr:colOff>
      <xdr:row>299</xdr:row>
      <xdr:rowOff>82062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7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7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7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7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7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7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7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7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7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7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7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7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7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7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7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34437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7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34437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7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7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7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76200</xdr:colOff>
      <xdr:row>299</xdr:row>
      <xdr:rowOff>34437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7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76200</xdr:colOff>
      <xdr:row>299</xdr:row>
      <xdr:rowOff>34437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7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7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7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7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7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7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7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7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7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7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7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7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7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7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7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7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7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7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7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7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7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7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7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7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7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7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7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7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7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7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7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7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7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7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7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7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7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7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7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7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7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7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7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7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7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298</xdr:row>
      <xdr:rowOff>0</xdr:rowOff>
    </xdr:from>
    <xdr:to>
      <xdr:col>4</xdr:col>
      <xdr:colOff>523875</xdr:colOff>
      <xdr:row>299</xdr:row>
      <xdr:rowOff>82062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7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7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7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7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7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82062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7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7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7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7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7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7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7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7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7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7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7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34437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7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7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7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76200</xdr:colOff>
      <xdr:row>299</xdr:row>
      <xdr:rowOff>34437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7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82062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7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82062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7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7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7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7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7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7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7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7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7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7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7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7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7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7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7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7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7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7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7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7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7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7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7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7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7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7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7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7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7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7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7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7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7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7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7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7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7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7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7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7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7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7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7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7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7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7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7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7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7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298</xdr:row>
      <xdr:rowOff>0</xdr:rowOff>
    </xdr:from>
    <xdr:to>
      <xdr:col>4</xdr:col>
      <xdr:colOff>523875</xdr:colOff>
      <xdr:row>299</xdr:row>
      <xdr:rowOff>82062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7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7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7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7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7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7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7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7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7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7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7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7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7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7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7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7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7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7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7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298</xdr:row>
      <xdr:rowOff>0</xdr:rowOff>
    </xdr:from>
    <xdr:to>
      <xdr:col>4</xdr:col>
      <xdr:colOff>523875</xdr:colOff>
      <xdr:row>299</xdr:row>
      <xdr:rowOff>82062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7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7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7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7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7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7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7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7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7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7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7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7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7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7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7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34437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7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34437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7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7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7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76200</xdr:colOff>
      <xdr:row>299</xdr:row>
      <xdr:rowOff>34437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7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76200</xdr:colOff>
      <xdr:row>299</xdr:row>
      <xdr:rowOff>34437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7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7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7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7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7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7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7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7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7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7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7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7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7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7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7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7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7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7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7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7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7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7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7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7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7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7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7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7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7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7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7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298</xdr:row>
      <xdr:rowOff>0</xdr:rowOff>
    </xdr:from>
    <xdr:to>
      <xdr:col>4</xdr:col>
      <xdr:colOff>523875</xdr:colOff>
      <xdr:row>299</xdr:row>
      <xdr:rowOff>82062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7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7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7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7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7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7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7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7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7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7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7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7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7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7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7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298</xdr:row>
      <xdr:rowOff>0</xdr:rowOff>
    </xdr:from>
    <xdr:to>
      <xdr:col>4</xdr:col>
      <xdr:colOff>523875</xdr:colOff>
      <xdr:row>299</xdr:row>
      <xdr:rowOff>82062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7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7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7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7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7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298</xdr:row>
      <xdr:rowOff>0</xdr:rowOff>
    </xdr:from>
    <xdr:to>
      <xdr:col>4</xdr:col>
      <xdr:colOff>523875</xdr:colOff>
      <xdr:row>299</xdr:row>
      <xdr:rowOff>82062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7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82062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7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82062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7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63012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7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63012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7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7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7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7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7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7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7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7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7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34437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7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34437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7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7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7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76200</xdr:colOff>
      <xdr:row>299</xdr:row>
      <xdr:rowOff>34437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7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76200</xdr:colOff>
      <xdr:row>299</xdr:row>
      <xdr:rowOff>34437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7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53487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7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53487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7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7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7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7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7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7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7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7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7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7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7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7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7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7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7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7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7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7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7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7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7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7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7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7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7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298</xdr:row>
      <xdr:rowOff>0</xdr:rowOff>
    </xdr:from>
    <xdr:to>
      <xdr:col>4</xdr:col>
      <xdr:colOff>523875</xdr:colOff>
      <xdr:row>299</xdr:row>
      <xdr:rowOff>82062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7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7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7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7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7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7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7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7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7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7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7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7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7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7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7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7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7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7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7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298</xdr:row>
      <xdr:rowOff>0</xdr:rowOff>
    </xdr:from>
    <xdr:to>
      <xdr:col>4</xdr:col>
      <xdr:colOff>523875</xdr:colOff>
      <xdr:row>299</xdr:row>
      <xdr:rowOff>82062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7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7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7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7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7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82062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7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82062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7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7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7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7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7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7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7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7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7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7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7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7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7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7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7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7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7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7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7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7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7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7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7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7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7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7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7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7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7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7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7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7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7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7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7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7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7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298</xdr:row>
      <xdr:rowOff>0</xdr:rowOff>
    </xdr:from>
    <xdr:to>
      <xdr:col>4</xdr:col>
      <xdr:colOff>523875</xdr:colOff>
      <xdr:row>299</xdr:row>
      <xdr:rowOff>82062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7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7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7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7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7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7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7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7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7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7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7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7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7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7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7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34437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7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34437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7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7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7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76200</xdr:colOff>
      <xdr:row>299</xdr:row>
      <xdr:rowOff>34437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7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76200</xdr:colOff>
      <xdr:row>299</xdr:row>
      <xdr:rowOff>34437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7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7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7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7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7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7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7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7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7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7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7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7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7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7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7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7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7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7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7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7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7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7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7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7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7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7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7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7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7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7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7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7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7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7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7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7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7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7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7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7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7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7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7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7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7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298</xdr:row>
      <xdr:rowOff>0</xdr:rowOff>
    </xdr:from>
    <xdr:to>
      <xdr:col>4</xdr:col>
      <xdr:colOff>523875</xdr:colOff>
      <xdr:row>299</xdr:row>
      <xdr:rowOff>82062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7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7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7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7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7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82062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7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7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7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7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7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7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7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7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7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7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7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34437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7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7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7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298</xdr:row>
      <xdr:rowOff>0</xdr:rowOff>
    </xdr:from>
    <xdr:to>
      <xdr:col>13</xdr:col>
      <xdr:colOff>104775</xdr:colOff>
      <xdr:row>299</xdr:row>
      <xdr:rowOff>34437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7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76200</xdr:colOff>
      <xdr:row>299</xdr:row>
      <xdr:rowOff>34437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7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82062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7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82062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7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7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7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7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7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7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7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7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7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7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7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7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7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7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7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7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7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7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7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7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7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7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7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7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7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7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7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7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7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7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7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7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7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7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7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7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7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7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7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7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7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7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7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7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7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7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7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7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7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7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7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7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7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7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7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7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7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7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7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7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7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7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7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7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7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7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7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298</xdr:row>
      <xdr:rowOff>0</xdr:rowOff>
    </xdr:from>
    <xdr:to>
      <xdr:col>4</xdr:col>
      <xdr:colOff>523875</xdr:colOff>
      <xdr:row>299</xdr:row>
      <xdr:rowOff>82062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7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7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7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7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7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7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7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7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7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7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7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7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7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7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7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34437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7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34437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7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7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7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76200</xdr:colOff>
      <xdr:row>299</xdr:row>
      <xdr:rowOff>34437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7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76200</xdr:colOff>
      <xdr:row>299</xdr:row>
      <xdr:rowOff>34437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7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7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7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7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7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7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7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7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7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7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7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7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7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7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7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7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7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7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7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7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7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7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7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7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7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7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7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7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7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7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7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298</xdr:row>
      <xdr:rowOff>0</xdr:rowOff>
    </xdr:from>
    <xdr:to>
      <xdr:col>4</xdr:col>
      <xdr:colOff>523875</xdr:colOff>
      <xdr:row>299</xdr:row>
      <xdr:rowOff>82062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7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7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7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7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7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7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7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7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7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7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7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7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7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7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7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298</xdr:row>
      <xdr:rowOff>0</xdr:rowOff>
    </xdr:from>
    <xdr:to>
      <xdr:col>4</xdr:col>
      <xdr:colOff>523875</xdr:colOff>
      <xdr:row>299</xdr:row>
      <xdr:rowOff>82062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7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7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7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7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7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298</xdr:row>
      <xdr:rowOff>0</xdr:rowOff>
    </xdr:from>
    <xdr:to>
      <xdr:col>4</xdr:col>
      <xdr:colOff>523875</xdr:colOff>
      <xdr:row>299</xdr:row>
      <xdr:rowOff>82062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7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82062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7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82062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7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63012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7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63012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7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7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7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7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7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7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7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7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7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34437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7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34437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7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7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7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76200</xdr:colOff>
      <xdr:row>299</xdr:row>
      <xdr:rowOff>34437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7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76200</xdr:colOff>
      <xdr:row>299</xdr:row>
      <xdr:rowOff>34437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7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53487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7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53487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7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7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7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7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7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7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7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7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7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7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7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7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7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7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7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7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7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7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7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7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7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7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7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7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7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7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7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7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7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7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7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7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7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7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7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7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7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7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7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7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7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7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7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298</xdr:row>
      <xdr:rowOff>0</xdr:rowOff>
    </xdr:from>
    <xdr:to>
      <xdr:col>4</xdr:col>
      <xdr:colOff>523875</xdr:colOff>
      <xdr:row>299</xdr:row>
      <xdr:rowOff>82062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7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7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7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7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7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82062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7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82062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7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7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7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7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7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7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7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7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7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7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7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7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7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7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7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7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7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7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7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7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7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7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7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7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7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7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7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7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7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7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7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7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7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7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7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7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7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298</xdr:row>
      <xdr:rowOff>0</xdr:rowOff>
    </xdr:from>
    <xdr:to>
      <xdr:col>4</xdr:col>
      <xdr:colOff>523875</xdr:colOff>
      <xdr:row>299</xdr:row>
      <xdr:rowOff>82062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7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7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7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7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7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7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7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7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7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7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7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7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7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7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34437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7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34437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7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7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7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76200</xdr:colOff>
      <xdr:row>299</xdr:row>
      <xdr:rowOff>34437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7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76200</xdr:colOff>
      <xdr:row>299</xdr:row>
      <xdr:rowOff>34437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7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7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7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7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7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7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7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7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7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7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7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7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7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7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7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7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7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7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7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7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7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7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7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7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7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7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7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7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7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7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7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7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7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7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7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7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7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7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7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7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7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7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7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7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298</xdr:row>
      <xdr:rowOff>0</xdr:rowOff>
    </xdr:from>
    <xdr:to>
      <xdr:col>4</xdr:col>
      <xdr:colOff>523875</xdr:colOff>
      <xdr:row>299</xdr:row>
      <xdr:rowOff>82062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7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7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7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7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7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82062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7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7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7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7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7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7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7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7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7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7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7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34437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7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7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7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298</xdr:row>
      <xdr:rowOff>0</xdr:rowOff>
    </xdr:from>
    <xdr:to>
      <xdr:col>13</xdr:col>
      <xdr:colOff>104775</xdr:colOff>
      <xdr:row>299</xdr:row>
      <xdr:rowOff>34437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7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76200</xdr:colOff>
      <xdr:row>299</xdr:row>
      <xdr:rowOff>34437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7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82062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7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82062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7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7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7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7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7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7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7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7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7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7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7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7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7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7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7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7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7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7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7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7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7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7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7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7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7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7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7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7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7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7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7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7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7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7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7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7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7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7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7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7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7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7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7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7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7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7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7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7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7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298</xdr:row>
      <xdr:rowOff>0</xdr:rowOff>
    </xdr:from>
    <xdr:to>
      <xdr:col>4</xdr:col>
      <xdr:colOff>523875</xdr:colOff>
      <xdr:row>299</xdr:row>
      <xdr:rowOff>82062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7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7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7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7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7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7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7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7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7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7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7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7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7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7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7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7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7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7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7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298</xdr:row>
      <xdr:rowOff>0</xdr:rowOff>
    </xdr:from>
    <xdr:to>
      <xdr:col>4</xdr:col>
      <xdr:colOff>523875</xdr:colOff>
      <xdr:row>299</xdr:row>
      <xdr:rowOff>82062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7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7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7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7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7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7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7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7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7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7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7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7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7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7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7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34437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7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34437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7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7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7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76200</xdr:colOff>
      <xdr:row>299</xdr:row>
      <xdr:rowOff>34437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7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76200</xdr:colOff>
      <xdr:row>299</xdr:row>
      <xdr:rowOff>34437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7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7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7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7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7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7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7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7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7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7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7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7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7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7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7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7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7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7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7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7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7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7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7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7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7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7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7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7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7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7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7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298</xdr:row>
      <xdr:rowOff>0</xdr:rowOff>
    </xdr:from>
    <xdr:to>
      <xdr:col>4</xdr:col>
      <xdr:colOff>523875</xdr:colOff>
      <xdr:row>299</xdr:row>
      <xdr:rowOff>82062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7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7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7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7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7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7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7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7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7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7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7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7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7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7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7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7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7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7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7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62368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7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62368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7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7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29016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7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29016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7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7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7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7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7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7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7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7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7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7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7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7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7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7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7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62368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7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62368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7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7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7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7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7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7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7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7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7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7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7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7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7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7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7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7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7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7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7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7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7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7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7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7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7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7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7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7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7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71893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7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71893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7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7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7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7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7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7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7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7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7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7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7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7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7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7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7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7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7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7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7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7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7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7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7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7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7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7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7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7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7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7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7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7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7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7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7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7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7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7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7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7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7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7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7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7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7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7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7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7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7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7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7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7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7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7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7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7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7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7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7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7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7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7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7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7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7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7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7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7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7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7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7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7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7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7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7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7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7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7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7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7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7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7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7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7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7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7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7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7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7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7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7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7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7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7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7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7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7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7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7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7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7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7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7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7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7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62368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7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62368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7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7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7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7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7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7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7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7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7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7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7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7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7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7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7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7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7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7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7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7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7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7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7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7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7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7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7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7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7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7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7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7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7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7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7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7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7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7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7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7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7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7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7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7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7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7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7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7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7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7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7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7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7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7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7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7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7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7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7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7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7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7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7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7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7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7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7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7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7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7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7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7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7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7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7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7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7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7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7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7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7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7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7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7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7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7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7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7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7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7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7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7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7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7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7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7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7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7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7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7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7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7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7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7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7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7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7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7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7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7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7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7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7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7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7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7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7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7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7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7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7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7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7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7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7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7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7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7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7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7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7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7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7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7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7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7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7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7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7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7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7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7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7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7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7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7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7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7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7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7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7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7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7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7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7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7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7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7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7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7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7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7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7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7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7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7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7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7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7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7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7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7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7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7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7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7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7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7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7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7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7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62368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7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62368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7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7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7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7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7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7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7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7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7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7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7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7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7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7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7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7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7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7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7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62368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7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62368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7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7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7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7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7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7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7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7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7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7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7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7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7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7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7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7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7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7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7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71893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7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71893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7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7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7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7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7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7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7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7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7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7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7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7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7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7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7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7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7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7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7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62368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7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62368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7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7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7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7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7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7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7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7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7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7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7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7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7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7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7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7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7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7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7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62368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7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62368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7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7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7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7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7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7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7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7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7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7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7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7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7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7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7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7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7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7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7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7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7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7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7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7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7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7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7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7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7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7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7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7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298</xdr:row>
      <xdr:rowOff>0</xdr:rowOff>
    </xdr:from>
    <xdr:to>
      <xdr:col>4</xdr:col>
      <xdr:colOff>523875</xdr:colOff>
      <xdr:row>299</xdr:row>
      <xdr:rowOff>82062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7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7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7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7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7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7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7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7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7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298</xdr:row>
      <xdr:rowOff>0</xdr:rowOff>
    </xdr:from>
    <xdr:to>
      <xdr:col>4</xdr:col>
      <xdr:colOff>523875</xdr:colOff>
      <xdr:row>299</xdr:row>
      <xdr:rowOff>82062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7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7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7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71893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7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71893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7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7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7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7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7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7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7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7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7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7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7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7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7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7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7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7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7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7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7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71893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7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71893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7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7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7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7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7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7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7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7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7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7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7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7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7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7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7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7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7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7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7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7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7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7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7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7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7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7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7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7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7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7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7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7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7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7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7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7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7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7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7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7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7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7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7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7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7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7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7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7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7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7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7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7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7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7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7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7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7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7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7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7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7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7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7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7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7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7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7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7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7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7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7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7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7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7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7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7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7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7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7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7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7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7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7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7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7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298</xdr:row>
      <xdr:rowOff>0</xdr:rowOff>
    </xdr:from>
    <xdr:to>
      <xdr:col>4</xdr:col>
      <xdr:colOff>523875</xdr:colOff>
      <xdr:row>299</xdr:row>
      <xdr:rowOff>82062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7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7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7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7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7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7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7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7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7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298</xdr:row>
      <xdr:rowOff>0</xdr:rowOff>
    </xdr:from>
    <xdr:to>
      <xdr:col>4</xdr:col>
      <xdr:colOff>523875</xdr:colOff>
      <xdr:row>299</xdr:row>
      <xdr:rowOff>82062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7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7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7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7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7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7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7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7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7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7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7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7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7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71893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7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71893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7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7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7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7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7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7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7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7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7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7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7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7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7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7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7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7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7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7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7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71893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7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71893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7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7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7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7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7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7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7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7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7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7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7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7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7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7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7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7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7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7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7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7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7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7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7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7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7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7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7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7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7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7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7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7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7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7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7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7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7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7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7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7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7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7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7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7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7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7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7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7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7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7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7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7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7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7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7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7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7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7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7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7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7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7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7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7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7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7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7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7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7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7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7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7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7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7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7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7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7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7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7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7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7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7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7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7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7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7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7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7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7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7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7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7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7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7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7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7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7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7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7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7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7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7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7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7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7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7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7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7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7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7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7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7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7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298</xdr:row>
      <xdr:rowOff>0</xdr:rowOff>
    </xdr:from>
    <xdr:to>
      <xdr:col>4</xdr:col>
      <xdr:colOff>523875</xdr:colOff>
      <xdr:row>299</xdr:row>
      <xdr:rowOff>82062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7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7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7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7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7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7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7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7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7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298</xdr:row>
      <xdr:rowOff>0</xdr:rowOff>
    </xdr:from>
    <xdr:to>
      <xdr:col>4</xdr:col>
      <xdr:colOff>523875</xdr:colOff>
      <xdr:row>299</xdr:row>
      <xdr:rowOff>82062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7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7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7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7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7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7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7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7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7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7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7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7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7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7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7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7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7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7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7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7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7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7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7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7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7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7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7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7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7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7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7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7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7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7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7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7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7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7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7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7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7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7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7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7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7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7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7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7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7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7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7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7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7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7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7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7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7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7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7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7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7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7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7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7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7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7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7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7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7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7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7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7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7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7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7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7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7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7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7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7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7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7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7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7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7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7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7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7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7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71893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7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71893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7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7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7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7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7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7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7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7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7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7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7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7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7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7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7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7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7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7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71893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7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71893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7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7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7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7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7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7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7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7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7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7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7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7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7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7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7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7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7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7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7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7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7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7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7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7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7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7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7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7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7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7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7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7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7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7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7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7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7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7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7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7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7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7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7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7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7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7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7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7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7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7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7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7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7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7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7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7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7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7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7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7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7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7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7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7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7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7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7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7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7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7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7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7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7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7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7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7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7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7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7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7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7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7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7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7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7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298</xdr:row>
      <xdr:rowOff>0</xdr:rowOff>
    </xdr:from>
    <xdr:to>
      <xdr:col>4</xdr:col>
      <xdr:colOff>523875</xdr:colOff>
      <xdr:row>299</xdr:row>
      <xdr:rowOff>82062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7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7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7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7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7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7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7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7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7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7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7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7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7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7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7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7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7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7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7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7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7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7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7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7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7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7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7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7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7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7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7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7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7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7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7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7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7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7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7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7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7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7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7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7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7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7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7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7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7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7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7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7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7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7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7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7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7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7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7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7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7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7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7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7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7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7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7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7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7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7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7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7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7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7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7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7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7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7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7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7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7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7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7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7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7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7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7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7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7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7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7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7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7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7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7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7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7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7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7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7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7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7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7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7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7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7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7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7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7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7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7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7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7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7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34437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7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7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7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7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76200</xdr:colOff>
      <xdr:row>299</xdr:row>
      <xdr:rowOff>34437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7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7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7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7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7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7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7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7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7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7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7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7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7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7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7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7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7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7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7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7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7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7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63012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7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7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7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7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299</xdr:row>
      <xdr:rowOff>34437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7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7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34437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7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7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299</xdr:row>
      <xdr:rowOff>34437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7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7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7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7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7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7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7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7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7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7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7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7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7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7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7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7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76200</xdr:colOff>
      <xdr:row>299</xdr:row>
      <xdr:rowOff>53487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7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7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7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7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7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7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299</xdr:row>
      <xdr:rowOff>43962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7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7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7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71893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7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71893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7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7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7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7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7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7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7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7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7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7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7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7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7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7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7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7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7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7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7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71893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7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71893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7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7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7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7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7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7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7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7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7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7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7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7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7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7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7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7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7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7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7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7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7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7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7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7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7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7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7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7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7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7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7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7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9526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7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9526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7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238125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7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209551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7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209551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7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238125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7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238125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7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238125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7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238125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7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238125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7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238125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7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238125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7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37</xdr:row>
      <xdr:rowOff>428625</xdr:rowOff>
    </xdr:from>
    <xdr:to>
      <xdr:col>0</xdr:col>
      <xdr:colOff>400050</xdr:colOff>
      <xdr:row>39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7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7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7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55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7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56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7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56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7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55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7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55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7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55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7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55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7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55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7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55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7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55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7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7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7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7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7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7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7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7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7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7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7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298</xdr:row>
      <xdr:rowOff>113567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7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298</xdr:row>
      <xdr:rowOff>113567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7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7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298</xdr:row>
      <xdr:rowOff>113567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7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298</xdr:row>
      <xdr:rowOff>113567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7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298</xdr:row>
      <xdr:rowOff>113567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7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298</xdr:row>
      <xdr:rowOff>113567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7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298</xdr:row>
      <xdr:rowOff>113567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7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113567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7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62368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7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302</xdr:row>
      <xdr:rowOff>62368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7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7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29016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7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29016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7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7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7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7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7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7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7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7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7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7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85725</xdr:colOff>
      <xdr:row>299</xdr:row>
      <xdr:rowOff>34437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7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7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7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7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7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303</xdr:row>
      <xdr:rowOff>38541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7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7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7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7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85725</xdr:colOff>
      <xdr:row>301</xdr:row>
      <xdr:rowOff>167700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7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7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85725</xdr:colOff>
      <xdr:row>301</xdr:row>
      <xdr:rowOff>167700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7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7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85725</xdr:colOff>
      <xdr:row>301</xdr:row>
      <xdr:rowOff>167700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7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7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299</xdr:row>
      <xdr:rowOff>34437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7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85725</xdr:colOff>
      <xdr:row>93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7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85725</xdr:colOff>
      <xdr:row>93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7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85725</xdr:colOff>
      <xdr:row>93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7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85725</xdr:colOff>
      <xdr:row>93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7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85725</xdr:colOff>
      <xdr:row>93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7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85725</xdr:colOff>
      <xdr:row>93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7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85725</xdr:colOff>
      <xdr:row>93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7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85725</xdr:colOff>
      <xdr:row>93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7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85725</xdr:colOff>
      <xdr:row>93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7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85725</xdr:colOff>
      <xdr:row>93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7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85725</xdr:colOff>
      <xdr:row>93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7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85725</xdr:colOff>
      <xdr:row>93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7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85725</xdr:colOff>
      <xdr:row>93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7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85725</xdr:colOff>
      <xdr:row>93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7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85725</xdr:colOff>
      <xdr:row>93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7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85725</xdr:colOff>
      <xdr:row>95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7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85725</xdr:colOff>
      <xdr:row>95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7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85725</xdr:colOff>
      <xdr:row>95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7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85725</xdr:colOff>
      <xdr:row>97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7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85725</xdr:colOff>
      <xdr:row>97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7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85725</xdr:colOff>
      <xdr:row>95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7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85725</xdr:colOff>
      <xdr:row>95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7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85725</xdr:colOff>
      <xdr:row>95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7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85725</xdr:colOff>
      <xdr:row>95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7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85725</xdr:colOff>
      <xdr:row>95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7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85725</xdr:colOff>
      <xdr:row>95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7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85725</xdr:colOff>
      <xdr:row>95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7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85725</xdr:colOff>
      <xdr:row>95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7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88</xdr:row>
      <xdr:rowOff>428625</xdr:rowOff>
    </xdr:from>
    <xdr:to>
      <xdr:col>0</xdr:col>
      <xdr:colOff>400050</xdr:colOff>
      <xdr:row>89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7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85725</xdr:colOff>
      <xdr:row>93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7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85725</xdr:colOff>
      <xdr:row>93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7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85725</xdr:colOff>
      <xdr:row>95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7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85725</xdr:colOff>
      <xdr:row>97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7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85725</xdr:colOff>
      <xdr:row>97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7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85725</xdr:colOff>
      <xdr:row>95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7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85725</xdr:colOff>
      <xdr:row>95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7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93</xdr:row>
      <xdr:rowOff>0</xdr:rowOff>
    </xdr:from>
    <xdr:to>
      <xdr:col>3</xdr:col>
      <xdr:colOff>135420</xdr:colOff>
      <xdr:row>95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7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85725</xdr:colOff>
      <xdr:row>95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7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85725</xdr:colOff>
      <xdr:row>95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7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85725</xdr:colOff>
      <xdr:row>95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7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85725</xdr:colOff>
      <xdr:row>95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7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85725</xdr:colOff>
      <xdr:row>95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7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85725</xdr:colOff>
      <xdr:row>93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7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85725</xdr:colOff>
      <xdr:row>93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7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88</xdr:row>
      <xdr:rowOff>428625</xdr:rowOff>
    </xdr:from>
    <xdr:to>
      <xdr:col>0</xdr:col>
      <xdr:colOff>400050</xdr:colOff>
      <xdr:row>89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7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298</xdr:row>
      <xdr:rowOff>0</xdr:rowOff>
    </xdr:from>
    <xdr:to>
      <xdr:col>0</xdr:col>
      <xdr:colOff>400050</xdr:colOff>
      <xdr:row>299</xdr:row>
      <xdr:rowOff>41893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7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298</xdr:row>
      <xdr:rowOff>0</xdr:rowOff>
    </xdr:from>
    <xdr:to>
      <xdr:col>0</xdr:col>
      <xdr:colOff>400050</xdr:colOff>
      <xdr:row>299</xdr:row>
      <xdr:rowOff>41893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7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298</xdr:row>
      <xdr:rowOff>0</xdr:rowOff>
    </xdr:from>
    <xdr:to>
      <xdr:col>0</xdr:col>
      <xdr:colOff>400050</xdr:colOff>
      <xdr:row>299</xdr:row>
      <xdr:rowOff>32367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7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298</xdr:row>
      <xdr:rowOff>0</xdr:rowOff>
    </xdr:from>
    <xdr:to>
      <xdr:col>0</xdr:col>
      <xdr:colOff>400050</xdr:colOff>
      <xdr:row>299</xdr:row>
      <xdr:rowOff>32367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7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298</xdr:row>
      <xdr:rowOff>0</xdr:rowOff>
    </xdr:from>
    <xdr:to>
      <xdr:col>0</xdr:col>
      <xdr:colOff>400050</xdr:colOff>
      <xdr:row>299</xdr:row>
      <xdr:rowOff>32368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7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298</xdr:row>
      <xdr:rowOff>0</xdr:rowOff>
    </xdr:from>
    <xdr:to>
      <xdr:col>0</xdr:col>
      <xdr:colOff>400050</xdr:colOff>
      <xdr:row>299</xdr:row>
      <xdr:rowOff>32368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7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298</xdr:row>
      <xdr:rowOff>0</xdr:rowOff>
    </xdr:from>
    <xdr:to>
      <xdr:col>0</xdr:col>
      <xdr:colOff>400050</xdr:colOff>
      <xdr:row>299</xdr:row>
      <xdr:rowOff>44135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7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298</xdr:row>
      <xdr:rowOff>0</xdr:rowOff>
    </xdr:from>
    <xdr:to>
      <xdr:col>0</xdr:col>
      <xdr:colOff>400050</xdr:colOff>
      <xdr:row>299</xdr:row>
      <xdr:rowOff>44135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7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298</xdr:row>
      <xdr:rowOff>0</xdr:rowOff>
    </xdr:from>
    <xdr:to>
      <xdr:col>0</xdr:col>
      <xdr:colOff>400050</xdr:colOff>
      <xdr:row>299</xdr:row>
      <xdr:rowOff>40212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7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298</xdr:row>
      <xdr:rowOff>0</xdr:rowOff>
    </xdr:from>
    <xdr:to>
      <xdr:col>0</xdr:col>
      <xdr:colOff>400050</xdr:colOff>
      <xdr:row>299</xdr:row>
      <xdr:rowOff>40212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7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33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7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7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7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7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7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7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7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7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7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7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7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7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7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53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7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53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7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7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7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64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7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7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7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7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7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7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7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7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7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7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7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7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7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7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7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7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7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7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7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7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7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7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7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79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7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7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7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7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7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7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68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7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7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7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7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7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7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7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7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7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7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7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7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7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7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7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7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7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7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7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7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7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7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7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7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7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7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7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7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7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7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7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7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7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95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7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7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7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114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7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114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7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114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7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114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7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114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7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114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7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114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7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114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7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114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7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114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7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7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7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114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7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7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7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7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7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7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7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7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110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7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7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7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7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7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7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99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7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7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7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7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7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7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7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7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115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7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115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7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7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7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7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7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7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7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7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7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7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7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7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7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7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7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7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115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7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115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7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7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7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7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7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7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7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7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7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124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7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7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7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143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7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143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7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143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7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143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7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143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7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143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7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143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7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143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7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143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7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143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7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7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7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143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7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7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7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7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7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7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7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7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7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7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7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7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7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7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128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7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7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7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7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7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7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7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7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144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7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144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7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7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7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144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7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144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7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144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7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144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7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7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7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7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7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7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7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7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7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7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144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7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144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7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7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7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144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7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144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7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144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7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144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7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7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7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153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7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7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7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7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7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7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7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7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7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172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7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172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7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7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7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172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7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172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7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7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7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7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7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7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7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7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7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7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7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7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7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7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157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7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7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7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7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7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7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7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7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174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7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173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7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7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7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173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7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173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7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7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7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7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7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7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7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7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7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7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7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7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173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7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173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7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7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7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173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7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173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7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7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7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428625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7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428625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7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182</xdr:row>
      <xdr:rowOff>428625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7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7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7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7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7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7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7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7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7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7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7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7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7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7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7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7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7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7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7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7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7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7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7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198</xdr:row>
      <xdr:rowOff>190500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7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7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7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7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7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186</xdr:row>
      <xdr:rowOff>428625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7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7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7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7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7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7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7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7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202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7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202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7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7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7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202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7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202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7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7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7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7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7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7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7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7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7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7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7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7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202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7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202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7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7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7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202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7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202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7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7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7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298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7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298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7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298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7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7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7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7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7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7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7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7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7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298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7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298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7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7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7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298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7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298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7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7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7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7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7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7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7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7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7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298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7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298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7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7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7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298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7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298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7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298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7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7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7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7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7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7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7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7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298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7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298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7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7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7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298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7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298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7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7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7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7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7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7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7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7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7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7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7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7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298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7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298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7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7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7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298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7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298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7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7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7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85725</xdr:colOff>
      <xdr:row>28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7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85725</xdr:colOff>
      <xdr:row>28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7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85725</xdr:colOff>
      <xdr:row>28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7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37</xdr:row>
      <xdr:rowOff>428625</xdr:rowOff>
    </xdr:from>
    <xdr:to>
      <xdr:col>0</xdr:col>
      <xdr:colOff>400050</xdr:colOff>
      <xdr:row>39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7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7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7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48</xdr:row>
      <xdr:rowOff>47625</xdr:rowOff>
    </xdr:from>
    <xdr:to>
      <xdr:col>2</xdr:col>
      <xdr:colOff>676275</xdr:colOff>
      <xdr:row>51</xdr:row>
      <xdr:rowOff>57151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7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9526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7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238125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7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209551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7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209551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7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238125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7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238125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7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238125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7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238125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7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238125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7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53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7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53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7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56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7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55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7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56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7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56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7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55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7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55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7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55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7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53</xdr:row>
      <xdr:rowOff>0</xdr:rowOff>
    </xdr:from>
    <xdr:to>
      <xdr:col>2</xdr:col>
      <xdr:colOff>1000125</xdr:colOff>
      <xdr:row>55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7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7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7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7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7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7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7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7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7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7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7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7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7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7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7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7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7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7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7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7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7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7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7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7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7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7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7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7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7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68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7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7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7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7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7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7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7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7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7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7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7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7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7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7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7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7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7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7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7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7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7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7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7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7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7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7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84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7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7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7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7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7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7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7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68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7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7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7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79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7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7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7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7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7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7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7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7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7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7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7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7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7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7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7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7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7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7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7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7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84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7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7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7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114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7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114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7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114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7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114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7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114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7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114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7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114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7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114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7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114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7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114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7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7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7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114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7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7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7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7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7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7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7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7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7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7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7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7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7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7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99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7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7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7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7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7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7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7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7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115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7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115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7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7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7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7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7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7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7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7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7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7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7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7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7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7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7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7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115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7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115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7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7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7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7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7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7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7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99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7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7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7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7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7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7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7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7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7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7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7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7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7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7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7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7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115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7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7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7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7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7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7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7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115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7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115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7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7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115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7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7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7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143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7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143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7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143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7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143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7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143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7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143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7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143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7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143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7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143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7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143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7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7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7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143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7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7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7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7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7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7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7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7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7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7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7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7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7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7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128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7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7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7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7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7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7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7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7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144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7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144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7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7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7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144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7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144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7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144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7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144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7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7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7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7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7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7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7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7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7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7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144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7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144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7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7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7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144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7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144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7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144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7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144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7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128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7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7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7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7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7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7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7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7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7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7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7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140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7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7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7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7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144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7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7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7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7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7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7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7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144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7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144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7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7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144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7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7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7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7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7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7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7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7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7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172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7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172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7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7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7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172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7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172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7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7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7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7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7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7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7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7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7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7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7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7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7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7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7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157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7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7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7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7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7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7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7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7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173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7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173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7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7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7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173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7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173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7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7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7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7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7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7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7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7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7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7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7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7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173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7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173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7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7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7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173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7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173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7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7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7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157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7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7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7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7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7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7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7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7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7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7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7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7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7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7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7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7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173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7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7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7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7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7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7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7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173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7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173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7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7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173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7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7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7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7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7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7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7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7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7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7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7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7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7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7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7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7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7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7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7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7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7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7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7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7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7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7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7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7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7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186</xdr:row>
      <xdr:rowOff>428625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7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7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7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7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7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7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7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7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202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7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202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7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7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7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202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7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202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7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7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7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7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7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7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7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7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7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7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7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7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202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7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202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7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7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7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202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7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202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7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7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7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186</xdr:row>
      <xdr:rowOff>428625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7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7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7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197</xdr:row>
      <xdr:rowOff>47625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7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7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7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7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7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7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7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7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7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197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7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7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7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202</xdr:row>
      <xdr:rowOff>47625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7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7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7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7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7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7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7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202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7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202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7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7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7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7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7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7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7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7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7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7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298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7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298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7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7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7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298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7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298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7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7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7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7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7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7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7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7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7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298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7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298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7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7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7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298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7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298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7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901004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298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7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7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7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7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7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7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7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7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298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7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298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7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7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7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298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7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298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7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7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7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7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7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7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7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7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7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7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7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7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298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7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298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7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7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7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298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7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298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7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7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7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298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7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7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7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298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7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7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7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7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7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7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7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298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7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298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7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7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298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7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7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7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298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7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7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7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7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7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7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7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298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7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298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7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298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7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298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7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85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7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116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7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145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7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174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7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203</xdr:row>
      <xdr:rowOff>85725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7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298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7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104775</xdr:colOff>
      <xdr:row>0</xdr:row>
      <xdr:rowOff>28575</xdr:rowOff>
    </xdr:from>
    <xdr:to>
      <xdr:col>2</xdr:col>
      <xdr:colOff>82794</xdr:colOff>
      <xdr:row>5</xdr:row>
      <xdr:rowOff>3210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97CCACE1-F6CC-48B8-AF68-1EEAB73FD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104775" y="28575"/>
          <a:ext cx="1187694" cy="969718"/>
        </a:xfrm>
        <a:prstGeom prst="rect">
          <a:avLst/>
        </a:prstGeom>
      </xdr:spPr>
    </xdr:pic>
    <xdr:clientData/>
  </xdr:twoCellAnchor>
  <xdr:oneCellAnchor>
    <xdr:from>
      <xdr:col>6</xdr:col>
      <xdr:colOff>76200</xdr:colOff>
      <xdr:row>91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7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293</xdr:row>
      <xdr:rowOff>428625</xdr:rowOff>
    </xdr:from>
    <xdr:ext cx="85725" cy="156322"/>
    <xdr:sp macro="" textlink="">
      <xdr:nvSpPr>
        <xdr:cNvPr id="3777" name="Text Box 4">
          <a:extLst>
            <a:ext uri="{FF2B5EF4-FFF2-40B4-BE49-F238E27FC236}">
              <a16:creationId xmlns:a16="http://schemas.microsoft.com/office/drawing/2014/main" id="{4919F95B-3C01-4F3C-94E7-24EEB7C5A709}"/>
            </a:ext>
          </a:extLst>
        </xdr:cNvPr>
        <xdr:cNvSpPr txBox="1">
          <a:spLocks noChangeArrowheads="1"/>
        </xdr:cNvSpPr>
      </xdr:nvSpPr>
      <xdr:spPr bwMode="auto">
        <a:xfrm>
          <a:off x="314325" y="5892109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293</xdr:row>
      <xdr:rowOff>428625</xdr:rowOff>
    </xdr:from>
    <xdr:ext cx="85725" cy="156322"/>
    <xdr:sp macro="" textlink="">
      <xdr:nvSpPr>
        <xdr:cNvPr id="3778" name="Text Box 4">
          <a:extLst>
            <a:ext uri="{FF2B5EF4-FFF2-40B4-BE49-F238E27FC236}">
              <a16:creationId xmlns:a16="http://schemas.microsoft.com/office/drawing/2014/main" id="{B8ED05A7-91BD-41E7-B6AA-E5772B4F6367}"/>
            </a:ext>
          </a:extLst>
        </xdr:cNvPr>
        <xdr:cNvSpPr txBox="1">
          <a:spLocks noChangeArrowheads="1"/>
        </xdr:cNvSpPr>
      </xdr:nvSpPr>
      <xdr:spPr bwMode="auto">
        <a:xfrm>
          <a:off x="314325" y="5892109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269</xdr:row>
      <xdr:rowOff>428625</xdr:rowOff>
    </xdr:from>
    <xdr:ext cx="85725" cy="150329"/>
    <xdr:sp macro="" textlink="">
      <xdr:nvSpPr>
        <xdr:cNvPr id="3779" name="Text Box 4">
          <a:extLst>
            <a:ext uri="{FF2B5EF4-FFF2-40B4-BE49-F238E27FC236}">
              <a16:creationId xmlns:a16="http://schemas.microsoft.com/office/drawing/2014/main" id="{4F5F55EE-941F-428E-893F-6B7649179B4D}"/>
            </a:ext>
          </a:extLst>
        </xdr:cNvPr>
        <xdr:cNvSpPr txBox="1">
          <a:spLocks noChangeArrowheads="1"/>
        </xdr:cNvSpPr>
      </xdr:nvSpPr>
      <xdr:spPr bwMode="auto">
        <a:xfrm>
          <a:off x="314325" y="5441498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114300"/>
    <xdr:sp macro="" textlink="">
      <xdr:nvSpPr>
        <xdr:cNvPr id="3780" name="Text Box 4">
          <a:extLst>
            <a:ext uri="{FF2B5EF4-FFF2-40B4-BE49-F238E27FC236}">
              <a16:creationId xmlns:a16="http://schemas.microsoft.com/office/drawing/2014/main" id="{DF73B943-C55A-4911-A838-149707C5EBF7}"/>
            </a:ext>
          </a:extLst>
        </xdr:cNvPr>
        <xdr:cNvSpPr txBox="1">
          <a:spLocks noChangeArrowheads="1"/>
        </xdr:cNvSpPr>
      </xdr:nvSpPr>
      <xdr:spPr bwMode="auto">
        <a:xfrm>
          <a:off x="1237129" y="5658522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114300"/>
    <xdr:sp macro="" textlink="">
      <xdr:nvSpPr>
        <xdr:cNvPr id="3781" name="Text Box 6">
          <a:extLst>
            <a:ext uri="{FF2B5EF4-FFF2-40B4-BE49-F238E27FC236}">
              <a16:creationId xmlns:a16="http://schemas.microsoft.com/office/drawing/2014/main" id="{444A3FB5-B570-43A8-95B9-3C53E01E7725}"/>
            </a:ext>
          </a:extLst>
        </xdr:cNvPr>
        <xdr:cNvSpPr txBox="1">
          <a:spLocks noChangeArrowheads="1"/>
        </xdr:cNvSpPr>
      </xdr:nvSpPr>
      <xdr:spPr bwMode="auto">
        <a:xfrm>
          <a:off x="1237129" y="5658522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288</xdr:row>
      <xdr:rowOff>0</xdr:rowOff>
    </xdr:from>
    <xdr:ext cx="85725" cy="114300"/>
    <xdr:sp macro="" textlink="">
      <xdr:nvSpPr>
        <xdr:cNvPr id="3782" name="Text Box 4">
          <a:extLst>
            <a:ext uri="{FF2B5EF4-FFF2-40B4-BE49-F238E27FC236}">
              <a16:creationId xmlns:a16="http://schemas.microsoft.com/office/drawing/2014/main" id="{3EF36E5E-40C5-4F1A-8E96-BA60BDE9C87A}"/>
            </a:ext>
          </a:extLst>
        </xdr:cNvPr>
        <xdr:cNvSpPr txBox="1">
          <a:spLocks noChangeArrowheads="1"/>
        </xdr:cNvSpPr>
      </xdr:nvSpPr>
      <xdr:spPr bwMode="auto">
        <a:xfrm>
          <a:off x="1237129" y="5751755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288</xdr:row>
      <xdr:rowOff>0</xdr:rowOff>
    </xdr:from>
    <xdr:ext cx="85725" cy="114300"/>
    <xdr:sp macro="" textlink="">
      <xdr:nvSpPr>
        <xdr:cNvPr id="3783" name="Text Box 6">
          <a:extLst>
            <a:ext uri="{FF2B5EF4-FFF2-40B4-BE49-F238E27FC236}">
              <a16:creationId xmlns:a16="http://schemas.microsoft.com/office/drawing/2014/main" id="{3C847AE8-AB67-42EB-9F95-DF0A173A0E70}"/>
            </a:ext>
          </a:extLst>
        </xdr:cNvPr>
        <xdr:cNvSpPr txBox="1">
          <a:spLocks noChangeArrowheads="1"/>
        </xdr:cNvSpPr>
      </xdr:nvSpPr>
      <xdr:spPr bwMode="auto">
        <a:xfrm>
          <a:off x="1237129" y="5751755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288</xdr:row>
      <xdr:rowOff>0</xdr:rowOff>
    </xdr:from>
    <xdr:ext cx="85725" cy="114300"/>
    <xdr:sp macro="" textlink="">
      <xdr:nvSpPr>
        <xdr:cNvPr id="3784" name="Text Box 4">
          <a:extLst>
            <a:ext uri="{FF2B5EF4-FFF2-40B4-BE49-F238E27FC236}">
              <a16:creationId xmlns:a16="http://schemas.microsoft.com/office/drawing/2014/main" id="{7847510E-E29D-486B-B901-4D1BF7099E7B}"/>
            </a:ext>
          </a:extLst>
        </xdr:cNvPr>
        <xdr:cNvSpPr txBox="1">
          <a:spLocks noChangeArrowheads="1"/>
        </xdr:cNvSpPr>
      </xdr:nvSpPr>
      <xdr:spPr bwMode="auto">
        <a:xfrm>
          <a:off x="1237129" y="5751755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288</xdr:row>
      <xdr:rowOff>0</xdr:rowOff>
    </xdr:from>
    <xdr:ext cx="85725" cy="114300"/>
    <xdr:sp macro="" textlink="">
      <xdr:nvSpPr>
        <xdr:cNvPr id="3785" name="Text Box 6">
          <a:extLst>
            <a:ext uri="{FF2B5EF4-FFF2-40B4-BE49-F238E27FC236}">
              <a16:creationId xmlns:a16="http://schemas.microsoft.com/office/drawing/2014/main" id="{A76B5969-47F8-4FA8-829A-54A586E46426}"/>
            </a:ext>
          </a:extLst>
        </xdr:cNvPr>
        <xdr:cNvSpPr txBox="1">
          <a:spLocks noChangeArrowheads="1"/>
        </xdr:cNvSpPr>
      </xdr:nvSpPr>
      <xdr:spPr bwMode="auto">
        <a:xfrm>
          <a:off x="1237129" y="5751755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288</xdr:row>
      <xdr:rowOff>0</xdr:rowOff>
    </xdr:from>
    <xdr:ext cx="85725" cy="114300"/>
    <xdr:sp macro="" textlink="">
      <xdr:nvSpPr>
        <xdr:cNvPr id="3786" name="Text Box 4">
          <a:extLst>
            <a:ext uri="{FF2B5EF4-FFF2-40B4-BE49-F238E27FC236}">
              <a16:creationId xmlns:a16="http://schemas.microsoft.com/office/drawing/2014/main" id="{7BBBE761-1B0F-4B99-B0F9-279BD812822B}"/>
            </a:ext>
          </a:extLst>
        </xdr:cNvPr>
        <xdr:cNvSpPr txBox="1">
          <a:spLocks noChangeArrowheads="1"/>
        </xdr:cNvSpPr>
      </xdr:nvSpPr>
      <xdr:spPr bwMode="auto">
        <a:xfrm>
          <a:off x="1237129" y="5751755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288</xdr:row>
      <xdr:rowOff>0</xdr:rowOff>
    </xdr:from>
    <xdr:ext cx="85725" cy="114300"/>
    <xdr:sp macro="" textlink="">
      <xdr:nvSpPr>
        <xdr:cNvPr id="3787" name="Text Box 6">
          <a:extLst>
            <a:ext uri="{FF2B5EF4-FFF2-40B4-BE49-F238E27FC236}">
              <a16:creationId xmlns:a16="http://schemas.microsoft.com/office/drawing/2014/main" id="{A0871793-B920-4A8D-B619-F8CCC1E47C48}"/>
            </a:ext>
          </a:extLst>
        </xdr:cNvPr>
        <xdr:cNvSpPr txBox="1">
          <a:spLocks noChangeArrowheads="1"/>
        </xdr:cNvSpPr>
      </xdr:nvSpPr>
      <xdr:spPr bwMode="auto">
        <a:xfrm>
          <a:off x="1237129" y="5751755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288</xdr:row>
      <xdr:rowOff>0</xdr:rowOff>
    </xdr:from>
    <xdr:ext cx="85725" cy="114300"/>
    <xdr:sp macro="" textlink="">
      <xdr:nvSpPr>
        <xdr:cNvPr id="3788" name="Text Box 4">
          <a:extLst>
            <a:ext uri="{FF2B5EF4-FFF2-40B4-BE49-F238E27FC236}">
              <a16:creationId xmlns:a16="http://schemas.microsoft.com/office/drawing/2014/main" id="{087A950E-112E-408E-B81A-F59C6B664205}"/>
            </a:ext>
          </a:extLst>
        </xdr:cNvPr>
        <xdr:cNvSpPr txBox="1">
          <a:spLocks noChangeArrowheads="1"/>
        </xdr:cNvSpPr>
      </xdr:nvSpPr>
      <xdr:spPr bwMode="auto">
        <a:xfrm>
          <a:off x="2671482" y="5751755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288</xdr:row>
      <xdr:rowOff>0</xdr:rowOff>
    </xdr:from>
    <xdr:ext cx="85725" cy="114300"/>
    <xdr:sp macro="" textlink="">
      <xdr:nvSpPr>
        <xdr:cNvPr id="3789" name="Text Box 6">
          <a:extLst>
            <a:ext uri="{FF2B5EF4-FFF2-40B4-BE49-F238E27FC236}">
              <a16:creationId xmlns:a16="http://schemas.microsoft.com/office/drawing/2014/main" id="{3E276DAD-2B19-4039-AC65-C1945D992C0D}"/>
            </a:ext>
          </a:extLst>
        </xdr:cNvPr>
        <xdr:cNvSpPr txBox="1">
          <a:spLocks noChangeArrowheads="1"/>
        </xdr:cNvSpPr>
      </xdr:nvSpPr>
      <xdr:spPr bwMode="auto">
        <a:xfrm>
          <a:off x="2671482" y="5751755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288</xdr:row>
      <xdr:rowOff>0</xdr:rowOff>
    </xdr:from>
    <xdr:ext cx="85725" cy="114300"/>
    <xdr:sp macro="" textlink="">
      <xdr:nvSpPr>
        <xdr:cNvPr id="3790" name="Text Box 4">
          <a:extLst>
            <a:ext uri="{FF2B5EF4-FFF2-40B4-BE49-F238E27FC236}">
              <a16:creationId xmlns:a16="http://schemas.microsoft.com/office/drawing/2014/main" id="{FE3D1D51-0D24-4379-AB02-1CEEFB28806F}"/>
            </a:ext>
          </a:extLst>
        </xdr:cNvPr>
        <xdr:cNvSpPr txBox="1">
          <a:spLocks noChangeArrowheads="1"/>
        </xdr:cNvSpPr>
      </xdr:nvSpPr>
      <xdr:spPr bwMode="auto">
        <a:xfrm>
          <a:off x="1237129" y="5751755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288</xdr:row>
      <xdr:rowOff>0</xdr:rowOff>
    </xdr:from>
    <xdr:ext cx="85725" cy="114300"/>
    <xdr:sp macro="" textlink="">
      <xdr:nvSpPr>
        <xdr:cNvPr id="3791" name="Text Box 6">
          <a:extLst>
            <a:ext uri="{FF2B5EF4-FFF2-40B4-BE49-F238E27FC236}">
              <a16:creationId xmlns:a16="http://schemas.microsoft.com/office/drawing/2014/main" id="{5A95891E-C3A3-4976-843A-1ABE80ADF4C9}"/>
            </a:ext>
          </a:extLst>
        </xdr:cNvPr>
        <xdr:cNvSpPr txBox="1">
          <a:spLocks noChangeArrowheads="1"/>
        </xdr:cNvSpPr>
      </xdr:nvSpPr>
      <xdr:spPr bwMode="auto">
        <a:xfrm>
          <a:off x="1237129" y="5751755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288</xdr:row>
      <xdr:rowOff>0</xdr:rowOff>
    </xdr:from>
    <xdr:ext cx="85725" cy="114300"/>
    <xdr:sp macro="" textlink="">
      <xdr:nvSpPr>
        <xdr:cNvPr id="3792" name="Text Box 4">
          <a:extLst>
            <a:ext uri="{FF2B5EF4-FFF2-40B4-BE49-F238E27FC236}">
              <a16:creationId xmlns:a16="http://schemas.microsoft.com/office/drawing/2014/main" id="{B20A90C5-3442-41B2-85AA-4DE37943141E}"/>
            </a:ext>
          </a:extLst>
        </xdr:cNvPr>
        <xdr:cNvSpPr txBox="1">
          <a:spLocks noChangeArrowheads="1"/>
        </xdr:cNvSpPr>
      </xdr:nvSpPr>
      <xdr:spPr bwMode="auto">
        <a:xfrm>
          <a:off x="0" y="5751755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288</xdr:row>
      <xdr:rowOff>0</xdr:rowOff>
    </xdr:from>
    <xdr:ext cx="85725" cy="114300"/>
    <xdr:sp macro="" textlink="">
      <xdr:nvSpPr>
        <xdr:cNvPr id="3793" name="Text Box 6">
          <a:extLst>
            <a:ext uri="{FF2B5EF4-FFF2-40B4-BE49-F238E27FC236}">
              <a16:creationId xmlns:a16="http://schemas.microsoft.com/office/drawing/2014/main" id="{F8A4F843-386E-4AE9-B106-2279F2820B7C}"/>
            </a:ext>
          </a:extLst>
        </xdr:cNvPr>
        <xdr:cNvSpPr txBox="1">
          <a:spLocks noChangeArrowheads="1"/>
        </xdr:cNvSpPr>
      </xdr:nvSpPr>
      <xdr:spPr bwMode="auto">
        <a:xfrm>
          <a:off x="0" y="5751755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85725" cy="114300"/>
    <xdr:sp macro="" textlink="">
      <xdr:nvSpPr>
        <xdr:cNvPr id="3794" name="Text Box 6">
          <a:extLst>
            <a:ext uri="{FF2B5EF4-FFF2-40B4-BE49-F238E27FC236}">
              <a16:creationId xmlns:a16="http://schemas.microsoft.com/office/drawing/2014/main" id="{42DF998E-79E5-42E8-B8FC-6990A767F35D}"/>
            </a:ext>
          </a:extLst>
        </xdr:cNvPr>
        <xdr:cNvSpPr txBox="1">
          <a:spLocks noChangeArrowheads="1"/>
        </xdr:cNvSpPr>
      </xdr:nvSpPr>
      <xdr:spPr bwMode="auto">
        <a:xfrm>
          <a:off x="3944471" y="5751755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816348"/>
    <xdr:sp macro="" textlink="">
      <xdr:nvSpPr>
        <xdr:cNvPr id="3795" name="Text Box 4">
          <a:extLst>
            <a:ext uri="{FF2B5EF4-FFF2-40B4-BE49-F238E27FC236}">
              <a16:creationId xmlns:a16="http://schemas.microsoft.com/office/drawing/2014/main" id="{5C3E8806-58D6-4364-BF6A-2C098DA6D241}"/>
            </a:ext>
          </a:extLst>
        </xdr:cNvPr>
        <xdr:cNvSpPr txBox="1">
          <a:spLocks noChangeArrowheads="1"/>
        </xdr:cNvSpPr>
      </xdr:nvSpPr>
      <xdr:spPr bwMode="auto">
        <a:xfrm>
          <a:off x="1237129" y="56585224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816348"/>
    <xdr:sp macro="" textlink="">
      <xdr:nvSpPr>
        <xdr:cNvPr id="3796" name="Text Box 6">
          <a:extLst>
            <a:ext uri="{FF2B5EF4-FFF2-40B4-BE49-F238E27FC236}">
              <a16:creationId xmlns:a16="http://schemas.microsoft.com/office/drawing/2014/main" id="{A105D546-7BBA-44D9-98DF-E25C9C2E004D}"/>
            </a:ext>
          </a:extLst>
        </xdr:cNvPr>
        <xdr:cNvSpPr txBox="1">
          <a:spLocks noChangeArrowheads="1"/>
        </xdr:cNvSpPr>
      </xdr:nvSpPr>
      <xdr:spPr bwMode="auto">
        <a:xfrm>
          <a:off x="1237129" y="56585224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675153"/>
    <xdr:sp macro="" textlink="">
      <xdr:nvSpPr>
        <xdr:cNvPr id="3797" name="Text Box 6">
          <a:extLst>
            <a:ext uri="{FF2B5EF4-FFF2-40B4-BE49-F238E27FC236}">
              <a16:creationId xmlns:a16="http://schemas.microsoft.com/office/drawing/2014/main" id="{4F26EEDD-54A1-4520-9D04-526B3A2B3A14}"/>
            </a:ext>
          </a:extLst>
        </xdr:cNvPr>
        <xdr:cNvSpPr txBox="1">
          <a:spLocks noChangeArrowheads="1"/>
        </xdr:cNvSpPr>
      </xdr:nvSpPr>
      <xdr:spPr bwMode="auto">
        <a:xfrm>
          <a:off x="1237129" y="5658522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1016373"/>
    <xdr:sp macro="" textlink="">
      <xdr:nvSpPr>
        <xdr:cNvPr id="3798" name="Text Box 4">
          <a:extLst>
            <a:ext uri="{FF2B5EF4-FFF2-40B4-BE49-F238E27FC236}">
              <a16:creationId xmlns:a16="http://schemas.microsoft.com/office/drawing/2014/main" id="{4D664015-E06B-489D-9935-F3BC16B39B3E}"/>
            </a:ext>
          </a:extLst>
        </xdr:cNvPr>
        <xdr:cNvSpPr txBox="1">
          <a:spLocks noChangeArrowheads="1"/>
        </xdr:cNvSpPr>
      </xdr:nvSpPr>
      <xdr:spPr bwMode="auto">
        <a:xfrm>
          <a:off x="1237129" y="56585224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1016373"/>
    <xdr:sp macro="" textlink="">
      <xdr:nvSpPr>
        <xdr:cNvPr id="3799" name="Text Box 6">
          <a:extLst>
            <a:ext uri="{FF2B5EF4-FFF2-40B4-BE49-F238E27FC236}">
              <a16:creationId xmlns:a16="http://schemas.microsoft.com/office/drawing/2014/main" id="{BD4DD8A3-ABAF-4331-BA88-E8B0D9E7A5E5}"/>
            </a:ext>
          </a:extLst>
        </xdr:cNvPr>
        <xdr:cNvSpPr txBox="1">
          <a:spLocks noChangeArrowheads="1"/>
        </xdr:cNvSpPr>
      </xdr:nvSpPr>
      <xdr:spPr bwMode="auto">
        <a:xfrm>
          <a:off x="1237129" y="56585224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675153"/>
    <xdr:sp macro="" textlink="">
      <xdr:nvSpPr>
        <xdr:cNvPr id="3800" name="Text Box 4">
          <a:extLst>
            <a:ext uri="{FF2B5EF4-FFF2-40B4-BE49-F238E27FC236}">
              <a16:creationId xmlns:a16="http://schemas.microsoft.com/office/drawing/2014/main" id="{06A6FEFB-6020-47D2-AB8F-9CA8BD0527B7}"/>
            </a:ext>
          </a:extLst>
        </xdr:cNvPr>
        <xdr:cNvSpPr txBox="1">
          <a:spLocks noChangeArrowheads="1"/>
        </xdr:cNvSpPr>
      </xdr:nvSpPr>
      <xdr:spPr bwMode="auto">
        <a:xfrm>
          <a:off x="1237129" y="5658522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675153"/>
    <xdr:sp macro="" textlink="">
      <xdr:nvSpPr>
        <xdr:cNvPr id="3801" name="Text Box 6">
          <a:extLst>
            <a:ext uri="{FF2B5EF4-FFF2-40B4-BE49-F238E27FC236}">
              <a16:creationId xmlns:a16="http://schemas.microsoft.com/office/drawing/2014/main" id="{5800C1A9-0870-4DBC-BAF5-295F77905D9D}"/>
            </a:ext>
          </a:extLst>
        </xdr:cNvPr>
        <xdr:cNvSpPr txBox="1">
          <a:spLocks noChangeArrowheads="1"/>
        </xdr:cNvSpPr>
      </xdr:nvSpPr>
      <xdr:spPr bwMode="auto">
        <a:xfrm>
          <a:off x="1237129" y="5658522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284</xdr:row>
      <xdr:rowOff>0</xdr:rowOff>
    </xdr:from>
    <xdr:ext cx="85725" cy="675153"/>
    <xdr:sp macro="" textlink="">
      <xdr:nvSpPr>
        <xdr:cNvPr id="3802" name="Text Box 4">
          <a:extLst>
            <a:ext uri="{FF2B5EF4-FFF2-40B4-BE49-F238E27FC236}">
              <a16:creationId xmlns:a16="http://schemas.microsoft.com/office/drawing/2014/main" id="{241B405B-6F02-4392-80EA-9807F74663D8}"/>
            </a:ext>
          </a:extLst>
        </xdr:cNvPr>
        <xdr:cNvSpPr txBox="1">
          <a:spLocks noChangeArrowheads="1"/>
        </xdr:cNvSpPr>
      </xdr:nvSpPr>
      <xdr:spPr bwMode="auto">
        <a:xfrm>
          <a:off x="2671482" y="5658522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284</xdr:row>
      <xdr:rowOff>0</xdr:rowOff>
    </xdr:from>
    <xdr:ext cx="85725" cy="675153"/>
    <xdr:sp macro="" textlink="">
      <xdr:nvSpPr>
        <xdr:cNvPr id="3803" name="Text Box 6">
          <a:extLst>
            <a:ext uri="{FF2B5EF4-FFF2-40B4-BE49-F238E27FC236}">
              <a16:creationId xmlns:a16="http://schemas.microsoft.com/office/drawing/2014/main" id="{244A561E-C035-484B-99D0-DB3064A6DCF3}"/>
            </a:ext>
          </a:extLst>
        </xdr:cNvPr>
        <xdr:cNvSpPr txBox="1">
          <a:spLocks noChangeArrowheads="1"/>
        </xdr:cNvSpPr>
      </xdr:nvSpPr>
      <xdr:spPr bwMode="auto">
        <a:xfrm>
          <a:off x="2671482" y="5658522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675153"/>
    <xdr:sp macro="" textlink="">
      <xdr:nvSpPr>
        <xdr:cNvPr id="3804" name="Text Box 4">
          <a:extLst>
            <a:ext uri="{FF2B5EF4-FFF2-40B4-BE49-F238E27FC236}">
              <a16:creationId xmlns:a16="http://schemas.microsoft.com/office/drawing/2014/main" id="{2BB76D96-5F00-40EC-9AE8-72290EFD82C8}"/>
            </a:ext>
          </a:extLst>
        </xdr:cNvPr>
        <xdr:cNvSpPr txBox="1">
          <a:spLocks noChangeArrowheads="1"/>
        </xdr:cNvSpPr>
      </xdr:nvSpPr>
      <xdr:spPr bwMode="auto">
        <a:xfrm>
          <a:off x="1237129" y="5658522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675153"/>
    <xdr:sp macro="" textlink="">
      <xdr:nvSpPr>
        <xdr:cNvPr id="3805" name="Text Box 6">
          <a:extLst>
            <a:ext uri="{FF2B5EF4-FFF2-40B4-BE49-F238E27FC236}">
              <a16:creationId xmlns:a16="http://schemas.microsoft.com/office/drawing/2014/main" id="{B7CC4398-E9D9-448B-8EEB-C7B8C1A0D1A5}"/>
            </a:ext>
          </a:extLst>
        </xdr:cNvPr>
        <xdr:cNvSpPr txBox="1">
          <a:spLocks noChangeArrowheads="1"/>
        </xdr:cNvSpPr>
      </xdr:nvSpPr>
      <xdr:spPr bwMode="auto">
        <a:xfrm>
          <a:off x="1237129" y="5658522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284</xdr:row>
      <xdr:rowOff>0</xdr:rowOff>
    </xdr:from>
    <xdr:ext cx="85725" cy="675153"/>
    <xdr:sp macro="" textlink="">
      <xdr:nvSpPr>
        <xdr:cNvPr id="3806" name="Text Box 4">
          <a:extLst>
            <a:ext uri="{FF2B5EF4-FFF2-40B4-BE49-F238E27FC236}">
              <a16:creationId xmlns:a16="http://schemas.microsoft.com/office/drawing/2014/main" id="{454D43F1-CD24-45CB-A650-4C16902E9F5A}"/>
            </a:ext>
          </a:extLst>
        </xdr:cNvPr>
        <xdr:cNvSpPr txBox="1">
          <a:spLocks noChangeArrowheads="1"/>
        </xdr:cNvSpPr>
      </xdr:nvSpPr>
      <xdr:spPr bwMode="auto">
        <a:xfrm>
          <a:off x="0" y="5658522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284</xdr:row>
      <xdr:rowOff>0</xdr:rowOff>
    </xdr:from>
    <xdr:ext cx="85725" cy="675153"/>
    <xdr:sp macro="" textlink="">
      <xdr:nvSpPr>
        <xdr:cNvPr id="3807" name="Text Box 6">
          <a:extLst>
            <a:ext uri="{FF2B5EF4-FFF2-40B4-BE49-F238E27FC236}">
              <a16:creationId xmlns:a16="http://schemas.microsoft.com/office/drawing/2014/main" id="{9B7ABF73-CC3A-4029-984F-158B0C9E5210}"/>
            </a:ext>
          </a:extLst>
        </xdr:cNvPr>
        <xdr:cNvSpPr txBox="1">
          <a:spLocks noChangeArrowheads="1"/>
        </xdr:cNvSpPr>
      </xdr:nvSpPr>
      <xdr:spPr bwMode="auto">
        <a:xfrm>
          <a:off x="0" y="56585224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273</xdr:row>
      <xdr:rowOff>428625</xdr:rowOff>
    </xdr:from>
    <xdr:ext cx="85725" cy="150329"/>
    <xdr:sp macro="" textlink="">
      <xdr:nvSpPr>
        <xdr:cNvPr id="3808" name="Text Box 4">
          <a:extLst>
            <a:ext uri="{FF2B5EF4-FFF2-40B4-BE49-F238E27FC236}">
              <a16:creationId xmlns:a16="http://schemas.microsoft.com/office/drawing/2014/main" id="{9ABBBB30-63C3-4E11-A5F6-8539CB118103}"/>
            </a:ext>
          </a:extLst>
        </xdr:cNvPr>
        <xdr:cNvSpPr txBox="1">
          <a:spLocks noChangeArrowheads="1"/>
        </xdr:cNvSpPr>
      </xdr:nvSpPr>
      <xdr:spPr bwMode="auto">
        <a:xfrm>
          <a:off x="314325" y="54487482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85725" cy="152400"/>
    <xdr:sp macro="" textlink="">
      <xdr:nvSpPr>
        <xdr:cNvPr id="3809" name="Text Box 4">
          <a:extLst>
            <a:ext uri="{FF2B5EF4-FFF2-40B4-BE49-F238E27FC236}">
              <a16:creationId xmlns:a16="http://schemas.microsoft.com/office/drawing/2014/main" id="{8EEEC163-05CD-467B-AB67-6D2BA00590C0}"/>
            </a:ext>
          </a:extLst>
        </xdr:cNvPr>
        <xdr:cNvSpPr txBox="1">
          <a:spLocks noChangeArrowheads="1"/>
        </xdr:cNvSpPr>
      </xdr:nvSpPr>
      <xdr:spPr bwMode="auto">
        <a:xfrm>
          <a:off x="3944471" y="56585224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85725" cy="152400"/>
    <xdr:sp macro="" textlink="">
      <xdr:nvSpPr>
        <xdr:cNvPr id="3810" name="Text Box 6">
          <a:extLst>
            <a:ext uri="{FF2B5EF4-FFF2-40B4-BE49-F238E27FC236}">
              <a16:creationId xmlns:a16="http://schemas.microsoft.com/office/drawing/2014/main" id="{28CD2EA5-8EC2-4F6F-B3CA-9A0F2279F084}"/>
            </a:ext>
          </a:extLst>
        </xdr:cNvPr>
        <xdr:cNvSpPr txBox="1">
          <a:spLocks noChangeArrowheads="1"/>
        </xdr:cNvSpPr>
      </xdr:nvSpPr>
      <xdr:spPr bwMode="auto">
        <a:xfrm>
          <a:off x="3944471" y="56585224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6836"/>
    <xdr:sp macro="" textlink="">
      <xdr:nvSpPr>
        <xdr:cNvPr id="3811" name="Text Box 6">
          <a:extLst>
            <a:ext uri="{FF2B5EF4-FFF2-40B4-BE49-F238E27FC236}">
              <a16:creationId xmlns:a16="http://schemas.microsoft.com/office/drawing/2014/main" id="{BDFC4C2E-B119-4F93-B307-877AEC33D20B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1021416"/>
    <xdr:sp macro="" textlink="">
      <xdr:nvSpPr>
        <xdr:cNvPr id="3812" name="Text Box 4">
          <a:extLst>
            <a:ext uri="{FF2B5EF4-FFF2-40B4-BE49-F238E27FC236}">
              <a16:creationId xmlns:a16="http://schemas.microsoft.com/office/drawing/2014/main" id="{73A9CACE-BB1A-4627-A141-A658CCC405AD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1021416"/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60DB5049-237D-41BF-9D69-F9D580F3EF3A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6836"/>
    <xdr:sp macro="" textlink="">
      <xdr:nvSpPr>
        <xdr:cNvPr id="3814" name="Text Box 4">
          <a:extLst>
            <a:ext uri="{FF2B5EF4-FFF2-40B4-BE49-F238E27FC236}">
              <a16:creationId xmlns:a16="http://schemas.microsoft.com/office/drawing/2014/main" id="{73E1AEF1-10E5-40D3-B2BA-A8DEF843FAB0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6836"/>
    <xdr:sp macro="" textlink="">
      <xdr:nvSpPr>
        <xdr:cNvPr id="3815" name="Text Box 6">
          <a:extLst>
            <a:ext uri="{FF2B5EF4-FFF2-40B4-BE49-F238E27FC236}">
              <a16:creationId xmlns:a16="http://schemas.microsoft.com/office/drawing/2014/main" id="{A49E9F88-495A-4B03-BF6F-92C711862A5A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289</xdr:row>
      <xdr:rowOff>0</xdr:rowOff>
    </xdr:from>
    <xdr:ext cx="85725" cy="676836"/>
    <xdr:sp macro="" textlink="">
      <xdr:nvSpPr>
        <xdr:cNvPr id="3816" name="Text Box 4">
          <a:extLst>
            <a:ext uri="{FF2B5EF4-FFF2-40B4-BE49-F238E27FC236}">
              <a16:creationId xmlns:a16="http://schemas.microsoft.com/office/drawing/2014/main" id="{A2D3F33F-69ED-4F4A-83EE-FE8B8B709924}"/>
            </a:ext>
          </a:extLst>
        </xdr:cNvPr>
        <xdr:cNvSpPr txBox="1">
          <a:spLocks noChangeArrowheads="1"/>
        </xdr:cNvSpPr>
      </xdr:nvSpPr>
      <xdr:spPr bwMode="auto">
        <a:xfrm>
          <a:off x="2671482" y="5775063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289</xdr:row>
      <xdr:rowOff>0</xdr:rowOff>
    </xdr:from>
    <xdr:ext cx="85725" cy="676836"/>
    <xdr:sp macro="" textlink="">
      <xdr:nvSpPr>
        <xdr:cNvPr id="3817" name="Text Box 6">
          <a:extLst>
            <a:ext uri="{FF2B5EF4-FFF2-40B4-BE49-F238E27FC236}">
              <a16:creationId xmlns:a16="http://schemas.microsoft.com/office/drawing/2014/main" id="{62DF6E46-091E-453F-BE13-7CBF1654D2AE}"/>
            </a:ext>
          </a:extLst>
        </xdr:cNvPr>
        <xdr:cNvSpPr txBox="1">
          <a:spLocks noChangeArrowheads="1"/>
        </xdr:cNvSpPr>
      </xdr:nvSpPr>
      <xdr:spPr bwMode="auto">
        <a:xfrm>
          <a:off x="2671482" y="5775063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6836"/>
    <xdr:sp macro="" textlink="">
      <xdr:nvSpPr>
        <xdr:cNvPr id="3818" name="Text Box 4">
          <a:extLst>
            <a:ext uri="{FF2B5EF4-FFF2-40B4-BE49-F238E27FC236}">
              <a16:creationId xmlns:a16="http://schemas.microsoft.com/office/drawing/2014/main" id="{231850E3-B4C1-4828-97D9-F7AFA860B148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6836"/>
    <xdr:sp macro="" textlink="">
      <xdr:nvSpPr>
        <xdr:cNvPr id="3819" name="Text Box 6">
          <a:extLst>
            <a:ext uri="{FF2B5EF4-FFF2-40B4-BE49-F238E27FC236}">
              <a16:creationId xmlns:a16="http://schemas.microsoft.com/office/drawing/2014/main" id="{072990C0-89D6-474B-8F29-F8F675A1CC03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289</xdr:row>
      <xdr:rowOff>0</xdr:rowOff>
    </xdr:from>
    <xdr:ext cx="85725" cy="676836"/>
    <xdr:sp macro="" textlink="">
      <xdr:nvSpPr>
        <xdr:cNvPr id="3820" name="Text Box 4">
          <a:extLst>
            <a:ext uri="{FF2B5EF4-FFF2-40B4-BE49-F238E27FC236}">
              <a16:creationId xmlns:a16="http://schemas.microsoft.com/office/drawing/2014/main" id="{AD332900-DDDC-47B3-BEB8-D422ACB67EF9}"/>
            </a:ext>
          </a:extLst>
        </xdr:cNvPr>
        <xdr:cNvSpPr txBox="1">
          <a:spLocks noChangeArrowheads="1"/>
        </xdr:cNvSpPr>
      </xdr:nvSpPr>
      <xdr:spPr bwMode="auto">
        <a:xfrm>
          <a:off x="0" y="5775063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289</xdr:row>
      <xdr:rowOff>0</xdr:rowOff>
    </xdr:from>
    <xdr:ext cx="85725" cy="676836"/>
    <xdr:sp macro="" textlink="">
      <xdr:nvSpPr>
        <xdr:cNvPr id="3821" name="Text Box 6">
          <a:extLst>
            <a:ext uri="{FF2B5EF4-FFF2-40B4-BE49-F238E27FC236}">
              <a16:creationId xmlns:a16="http://schemas.microsoft.com/office/drawing/2014/main" id="{8515F93E-9840-482B-8822-0D5F361623D7}"/>
            </a:ext>
          </a:extLst>
        </xdr:cNvPr>
        <xdr:cNvSpPr txBox="1">
          <a:spLocks noChangeArrowheads="1"/>
        </xdr:cNvSpPr>
      </xdr:nvSpPr>
      <xdr:spPr bwMode="auto">
        <a:xfrm>
          <a:off x="0" y="5775063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85725" cy="152400"/>
    <xdr:sp macro="" textlink="">
      <xdr:nvSpPr>
        <xdr:cNvPr id="3822" name="Text Box 4">
          <a:extLst>
            <a:ext uri="{FF2B5EF4-FFF2-40B4-BE49-F238E27FC236}">
              <a16:creationId xmlns:a16="http://schemas.microsoft.com/office/drawing/2014/main" id="{BC2374D7-5088-4563-B4B1-CE2C3EBAE5C0}"/>
            </a:ext>
          </a:extLst>
        </xdr:cNvPr>
        <xdr:cNvSpPr txBox="1">
          <a:spLocks noChangeArrowheads="1"/>
        </xdr:cNvSpPr>
      </xdr:nvSpPr>
      <xdr:spPr bwMode="auto">
        <a:xfrm>
          <a:off x="3944471" y="5775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85725" cy="152400"/>
    <xdr:sp macro="" textlink="">
      <xdr:nvSpPr>
        <xdr:cNvPr id="3823" name="Text Box 6">
          <a:extLst>
            <a:ext uri="{FF2B5EF4-FFF2-40B4-BE49-F238E27FC236}">
              <a16:creationId xmlns:a16="http://schemas.microsoft.com/office/drawing/2014/main" id="{9C6164E1-A3AA-4FB8-959F-E908C9221866}"/>
            </a:ext>
          </a:extLst>
        </xdr:cNvPr>
        <xdr:cNvSpPr txBox="1">
          <a:spLocks noChangeArrowheads="1"/>
        </xdr:cNvSpPr>
      </xdr:nvSpPr>
      <xdr:spPr bwMode="auto">
        <a:xfrm>
          <a:off x="3944471" y="5775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114300"/>
    <xdr:sp macro="" textlink="">
      <xdr:nvSpPr>
        <xdr:cNvPr id="3824" name="Text Box 4">
          <a:extLst>
            <a:ext uri="{FF2B5EF4-FFF2-40B4-BE49-F238E27FC236}">
              <a16:creationId xmlns:a16="http://schemas.microsoft.com/office/drawing/2014/main" id="{68AEE99F-FAE6-46DF-A1D0-1866E5D1213E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114300"/>
    <xdr:sp macro="" textlink="">
      <xdr:nvSpPr>
        <xdr:cNvPr id="3825" name="Text Box 6">
          <a:extLst>
            <a:ext uri="{FF2B5EF4-FFF2-40B4-BE49-F238E27FC236}">
              <a16:creationId xmlns:a16="http://schemas.microsoft.com/office/drawing/2014/main" id="{F72D5B49-CEFD-49B2-91E2-235F2A2E9F06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816348"/>
    <xdr:sp macro="" textlink="">
      <xdr:nvSpPr>
        <xdr:cNvPr id="3826" name="Text Box 4">
          <a:extLst>
            <a:ext uri="{FF2B5EF4-FFF2-40B4-BE49-F238E27FC236}">
              <a16:creationId xmlns:a16="http://schemas.microsoft.com/office/drawing/2014/main" id="{760F9A6D-19D1-4B36-B1E1-40137B9CB85C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816348"/>
    <xdr:sp macro="" textlink="">
      <xdr:nvSpPr>
        <xdr:cNvPr id="3827" name="Text Box 6">
          <a:extLst>
            <a:ext uri="{FF2B5EF4-FFF2-40B4-BE49-F238E27FC236}">
              <a16:creationId xmlns:a16="http://schemas.microsoft.com/office/drawing/2014/main" id="{D5B63451-D3D3-4B1F-87C6-4DAA0EF220AA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5153"/>
    <xdr:sp macro="" textlink="">
      <xdr:nvSpPr>
        <xdr:cNvPr id="3828" name="Text Box 6">
          <a:extLst>
            <a:ext uri="{FF2B5EF4-FFF2-40B4-BE49-F238E27FC236}">
              <a16:creationId xmlns:a16="http://schemas.microsoft.com/office/drawing/2014/main" id="{69BC09B1-EB72-4E41-AF7A-C3BB1BB2C8D3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1016373"/>
    <xdr:sp macro="" textlink="">
      <xdr:nvSpPr>
        <xdr:cNvPr id="3829" name="Text Box 4">
          <a:extLst>
            <a:ext uri="{FF2B5EF4-FFF2-40B4-BE49-F238E27FC236}">
              <a16:creationId xmlns:a16="http://schemas.microsoft.com/office/drawing/2014/main" id="{772E853D-BB05-4D71-9852-3AEDFB18C84D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1016373"/>
    <xdr:sp macro="" textlink="">
      <xdr:nvSpPr>
        <xdr:cNvPr id="3830" name="Text Box 6">
          <a:extLst>
            <a:ext uri="{FF2B5EF4-FFF2-40B4-BE49-F238E27FC236}">
              <a16:creationId xmlns:a16="http://schemas.microsoft.com/office/drawing/2014/main" id="{C2C23B27-F542-425F-AC22-EEDBE18CC9C1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5153"/>
    <xdr:sp macro="" textlink="">
      <xdr:nvSpPr>
        <xdr:cNvPr id="3831" name="Text Box 4">
          <a:extLst>
            <a:ext uri="{FF2B5EF4-FFF2-40B4-BE49-F238E27FC236}">
              <a16:creationId xmlns:a16="http://schemas.microsoft.com/office/drawing/2014/main" id="{40396E90-A767-41C9-90CD-6B5B7EE6BF51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5153"/>
    <xdr:sp macro="" textlink="">
      <xdr:nvSpPr>
        <xdr:cNvPr id="3832" name="Text Box 6">
          <a:extLst>
            <a:ext uri="{FF2B5EF4-FFF2-40B4-BE49-F238E27FC236}">
              <a16:creationId xmlns:a16="http://schemas.microsoft.com/office/drawing/2014/main" id="{71C4466B-ACCC-4131-9B02-E7EC9300C875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289</xdr:row>
      <xdr:rowOff>0</xdr:rowOff>
    </xdr:from>
    <xdr:ext cx="85725" cy="675153"/>
    <xdr:sp macro="" textlink="">
      <xdr:nvSpPr>
        <xdr:cNvPr id="3833" name="Text Box 4">
          <a:extLst>
            <a:ext uri="{FF2B5EF4-FFF2-40B4-BE49-F238E27FC236}">
              <a16:creationId xmlns:a16="http://schemas.microsoft.com/office/drawing/2014/main" id="{8B6C5596-88E9-4805-94AC-1CBD690E9B93}"/>
            </a:ext>
          </a:extLst>
        </xdr:cNvPr>
        <xdr:cNvSpPr txBox="1">
          <a:spLocks noChangeArrowheads="1"/>
        </xdr:cNvSpPr>
      </xdr:nvSpPr>
      <xdr:spPr bwMode="auto">
        <a:xfrm>
          <a:off x="2671482" y="5775063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289</xdr:row>
      <xdr:rowOff>0</xdr:rowOff>
    </xdr:from>
    <xdr:ext cx="85725" cy="675153"/>
    <xdr:sp macro="" textlink="">
      <xdr:nvSpPr>
        <xdr:cNvPr id="3834" name="Text Box 6">
          <a:extLst>
            <a:ext uri="{FF2B5EF4-FFF2-40B4-BE49-F238E27FC236}">
              <a16:creationId xmlns:a16="http://schemas.microsoft.com/office/drawing/2014/main" id="{BCB84C6B-3433-42A3-B34F-B1AF2783B04F}"/>
            </a:ext>
          </a:extLst>
        </xdr:cNvPr>
        <xdr:cNvSpPr txBox="1">
          <a:spLocks noChangeArrowheads="1"/>
        </xdr:cNvSpPr>
      </xdr:nvSpPr>
      <xdr:spPr bwMode="auto">
        <a:xfrm>
          <a:off x="2671482" y="5775063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5153"/>
    <xdr:sp macro="" textlink="">
      <xdr:nvSpPr>
        <xdr:cNvPr id="3835" name="Text Box 4">
          <a:extLst>
            <a:ext uri="{FF2B5EF4-FFF2-40B4-BE49-F238E27FC236}">
              <a16:creationId xmlns:a16="http://schemas.microsoft.com/office/drawing/2014/main" id="{FDBBBB50-3E51-4F5D-B746-C67CF26B3C9D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5153"/>
    <xdr:sp macro="" textlink="">
      <xdr:nvSpPr>
        <xdr:cNvPr id="3836" name="Text Box 6">
          <a:extLst>
            <a:ext uri="{FF2B5EF4-FFF2-40B4-BE49-F238E27FC236}">
              <a16:creationId xmlns:a16="http://schemas.microsoft.com/office/drawing/2014/main" id="{75C4E76C-FD7B-4A27-B34B-B66E7D9DE28E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289</xdr:row>
      <xdr:rowOff>0</xdr:rowOff>
    </xdr:from>
    <xdr:ext cx="85725" cy="675153"/>
    <xdr:sp macro="" textlink="">
      <xdr:nvSpPr>
        <xdr:cNvPr id="3837" name="Text Box 4">
          <a:extLst>
            <a:ext uri="{FF2B5EF4-FFF2-40B4-BE49-F238E27FC236}">
              <a16:creationId xmlns:a16="http://schemas.microsoft.com/office/drawing/2014/main" id="{39A32581-859F-446A-8C69-DA14EFF29044}"/>
            </a:ext>
          </a:extLst>
        </xdr:cNvPr>
        <xdr:cNvSpPr txBox="1">
          <a:spLocks noChangeArrowheads="1"/>
        </xdr:cNvSpPr>
      </xdr:nvSpPr>
      <xdr:spPr bwMode="auto">
        <a:xfrm>
          <a:off x="0" y="5775063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289</xdr:row>
      <xdr:rowOff>0</xdr:rowOff>
    </xdr:from>
    <xdr:ext cx="85725" cy="675153"/>
    <xdr:sp macro="" textlink="">
      <xdr:nvSpPr>
        <xdr:cNvPr id="3838" name="Text Box 6">
          <a:extLst>
            <a:ext uri="{FF2B5EF4-FFF2-40B4-BE49-F238E27FC236}">
              <a16:creationId xmlns:a16="http://schemas.microsoft.com/office/drawing/2014/main" id="{B4E88019-3F0B-4029-8B3D-8D82E891551D}"/>
            </a:ext>
          </a:extLst>
        </xdr:cNvPr>
        <xdr:cNvSpPr txBox="1">
          <a:spLocks noChangeArrowheads="1"/>
        </xdr:cNvSpPr>
      </xdr:nvSpPr>
      <xdr:spPr bwMode="auto">
        <a:xfrm>
          <a:off x="0" y="5775063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85725" cy="152400"/>
    <xdr:sp macro="" textlink="">
      <xdr:nvSpPr>
        <xdr:cNvPr id="3839" name="Text Box 4">
          <a:extLst>
            <a:ext uri="{FF2B5EF4-FFF2-40B4-BE49-F238E27FC236}">
              <a16:creationId xmlns:a16="http://schemas.microsoft.com/office/drawing/2014/main" id="{93A2B7C5-0C0D-4B17-97AD-61D2F1F3CA20}"/>
            </a:ext>
          </a:extLst>
        </xdr:cNvPr>
        <xdr:cNvSpPr txBox="1">
          <a:spLocks noChangeArrowheads="1"/>
        </xdr:cNvSpPr>
      </xdr:nvSpPr>
      <xdr:spPr bwMode="auto">
        <a:xfrm>
          <a:off x="3944471" y="5775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85725" cy="152400"/>
    <xdr:sp macro="" textlink="">
      <xdr:nvSpPr>
        <xdr:cNvPr id="3840" name="Text Box 6">
          <a:extLst>
            <a:ext uri="{FF2B5EF4-FFF2-40B4-BE49-F238E27FC236}">
              <a16:creationId xmlns:a16="http://schemas.microsoft.com/office/drawing/2014/main" id="{9972E6FF-A4F1-4F56-937A-9B55EBE75DE7}"/>
            </a:ext>
          </a:extLst>
        </xdr:cNvPr>
        <xdr:cNvSpPr txBox="1">
          <a:spLocks noChangeArrowheads="1"/>
        </xdr:cNvSpPr>
      </xdr:nvSpPr>
      <xdr:spPr bwMode="auto">
        <a:xfrm>
          <a:off x="3944471" y="5775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114300"/>
    <xdr:sp macro="" textlink="">
      <xdr:nvSpPr>
        <xdr:cNvPr id="3841" name="Text Box 4">
          <a:extLst>
            <a:ext uri="{FF2B5EF4-FFF2-40B4-BE49-F238E27FC236}">
              <a16:creationId xmlns:a16="http://schemas.microsoft.com/office/drawing/2014/main" id="{2F9A1387-0210-42EF-B074-5D3F03D2D050}"/>
            </a:ext>
          </a:extLst>
        </xdr:cNvPr>
        <xdr:cNvSpPr txBox="1">
          <a:spLocks noChangeArrowheads="1"/>
        </xdr:cNvSpPr>
      </xdr:nvSpPr>
      <xdr:spPr bwMode="auto">
        <a:xfrm>
          <a:off x="1237129" y="5658522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114300"/>
    <xdr:sp macro="" textlink="">
      <xdr:nvSpPr>
        <xdr:cNvPr id="3842" name="Text Box 6">
          <a:extLst>
            <a:ext uri="{FF2B5EF4-FFF2-40B4-BE49-F238E27FC236}">
              <a16:creationId xmlns:a16="http://schemas.microsoft.com/office/drawing/2014/main" id="{71353B11-E990-4751-A959-5C350159002E}"/>
            </a:ext>
          </a:extLst>
        </xdr:cNvPr>
        <xdr:cNvSpPr txBox="1">
          <a:spLocks noChangeArrowheads="1"/>
        </xdr:cNvSpPr>
      </xdr:nvSpPr>
      <xdr:spPr bwMode="auto">
        <a:xfrm>
          <a:off x="1237129" y="5658522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288</xdr:row>
      <xdr:rowOff>0</xdr:rowOff>
    </xdr:from>
    <xdr:ext cx="85725" cy="114300"/>
    <xdr:sp macro="" textlink="">
      <xdr:nvSpPr>
        <xdr:cNvPr id="3843" name="Text Box 4">
          <a:extLst>
            <a:ext uri="{FF2B5EF4-FFF2-40B4-BE49-F238E27FC236}">
              <a16:creationId xmlns:a16="http://schemas.microsoft.com/office/drawing/2014/main" id="{EB096938-A951-4AB9-AEF0-DFC28E94F91C}"/>
            </a:ext>
          </a:extLst>
        </xdr:cNvPr>
        <xdr:cNvSpPr txBox="1">
          <a:spLocks noChangeArrowheads="1"/>
        </xdr:cNvSpPr>
      </xdr:nvSpPr>
      <xdr:spPr bwMode="auto">
        <a:xfrm>
          <a:off x="1237129" y="5751755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288</xdr:row>
      <xdr:rowOff>0</xdr:rowOff>
    </xdr:from>
    <xdr:ext cx="85725" cy="114300"/>
    <xdr:sp macro="" textlink="">
      <xdr:nvSpPr>
        <xdr:cNvPr id="3844" name="Text Box 6">
          <a:extLst>
            <a:ext uri="{FF2B5EF4-FFF2-40B4-BE49-F238E27FC236}">
              <a16:creationId xmlns:a16="http://schemas.microsoft.com/office/drawing/2014/main" id="{CCE886A5-3290-47E5-86BF-EB2D4E8DF811}"/>
            </a:ext>
          </a:extLst>
        </xdr:cNvPr>
        <xdr:cNvSpPr txBox="1">
          <a:spLocks noChangeArrowheads="1"/>
        </xdr:cNvSpPr>
      </xdr:nvSpPr>
      <xdr:spPr bwMode="auto">
        <a:xfrm>
          <a:off x="1237129" y="5751755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288</xdr:row>
      <xdr:rowOff>0</xdr:rowOff>
    </xdr:from>
    <xdr:ext cx="85725" cy="114300"/>
    <xdr:sp macro="" textlink="">
      <xdr:nvSpPr>
        <xdr:cNvPr id="3845" name="Text Box 4">
          <a:extLst>
            <a:ext uri="{FF2B5EF4-FFF2-40B4-BE49-F238E27FC236}">
              <a16:creationId xmlns:a16="http://schemas.microsoft.com/office/drawing/2014/main" id="{BEB234E2-E25B-48A9-8C4C-20FF73864AEA}"/>
            </a:ext>
          </a:extLst>
        </xdr:cNvPr>
        <xdr:cNvSpPr txBox="1">
          <a:spLocks noChangeArrowheads="1"/>
        </xdr:cNvSpPr>
      </xdr:nvSpPr>
      <xdr:spPr bwMode="auto">
        <a:xfrm>
          <a:off x="1237129" y="5751755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288</xdr:row>
      <xdr:rowOff>0</xdr:rowOff>
    </xdr:from>
    <xdr:ext cx="85725" cy="114300"/>
    <xdr:sp macro="" textlink="">
      <xdr:nvSpPr>
        <xdr:cNvPr id="3846" name="Text Box 6">
          <a:extLst>
            <a:ext uri="{FF2B5EF4-FFF2-40B4-BE49-F238E27FC236}">
              <a16:creationId xmlns:a16="http://schemas.microsoft.com/office/drawing/2014/main" id="{4E96EB42-A263-449B-9978-3A53451E93A0}"/>
            </a:ext>
          </a:extLst>
        </xdr:cNvPr>
        <xdr:cNvSpPr txBox="1">
          <a:spLocks noChangeArrowheads="1"/>
        </xdr:cNvSpPr>
      </xdr:nvSpPr>
      <xdr:spPr bwMode="auto">
        <a:xfrm>
          <a:off x="1237129" y="5751755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288</xdr:row>
      <xdr:rowOff>0</xdr:rowOff>
    </xdr:from>
    <xdr:ext cx="85725" cy="114300"/>
    <xdr:sp macro="" textlink="">
      <xdr:nvSpPr>
        <xdr:cNvPr id="3847" name="Text Box 4">
          <a:extLst>
            <a:ext uri="{FF2B5EF4-FFF2-40B4-BE49-F238E27FC236}">
              <a16:creationId xmlns:a16="http://schemas.microsoft.com/office/drawing/2014/main" id="{17DBB400-BDF6-49A6-A47C-78D162F8834D}"/>
            </a:ext>
          </a:extLst>
        </xdr:cNvPr>
        <xdr:cNvSpPr txBox="1">
          <a:spLocks noChangeArrowheads="1"/>
        </xdr:cNvSpPr>
      </xdr:nvSpPr>
      <xdr:spPr bwMode="auto">
        <a:xfrm>
          <a:off x="1237129" y="5751755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288</xdr:row>
      <xdr:rowOff>0</xdr:rowOff>
    </xdr:from>
    <xdr:ext cx="85725" cy="114300"/>
    <xdr:sp macro="" textlink="">
      <xdr:nvSpPr>
        <xdr:cNvPr id="3848" name="Text Box 6">
          <a:extLst>
            <a:ext uri="{FF2B5EF4-FFF2-40B4-BE49-F238E27FC236}">
              <a16:creationId xmlns:a16="http://schemas.microsoft.com/office/drawing/2014/main" id="{E6665BD4-6A60-4DB7-8D28-25F67EF992E7}"/>
            </a:ext>
          </a:extLst>
        </xdr:cNvPr>
        <xdr:cNvSpPr txBox="1">
          <a:spLocks noChangeArrowheads="1"/>
        </xdr:cNvSpPr>
      </xdr:nvSpPr>
      <xdr:spPr bwMode="auto">
        <a:xfrm>
          <a:off x="1237129" y="5751755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288</xdr:row>
      <xdr:rowOff>0</xdr:rowOff>
    </xdr:from>
    <xdr:ext cx="85725" cy="114300"/>
    <xdr:sp macro="" textlink="">
      <xdr:nvSpPr>
        <xdr:cNvPr id="3849" name="Text Box 4">
          <a:extLst>
            <a:ext uri="{FF2B5EF4-FFF2-40B4-BE49-F238E27FC236}">
              <a16:creationId xmlns:a16="http://schemas.microsoft.com/office/drawing/2014/main" id="{5CB500C2-D58D-48CB-85E6-B5C5FAAE9F4B}"/>
            </a:ext>
          </a:extLst>
        </xdr:cNvPr>
        <xdr:cNvSpPr txBox="1">
          <a:spLocks noChangeArrowheads="1"/>
        </xdr:cNvSpPr>
      </xdr:nvSpPr>
      <xdr:spPr bwMode="auto">
        <a:xfrm>
          <a:off x="2671482" y="5751755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288</xdr:row>
      <xdr:rowOff>0</xdr:rowOff>
    </xdr:from>
    <xdr:ext cx="85725" cy="114300"/>
    <xdr:sp macro="" textlink="">
      <xdr:nvSpPr>
        <xdr:cNvPr id="3850" name="Text Box 6">
          <a:extLst>
            <a:ext uri="{FF2B5EF4-FFF2-40B4-BE49-F238E27FC236}">
              <a16:creationId xmlns:a16="http://schemas.microsoft.com/office/drawing/2014/main" id="{84C3CFDC-D77B-4145-8BB2-99D29C2AC515}"/>
            </a:ext>
          </a:extLst>
        </xdr:cNvPr>
        <xdr:cNvSpPr txBox="1">
          <a:spLocks noChangeArrowheads="1"/>
        </xdr:cNvSpPr>
      </xdr:nvSpPr>
      <xdr:spPr bwMode="auto">
        <a:xfrm>
          <a:off x="2671482" y="5751755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288</xdr:row>
      <xdr:rowOff>0</xdr:rowOff>
    </xdr:from>
    <xdr:ext cx="85725" cy="114300"/>
    <xdr:sp macro="" textlink="">
      <xdr:nvSpPr>
        <xdr:cNvPr id="3851" name="Text Box 4">
          <a:extLst>
            <a:ext uri="{FF2B5EF4-FFF2-40B4-BE49-F238E27FC236}">
              <a16:creationId xmlns:a16="http://schemas.microsoft.com/office/drawing/2014/main" id="{1C2D947D-A7D8-4472-8358-11FF17B235CF}"/>
            </a:ext>
          </a:extLst>
        </xdr:cNvPr>
        <xdr:cNvSpPr txBox="1">
          <a:spLocks noChangeArrowheads="1"/>
        </xdr:cNvSpPr>
      </xdr:nvSpPr>
      <xdr:spPr bwMode="auto">
        <a:xfrm>
          <a:off x="1237129" y="5751755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288</xdr:row>
      <xdr:rowOff>0</xdr:rowOff>
    </xdr:from>
    <xdr:ext cx="85725" cy="114300"/>
    <xdr:sp macro="" textlink="">
      <xdr:nvSpPr>
        <xdr:cNvPr id="3852" name="Text Box 6">
          <a:extLst>
            <a:ext uri="{FF2B5EF4-FFF2-40B4-BE49-F238E27FC236}">
              <a16:creationId xmlns:a16="http://schemas.microsoft.com/office/drawing/2014/main" id="{5732E454-E8B7-460F-9DD6-5F6CB960F72E}"/>
            </a:ext>
          </a:extLst>
        </xdr:cNvPr>
        <xdr:cNvSpPr txBox="1">
          <a:spLocks noChangeArrowheads="1"/>
        </xdr:cNvSpPr>
      </xdr:nvSpPr>
      <xdr:spPr bwMode="auto">
        <a:xfrm>
          <a:off x="1237129" y="5751755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288</xdr:row>
      <xdr:rowOff>0</xdr:rowOff>
    </xdr:from>
    <xdr:ext cx="85725" cy="114300"/>
    <xdr:sp macro="" textlink="">
      <xdr:nvSpPr>
        <xdr:cNvPr id="3853" name="Text Box 4">
          <a:extLst>
            <a:ext uri="{FF2B5EF4-FFF2-40B4-BE49-F238E27FC236}">
              <a16:creationId xmlns:a16="http://schemas.microsoft.com/office/drawing/2014/main" id="{09E1ABBA-B8F8-425D-8EF9-1DB74EE1D1F0}"/>
            </a:ext>
          </a:extLst>
        </xdr:cNvPr>
        <xdr:cNvSpPr txBox="1">
          <a:spLocks noChangeArrowheads="1"/>
        </xdr:cNvSpPr>
      </xdr:nvSpPr>
      <xdr:spPr bwMode="auto">
        <a:xfrm>
          <a:off x="0" y="5751755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288</xdr:row>
      <xdr:rowOff>0</xdr:rowOff>
    </xdr:from>
    <xdr:ext cx="85725" cy="114300"/>
    <xdr:sp macro="" textlink="">
      <xdr:nvSpPr>
        <xdr:cNvPr id="3854" name="Text Box 6">
          <a:extLst>
            <a:ext uri="{FF2B5EF4-FFF2-40B4-BE49-F238E27FC236}">
              <a16:creationId xmlns:a16="http://schemas.microsoft.com/office/drawing/2014/main" id="{DEA069E7-1AEE-4B16-91A6-76D3B61731A6}"/>
            </a:ext>
          </a:extLst>
        </xdr:cNvPr>
        <xdr:cNvSpPr txBox="1">
          <a:spLocks noChangeArrowheads="1"/>
        </xdr:cNvSpPr>
      </xdr:nvSpPr>
      <xdr:spPr bwMode="auto">
        <a:xfrm>
          <a:off x="0" y="5751755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85725" cy="114300"/>
    <xdr:sp macro="" textlink="">
      <xdr:nvSpPr>
        <xdr:cNvPr id="3855" name="Text Box 6">
          <a:extLst>
            <a:ext uri="{FF2B5EF4-FFF2-40B4-BE49-F238E27FC236}">
              <a16:creationId xmlns:a16="http://schemas.microsoft.com/office/drawing/2014/main" id="{41682C57-94D2-4931-96F5-E20A4AA3DD68}"/>
            </a:ext>
          </a:extLst>
        </xdr:cNvPr>
        <xdr:cNvSpPr txBox="1">
          <a:spLocks noChangeArrowheads="1"/>
        </xdr:cNvSpPr>
      </xdr:nvSpPr>
      <xdr:spPr bwMode="auto">
        <a:xfrm>
          <a:off x="3944471" y="5751755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819150"/>
    <xdr:sp macro="" textlink="">
      <xdr:nvSpPr>
        <xdr:cNvPr id="3856" name="Text Box 4">
          <a:extLst>
            <a:ext uri="{FF2B5EF4-FFF2-40B4-BE49-F238E27FC236}">
              <a16:creationId xmlns:a16="http://schemas.microsoft.com/office/drawing/2014/main" id="{F9247386-23C9-42AB-9FD4-C94A46C35C0F}"/>
            </a:ext>
          </a:extLst>
        </xdr:cNvPr>
        <xdr:cNvSpPr txBox="1">
          <a:spLocks noChangeArrowheads="1"/>
        </xdr:cNvSpPr>
      </xdr:nvSpPr>
      <xdr:spPr bwMode="auto">
        <a:xfrm>
          <a:off x="1237129" y="56585224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819150"/>
    <xdr:sp macro="" textlink="">
      <xdr:nvSpPr>
        <xdr:cNvPr id="3857" name="Text Box 6">
          <a:extLst>
            <a:ext uri="{FF2B5EF4-FFF2-40B4-BE49-F238E27FC236}">
              <a16:creationId xmlns:a16="http://schemas.microsoft.com/office/drawing/2014/main" id="{CFFE542D-C21F-4A5F-A89F-8010C2F0381F}"/>
            </a:ext>
          </a:extLst>
        </xdr:cNvPr>
        <xdr:cNvSpPr txBox="1">
          <a:spLocks noChangeArrowheads="1"/>
        </xdr:cNvSpPr>
      </xdr:nvSpPr>
      <xdr:spPr bwMode="auto">
        <a:xfrm>
          <a:off x="1237129" y="56585224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676274"/>
    <xdr:sp macro="" textlink="">
      <xdr:nvSpPr>
        <xdr:cNvPr id="3858" name="Text Box 6">
          <a:extLst>
            <a:ext uri="{FF2B5EF4-FFF2-40B4-BE49-F238E27FC236}">
              <a16:creationId xmlns:a16="http://schemas.microsoft.com/office/drawing/2014/main" id="{81C7CC87-5CA6-400E-826A-7C6A989E007C}"/>
            </a:ext>
          </a:extLst>
        </xdr:cNvPr>
        <xdr:cNvSpPr txBox="1">
          <a:spLocks noChangeArrowheads="1"/>
        </xdr:cNvSpPr>
      </xdr:nvSpPr>
      <xdr:spPr bwMode="auto">
        <a:xfrm>
          <a:off x="1237129" y="5658522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1019175"/>
    <xdr:sp macro="" textlink="">
      <xdr:nvSpPr>
        <xdr:cNvPr id="3859" name="Text Box 4">
          <a:extLst>
            <a:ext uri="{FF2B5EF4-FFF2-40B4-BE49-F238E27FC236}">
              <a16:creationId xmlns:a16="http://schemas.microsoft.com/office/drawing/2014/main" id="{36DB8144-5560-453C-8DBF-588771EC5C92}"/>
            </a:ext>
          </a:extLst>
        </xdr:cNvPr>
        <xdr:cNvSpPr txBox="1">
          <a:spLocks noChangeArrowheads="1"/>
        </xdr:cNvSpPr>
      </xdr:nvSpPr>
      <xdr:spPr bwMode="auto">
        <a:xfrm>
          <a:off x="1237129" y="56585224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1019175"/>
    <xdr:sp macro="" textlink="">
      <xdr:nvSpPr>
        <xdr:cNvPr id="3860" name="Text Box 6">
          <a:extLst>
            <a:ext uri="{FF2B5EF4-FFF2-40B4-BE49-F238E27FC236}">
              <a16:creationId xmlns:a16="http://schemas.microsoft.com/office/drawing/2014/main" id="{BC99E448-336D-4C66-B407-619F269BA3E3}"/>
            </a:ext>
          </a:extLst>
        </xdr:cNvPr>
        <xdr:cNvSpPr txBox="1">
          <a:spLocks noChangeArrowheads="1"/>
        </xdr:cNvSpPr>
      </xdr:nvSpPr>
      <xdr:spPr bwMode="auto">
        <a:xfrm>
          <a:off x="1237129" y="56585224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676274"/>
    <xdr:sp macro="" textlink="">
      <xdr:nvSpPr>
        <xdr:cNvPr id="3861" name="Text Box 4">
          <a:extLst>
            <a:ext uri="{FF2B5EF4-FFF2-40B4-BE49-F238E27FC236}">
              <a16:creationId xmlns:a16="http://schemas.microsoft.com/office/drawing/2014/main" id="{426D27AF-3FDC-4283-960E-3935ED81874A}"/>
            </a:ext>
          </a:extLst>
        </xdr:cNvPr>
        <xdr:cNvSpPr txBox="1">
          <a:spLocks noChangeArrowheads="1"/>
        </xdr:cNvSpPr>
      </xdr:nvSpPr>
      <xdr:spPr bwMode="auto">
        <a:xfrm>
          <a:off x="1237129" y="5658522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676274"/>
    <xdr:sp macro="" textlink="">
      <xdr:nvSpPr>
        <xdr:cNvPr id="3862" name="Text Box 6">
          <a:extLst>
            <a:ext uri="{FF2B5EF4-FFF2-40B4-BE49-F238E27FC236}">
              <a16:creationId xmlns:a16="http://schemas.microsoft.com/office/drawing/2014/main" id="{BBFA2DA3-F9FD-413B-B43D-1D69114C78A2}"/>
            </a:ext>
          </a:extLst>
        </xdr:cNvPr>
        <xdr:cNvSpPr txBox="1">
          <a:spLocks noChangeArrowheads="1"/>
        </xdr:cNvSpPr>
      </xdr:nvSpPr>
      <xdr:spPr bwMode="auto">
        <a:xfrm>
          <a:off x="1237129" y="5658522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284</xdr:row>
      <xdr:rowOff>0</xdr:rowOff>
    </xdr:from>
    <xdr:ext cx="85725" cy="676274"/>
    <xdr:sp macro="" textlink="">
      <xdr:nvSpPr>
        <xdr:cNvPr id="3863" name="Text Box 4">
          <a:extLst>
            <a:ext uri="{FF2B5EF4-FFF2-40B4-BE49-F238E27FC236}">
              <a16:creationId xmlns:a16="http://schemas.microsoft.com/office/drawing/2014/main" id="{916D4821-1D87-43FB-BF6B-235C4E385D82}"/>
            </a:ext>
          </a:extLst>
        </xdr:cNvPr>
        <xdr:cNvSpPr txBox="1">
          <a:spLocks noChangeArrowheads="1"/>
        </xdr:cNvSpPr>
      </xdr:nvSpPr>
      <xdr:spPr bwMode="auto">
        <a:xfrm>
          <a:off x="2671482" y="5658522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284</xdr:row>
      <xdr:rowOff>0</xdr:rowOff>
    </xdr:from>
    <xdr:ext cx="85725" cy="676274"/>
    <xdr:sp macro="" textlink="">
      <xdr:nvSpPr>
        <xdr:cNvPr id="3864" name="Text Box 6">
          <a:extLst>
            <a:ext uri="{FF2B5EF4-FFF2-40B4-BE49-F238E27FC236}">
              <a16:creationId xmlns:a16="http://schemas.microsoft.com/office/drawing/2014/main" id="{60B69624-D1EF-4338-A1F7-0562C10D9E19}"/>
            </a:ext>
          </a:extLst>
        </xdr:cNvPr>
        <xdr:cNvSpPr txBox="1">
          <a:spLocks noChangeArrowheads="1"/>
        </xdr:cNvSpPr>
      </xdr:nvSpPr>
      <xdr:spPr bwMode="auto">
        <a:xfrm>
          <a:off x="2671482" y="5658522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676274"/>
    <xdr:sp macro="" textlink="">
      <xdr:nvSpPr>
        <xdr:cNvPr id="3865" name="Text Box 4">
          <a:extLst>
            <a:ext uri="{FF2B5EF4-FFF2-40B4-BE49-F238E27FC236}">
              <a16:creationId xmlns:a16="http://schemas.microsoft.com/office/drawing/2014/main" id="{61BDA669-77CF-42C6-A54F-D57916B9FB83}"/>
            </a:ext>
          </a:extLst>
        </xdr:cNvPr>
        <xdr:cNvSpPr txBox="1">
          <a:spLocks noChangeArrowheads="1"/>
        </xdr:cNvSpPr>
      </xdr:nvSpPr>
      <xdr:spPr bwMode="auto">
        <a:xfrm>
          <a:off x="1237129" y="5658522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676274"/>
    <xdr:sp macro="" textlink="">
      <xdr:nvSpPr>
        <xdr:cNvPr id="3866" name="Text Box 6">
          <a:extLst>
            <a:ext uri="{FF2B5EF4-FFF2-40B4-BE49-F238E27FC236}">
              <a16:creationId xmlns:a16="http://schemas.microsoft.com/office/drawing/2014/main" id="{98710E7F-ED06-42F8-83A8-0F10A0F9C20B}"/>
            </a:ext>
          </a:extLst>
        </xdr:cNvPr>
        <xdr:cNvSpPr txBox="1">
          <a:spLocks noChangeArrowheads="1"/>
        </xdr:cNvSpPr>
      </xdr:nvSpPr>
      <xdr:spPr bwMode="auto">
        <a:xfrm>
          <a:off x="1237129" y="5658522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284</xdr:row>
      <xdr:rowOff>0</xdr:rowOff>
    </xdr:from>
    <xdr:ext cx="85725" cy="676274"/>
    <xdr:sp macro="" textlink="">
      <xdr:nvSpPr>
        <xdr:cNvPr id="3867" name="Text Box 4">
          <a:extLst>
            <a:ext uri="{FF2B5EF4-FFF2-40B4-BE49-F238E27FC236}">
              <a16:creationId xmlns:a16="http://schemas.microsoft.com/office/drawing/2014/main" id="{4F7EA7CA-A790-411C-8377-5918B7A51352}"/>
            </a:ext>
          </a:extLst>
        </xdr:cNvPr>
        <xdr:cNvSpPr txBox="1">
          <a:spLocks noChangeArrowheads="1"/>
        </xdr:cNvSpPr>
      </xdr:nvSpPr>
      <xdr:spPr bwMode="auto">
        <a:xfrm>
          <a:off x="0" y="5658522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284</xdr:row>
      <xdr:rowOff>0</xdr:rowOff>
    </xdr:from>
    <xdr:ext cx="85725" cy="676274"/>
    <xdr:sp macro="" textlink="">
      <xdr:nvSpPr>
        <xdr:cNvPr id="3868" name="Text Box 6">
          <a:extLst>
            <a:ext uri="{FF2B5EF4-FFF2-40B4-BE49-F238E27FC236}">
              <a16:creationId xmlns:a16="http://schemas.microsoft.com/office/drawing/2014/main" id="{FC1A02C3-8E92-4297-8E2F-538426929541}"/>
            </a:ext>
          </a:extLst>
        </xdr:cNvPr>
        <xdr:cNvSpPr txBox="1">
          <a:spLocks noChangeArrowheads="1"/>
        </xdr:cNvSpPr>
      </xdr:nvSpPr>
      <xdr:spPr bwMode="auto">
        <a:xfrm>
          <a:off x="0" y="5658522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273</xdr:row>
      <xdr:rowOff>428625</xdr:rowOff>
    </xdr:from>
    <xdr:ext cx="85725" cy="150329"/>
    <xdr:sp macro="" textlink="">
      <xdr:nvSpPr>
        <xdr:cNvPr id="3869" name="Text Box 4">
          <a:extLst>
            <a:ext uri="{FF2B5EF4-FFF2-40B4-BE49-F238E27FC236}">
              <a16:creationId xmlns:a16="http://schemas.microsoft.com/office/drawing/2014/main" id="{48D143AA-F152-461F-BBE2-226A32896698}"/>
            </a:ext>
          </a:extLst>
        </xdr:cNvPr>
        <xdr:cNvSpPr txBox="1">
          <a:spLocks noChangeArrowheads="1"/>
        </xdr:cNvSpPr>
      </xdr:nvSpPr>
      <xdr:spPr bwMode="auto">
        <a:xfrm>
          <a:off x="314325" y="54487482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85725" cy="152400"/>
    <xdr:sp macro="" textlink="">
      <xdr:nvSpPr>
        <xdr:cNvPr id="3870" name="Text Box 4">
          <a:extLst>
            <a:ext uri="{FF2B5EF4-FFF2-40B4-BE49-F238E27FC236}">
              <a16:creationId xmlns:a16="http://schemas.microsoft.com/office/drawing/2014/main" id="{E37F36AC-79FE-447C-9093-E830CCC14217}"/>
            </a:ext>
          </a:extLst>
        </xdr:cNvPr>
        <xdr:cNvSpPr txBox="1">
          <a:spLocks noChangeArrowheads="1"/>
        </xdr:cNvSpPr>
      </xdr:nvSpPr>
      <xdr:spPr bwMode="auto">
        <a:xfrm>
          <a:off x="3944471" y="56585224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85725" cy="152400"/>
    <xdr:sp macro="" textlink="">
      <xdr:nvSpPr>
        <xdr:cNvPr id="3871" name="Text Box 6">
          <a:extLst>
            <a:ext uri="{FF2B5EF4-FFF2-40B4-BE49-F238E27FC236}">
              <a16:creationId xmlns:a16="http://schemas.microsoft.com/office/drawing/2014/main" id="{D3758E1D-AD6B-44F7-B4D1-8D40D6DC507F}"/>
            </a:ext>
          </a:extLst>
        </xdr:cNvPr>
        <xdr:cNvSpPr txBox="1">
          <a:spLocks noChangeArrowheads="1"/>
        </xdr:cNvSpPr>
      </xdr:nvSpPr>
      <xdr:spPr bwMode="auto">
        <a:xfrm>
          <a:off x="3944471" y="56585224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7957"/>
    <xdr:sp macro="" textlink="">
      <xdr:nvSpPr>
        <xdr:cNvPr id="3872" name="Text Box 6">
          <a:extLst>
            <a:ext uri="{FF2B5EF4-FFF2-40B4-BE49-F238E27FC236}">
              <a16:creationId xmlns:a16="http://schemas.microsoft.com/office/drawing/2014/main" id="{E3907335-0F8D-4BDF-A92E-D965DE3BF5BD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1024218"/>
    <xdr:sp macro="" textlink="">
      <xdr:nvSpPr>
        <xdr:cNvPr id="3873" name="Text Box 4">
          <a:extLst>
            <a:ext uri="{FF2B5EF4-FFF2-40B4-BE49-F238E27FC236}">
              <a16:creationId xmlns:a16="http://schemas.microsoft.com/office/drawing/2014/main" id="{83BF0756-CDE8-4F47-8B9A-0E79188457D4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1024218"/>
    <xdr:sp macro="" textlink="">
      <xdr:nvSpPr>
        <xdr:cNvPr id="3874" name="Text Box 6">
          <a:extLst>
            <a:ext uri="{FF2B5EF4-FFF2-40B4-BE49-F238E27FC236}">
              <a16:creationId xmlns:a16="http://schemas.microsoft.com/office/drawing/2014/main" id="{3DC7A177-7B31-4808-81A2-31615EC12F9D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7957"/>
    <xdr:sp macro="" textlink="">
      <xdr:nvSpPr>
        <xdr:cNvPr id="3875" name="Text Box 4">
          <a:extLst>
            <a:ext uri="{FF2B5EF4-FFF2-40B4-BE49-F238E27FC236}">
              <a16:creationId xmlns:a16="http://schemas.microsoft.com/office/drawing/2014/main" id="{D031A8DA-016A-4281-B15D-65A3000E5DB5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7957"/>
    <xdr:sp macro="" textlink="">
      <xdr:nvSpPr>
        <xdr:cNvPr id="3876" name="Text Box 6">
          <a:extLst>
            <a:ext uri="{FF2B5EF4-FFF2-40B4-BE49-F238E27FC236}">
              <a16:creationId xmlns:a16="http://schemas.microsoft.com/office/drawing/2014/main" id="{FD480197-4138-4307-B2B6-BB4EAB19D9EE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289</xdr:row>
      <xdr:rowOff>0</xdr:rowOff>
    </xdr:from>
    <xdr:ext cx="85725" cy="677957"/>
    <xdr:sp macro="" textlink="">
      <xdr:nvSpPr>
        <xdr:cNvPr id="3877" name="Text Box 4">
          <a:extLst>
            <a:ext uri="{FF2B5EF4-FFF2-40B4-BE49-F238E27FC236}">
              <a16:creationId xmlns:a16="http://schemas.microsoft.com/office/drawing/2014/main" id="{E46D9D61-BC5F-440D-BC53-FC7A8B702A04}"/>
            </a:ext>
          </a:extLst>
        </xdr:cNvPr>
        <xdr:cNvSpPr txBox="1">
          <a:spLocks noChangeArrowheads="1"/>
        </xdr:cNvSpPr>
      </xdr:nvSpPr>
      <xdr:spPr bwMode="auto">
        <a:xfrm>
          <a:off x="2671482" y="5775063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289</xdr:row>
      <xdr:rowOff>0</xdr:rowOff>
    </xdr:from>
    <xdr:ext cx="85725" cy="677957"/>
    <xdr:sp macro="" textlink="">
      <xdr:nvSpPr>
        <xdr:cNvPr id="3878" name="Text Box 6">
          <a:extLst>
            <a:ext uri="{FF2B5EF4-FFF2-40B4-BE49-F238E27FC236}">
              <a16:creationId xmlns:a16="http://schemas.microsoft.com/office/drawing/2014/main" id="{D405C044-35F9-42FA-B4EC-38BD3AB049DD}"/>
            </a:ext>
          </a:extLst>
        </xdr:cNvPr>
        <xdr:cNvSpPr txBox="1">
          <a:spLocks noChangeArrowheads="1"/>
        </xdr:cNvSpPr>
      </xdr:nvSpPr>
      <xdr:spPr bwMode="auto">
        <a:xfrm>
          <a:off x="2671482" y="5775063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7957"/>
    <xdr:sp macro="" textlink="">
      <xdr:nvSpPr>
        <xdr:cNvPr id="3879" name="Text Box 4">
          <a:extLst>
            <a:ext uri="{FF2B5EF4-FFF2-40B4-BE49-F238E27FC236}">
              <a16:creationId xmlns:a16="http://schemas.microsoft.com/office/drawing/2014/main" id="{1E8320EC-D6B3-4F02-861D-275A91F417C6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7957"/>
    <xdr:sp macro="" textlink="">
      <xdr:nvSpPr>
        <xdr:cNvPr id="3880" name="Text Box 6">
          <a:extLst>
            <a:ext uri="{FF2B5EF4-FFF2-40B4-BE49-F238E27FC236}">
              <a16:creationId xmlns:a16="http://schemas.microsoft.com/office/drawing/2014/main" id="{E860CC67-7F18-40E4-AE81-3F945C54ADFB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289</xdr:row>
      <xdr:rowOff>0</xdr:rowOff>
    </xdr:from>
    <xdr:ext cx="85725" cy="677957"/>
    <xdr:sp macro="" textlink="">
      <xdr:nvSpPr>
        <xdr:cNvPr id="3881" name="Text Box 4">
          <a:extLst>
            <a:ext uri="{FF2B5EF4-FFF2-40B4-BE49-F238E27FC236}">
              <a16:creationId xmlns:a16="http://schemas.microsoft.com/office/drawing/2014/main" id="{8D00D247-5D99-4623-83BE-F062755E0E4B}"/>
            </a:ext>
          </a:extLst>
        </xdr:cNvPr>
        <xdr:cNvSpPr txBox="1">
          <a:spLocks noChangeArrowheads="1"/>
        </xdr:cNvSpPr>
      </xdr:nvSpPr>
      <xdr:spPr bwMode="auto">
        <a:xfrm>
          <a:off x="0" y="5775063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289</xdr:row>
      <xdr:rowOff>0</xdr:rowOff>
    </xdr:from>
    <xdr:ext cx="85725" cy="677957"/>
    <xdr:sp macro="" textlink="">
      <xdr:nvSpPr>
        <xdr:cNvPr id="3882" name="Text Box 6">
          <a:extLst>
            <a:ext uri="{FF2B5EF4-FFF2-40B4-BE49-F238E27FC236}">
              <a16:creationId xmlns:a16="http://schemas.microsoft.com/office/drawing/2014/main" id="{CC2479E7-0B2F-4E66-8056-5EAE0E394271}"/>
            </a:ext>
          </a:extLst>
        </xdr:cNvPr>
        <xdr:cNvSpPr txBox="1">
          <a:spLocks noChangeArrowheads="1"/>
        </xdr:cNvSpPr>
      </xdr:nvSpPr>
      <xdr:spPr bwMode="auto">
        <a:xfrm>
          <a:off x="0" y="5775063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85725" cy="152400"/>
    <xdr:sp macro="" textlink="">
      <xdr:nvSpPr>
        <xdr:cNvPr id="3883" name="Text Box 4">
          <a:extLst>
            <a:ext uri="{FF2B5EF4-FFF2-40B4-BE49-F238E27FC236}">
              <a16:creationId xmlns:a16="http://schemas.microsoft.com/office/drawing/2014/main" id="{337F64B1-4372-4A34-928E-0FB44FE6C02F}"/>
            </a:ext>
          </a:extLst>
        </xdr:cNvPr>
        <xdr:cNvSpPr txBox="1">
          <a:spLocks noChangeArrowheads="1"/>
        </xdr:cNvSpPr>
      </xdr:nvSpPr>
      <xdr:spPr bwMode="auto">
        <a:xfrm>
          <a:off x="3944471" y="5775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85725" cy="152400"/>
    <xdr:sp macro="" textlink="">
      <xdr:nvSpPr>
        <xdr:cNvPr id="3884" name="Text Box 6">
          <a:extLst>
            <a:ext uri="{FF2B5EF4-FFF2-40B4-BE49-F238E27FC236}">
              <a16:creationId xmlns:a16="http://schemas.microsoft.com/office/drawing/2014/main" id="{AA20B4A9-FA0E-41D3-9653-47BCDB5D7FD0}"/>
            </a:ext>
          </a:extLst>
        </xdr:cNvPr>
        <xdr:cNvSpPr txBox="1">
          <a:spLocks noChangeArrowheads="1"/>
        </xdr:cNvSpPr>
      </xdr:nvSpPr>
      <xdr:spPr bwMode="auto">
        <a:xfrm>
          <a:off x="3944471" y="5775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114300"/>
    <xdr:sp macro="" textlink="">
      <xdr:nvSpPr>
        <xdr:cNvPr id="3885" name="Text Box 4">
          <a:extLst>
            <a:ext uri="{FF2B5EF4-FFF2-40B4-BE49-F238E27FC236}">
              <a16:creationId xmlns:a16="http://schemas.microsoft.com/office/drawing/2014/main" id="{E05B7D3C-0AF0-4CC3-827E-C3613661EC1E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114300"/>
    <xdr:sp macro="" textlink="">
      <xdr:nvSpPr>
        <xdr:cNvPr id="3886" name="Text Box 6">
          <a:extLst>
            <a:ext uri="{FF2B5EF4-FFF2-40B4-BE49-F238E27FC236}">
              <a16:creationId xmlns:a16="http://schemas.microsoft.com/office/drawing/2014/main" id="{DE727B9A-7AFF-40BB-832E-7E585422A336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816348"/>
    <xdr:sp macro="" textlink="">
      <xdr:nvSpPr>
        <xdr:cNvPr id="3887" name="Text Box 4">
          <a:extLst>
            <a:ext uri="{FF2B5EF4-FFF2-40B4-BE49-F238E27FC236}">
              <a16:creationId xmlns:a16="http://schemas.microsoft.com/office/drawing/2014/main" id="{188EB21C-59B2-4052-8C49-BD0190630E36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816348"/>
    <xdr:sp macro="" textlink="">
      <xdr:nvSpPr>
        <xdr:cNvPr id="3888" name="Text Box 6">
          <a:extLst>
            <a:ext uri="{FF2B5EF4-FFF2-40B4-BE49-F238E27FC236}">
              <a16:creationId xmlns:a16="http://schemas.microsoft.com/office/drawing/2014/main" id="{70C87AEC-16BB-4707-9F42-4D075DF4313C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5153"/>
    <xdr:sp macro="" textlink="">
      <xdr:nvSpPr>
        <xdr:cNvPr id="3889" name="Text Box 6">
          <a:extLst>
            <a:ext uri="{FF2B5EF4-FFF2-40B4-BE49-F238E27FC236}">
              <a16:creationId xmlns:a16="http://schemas.microsoft.com/office/drawing/2014/main" id="{726A1D7E-4616-4226-A67B-63989B82A402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1016373"/>
    <xdr:sp macro="" textlink="">
      <xdr:nvSpPr>
        <xdr:cNvPr id="3890" name="Text Box 4">
          <a:extLst>
            <a:ext uri="{FF2B5EF4-FFF2-40B4-BE49-F238E27FC236}">
              <a16:creationId xmlns:a16="http://schemas.microsoft.com/office/drawing/2014/main" id="{4F3C24CA-2276-4EB2-8D7B-BDCC7AFAC99A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1016373"/>
    <xdr:sp macro="" textlink="">
      <xdr:nvSpPr>
        <xdr:cNvPr id="3891" name="Text Box 6">
          <a:extLst>
            <a:ext uri="{FF2B5EF4-FFF2-40B4-BE49-F238E27FC236}">
              <a16:creationId xmlns:a16="http://schemas.microsoft.com/office/drawing/2014/main" id="{FE76AF7D-5E6E-4ECD-BCA3-BC249F9D5B7C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5153"/>
    <xdr:sp macro="" textlink="">
      <xdr:nvSpPr>
        <xdr:cNvPr id="3892" name="Text Box 4">
          <a:extLst>
            <a:ext uri="{FF2B5EF4-FFF2-40B4-BE49-F238E27FC236}">
              <a16:creationId xmlns:a16="http://schemas.microsoft.com/office/drawing/2014/main" id="{45C8EB83-CEFE-493A-A8BD-898ADB6C34F3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5153"/>
    <xdr:sp macro="" textlink="">
      <xdr:nvSpPr>
        <xdr:cNvPr id="3893" name="Text Box 6">
          <a:extLst>
            <a:ext uri="{FF2B5EF4-FFF2-40B4-BE49-F238E27FC236}">
              <a16:creationId xmlns:a16="http://schemas.microsoft.com/office/drawing/2014/main" id="{38964095-CFA8-49BF-BFAD-BF36900518F5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289</xdr:row>
      <xdr:rowOff>0</xdr:rowOff>
    </xdr:from>
    <xdr:ext cx="85725" cy="675153"/>
    <xdr:sp macro="" textlink="">
      <xdr:nvSpPr>
        <xdr:cNvPr id="3894" name="Text Box 4">
          <a:extLst>
            <a:ext uri="{FF2B5EF4-FFF2-40B4-BE49-F238E27FC236}">
              <a16:creationId xmlns:a16="http://schemas.microsoft.com/office/drawing/2014/main" id="{9F996BBE-D8C6-4293-98BE-F48AD90D7FBB}"/>
            </a:ext>
          </a:extLst>
        </xdr:cNvPr>
        <xdr:cNvSpPr txBox="1">
          <a:spLocks noChangeArrowheads="1"/>
        </xdr:cNvSpPr>
      </xdr:nvSpPr>
      <xdr:spPr bwMode="auto">
        <a:xfrm>
          <a:off x="2671482" y="5775063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289</xdr:row>
      <xdr:rowOff>0</xdr:rowOff>
    </xdr:from>
    <xdr:ext cx="85725" cy="675153"/>
    <xdr:sp macro="" textlink="">
      <xdr:nvSpPr>
        <xdr:cNvPr id="3895" name="Text Box 6">
          <a:extLst>
            <a:ext uri="{FF2B5EF4-FFF2-40B4-BE49-F238E27FC236}">
              <a16:creationId xmlns:a16="http://schemas.microsoft.com/office/drawing/2014/main" id="{95D82E4C-474C-442C-8FBF-86616DF785A2}"/>
            </a:ext>
          </a:extLst>
        </xdr:cNvPr>
        <xdr:cNvSpPr txBox="1">
          <a:spLocks noChangeArrowheads="1"/>
        </xdr:cNvSpPr>
      </xdr:nvSpPr>
      <xdr:spPr bwMode="auto">
        <a:xfrm>
          <a:off x="2671482" y="5775063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5153"/>
    <xdr:sp macro="" textlink="">
      <xdr:nvSpPr>
        <xdr:cNvPr id="3896" name="Text Box 4">
          <a:extLst>
            <a:ext uri="{FF2B5EF4-FFF2-40B4-BE49-F238E27FC236}">
              <a16:creationId xmlns:a16="http://schemas.microsoft.com/office/drawing/2014/main" id="{553E1390-1AB0-4572-9513-BAE970E56262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5153"/>
    <xdr:sp macro="" textlink="">
      <xdr:nvSpPr>
        <xdr:cNvPr id="3897" name="Text Box 6">
          <a:extLst>
            <a:ext uri="{FF2B5EF4-FFF2-40B4-BE49-F238E27FC236}">
              <a16:creationId xmlns:a16="http://schemas.microsoft.com/office/drawing/2014/main" id="{60B3E98A-8153-4DEA-AE3A-A4F4FB16E492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289</xdr:row>
      <xdr:rowOff>0</xdr:rowOff>
    </xdr:from>
    <xdr:ext cx="85725" cy="675153"/>
    <xdr:sp macro="" textlink="">
      <xdr:nvSpPr>
        <xdr:cNvPr id="3898" name="Text Box 4">
          <a:extLst>
            <a:ext uri="{FF2B5EF4-FFF2-40B4-BE49-F238E27FC236}">
              <a16:creationId xmlns:a16="http://schemas.microsoft.com/office/drawing/2014/main" id="{933211B0-B4ED-422F-829D-0F6FC6916BA9}"/>
            </a:ext>
          </a:extLst>
        </xdr:cNvPr>
        <xdr:cNvSpPr txBox="1">
          <a:spLocks noChangeArrowheads="1"/>
        </xdr:cNvSpPr>
      </xdr:nvSpPr>
      <xdr:spPr bwMode="auto">
        <a:xfrm>
          <a:off x="0" y="5775063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289</xdr:row>
      <xdr:rowOff>0</xdr:rowOff>
    </xdr:from>
    <xdr:ext cx="85725" cy="675153"/>
    <xdr:sp macro="" textlink="">
      <xdr:nvSpPr>
        <xdr:cNvPr id="3899" name="Text Box 6">
          <a:extLst>
            <a:ext uri="{FF2B5EF4-FFF2-40B4-BE49-F238E27FC236}">
              <a16:creationId xmlns:a16="http://schemas.microsoft.com/office/drawing/2014/main" id="{45321FBC-0BF6-4935-85DE-C15827354BE0}"/>
            </a:ext>
          </a:extLst>
        </xdr:cNvPr>
        <xdr:cNvSpPr txBox="1">
          <a:spLocks noChangeArrowheads="1"/>
        </xdr:cNvSpPr>
      </xdr:nvSpPr>
      <xdr:spPr bwMode="auto">
        <a:xfrm>
          <a:off x="0" y="5775063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85725" cy="152400"/>
    <xdr:sp macro="" textlink="">
      <xdr:nvSpPr>
        <xdr:cNvPr id="3900" name="Text Box 4">
          <a:extLst>
            <a:ext uri="{FF2B5EF4-FFF2-40B4-BE49-F238E27FC236}">
              <a16:creationId xmlns:a16="http://schemas.microsoft.com/office/drawing/2014/main" id="{4500B476-190F-4991-9F68-B52CAE953CDA}"/>
            </a:ext>
          </a:extLst>
        </xdr:cNvPr>
        <xdr:cNvSpPr txBox="1">
          <a:spLocks noChangeArrowheads="1"/>
        </xdr:cNvSpPr>
      </xdr:nvSpPr>
      <xdr:spPr bwMode="auto">
        <a:xfrm>
          <a:off x="3944471" y="5775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85725" cy="152400"/>
    <xdr:sp macro="" textlink="">
      <xdr:nvSpPr>
        <xdr:cNvPr id="3901" name="Text Box 6">
          <a:extLst>
            <a:ext uri="{FF2B5EF4-FFF2-40B4-BE49-F238E27FC236}">
              <a16:creationId xmlns:a16="http://schemas.microsoft.com/office/drawing/2014/main" id="{5EF51869-6257-42F0-AC21-4564F0394248}"/>
            </a:ext>
          </a:extLst>
        </xdr:cNvPr>
        <xdr:cNvSpPr txBox="1">
          <a:spLocks noChangeArrowheads="1"/>
        </xdr:cNvSpPr>
      </xdr:nvSpPr>
      <xdr:spPr bwMode="auto">
        <a:xfrm>
          <a:off x="3944471" y="5775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273</xdr:row>
      <xdr:rowOff>428625</xdr:rowOff>
    </xdr:from>
    <xdr:ext cx="85725" cy="150329"/>
    <xdr:sp macro="" textlink="">
      <xdr:nvSpPr>
        <xdr:cNvPr id="3902" name="Text Box 4">
          <a:extLst>
            <a:ext uri="{FF2B5EF4-FFF2-40B4-BE49-F238E27FC236}">
              <a16:creationId xmlns:a16="http://schemas.microsoft.com/office/drawing/2014/main" id="{59E0944F-07B5-466B-B8ED-9859D6859940}"/>
            </a:ext>
          </a:extLst>
        </xdr:cNvPr>
        <xdr:cNvSpPr txBox="1">
          <a:spLocks noChangeArrowheads="1"/>
        </xdr:cNvSpPr>
      </xdr:nvSpPr>
      <xdr:spPr bwMode="auto">
        <a:xfrm>
          <a:off x="314325" y="54487482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114300"/>
    <xdr:sp macro="" textlink="">
      <xdr:nvSpPr>
        <xdr:cNvPr id="3903" name="Text Box 4">
          <a:extLst>
            <a:ext uri="{FF2B5EF4-FFF2-40B4-BE49-F238E27FC236}">
              <a16:creationId xmlns:a16="http://schemas.microsoft.com/office/drawing/2014/main" id="{C15BD2D7-E90E-4B14-920E-0C2E21EA8B26}"/>
            </a:ext>
          </a:extLst>
        </xdr:cNvPr>
        <xdr:cNvSpPr txBox="1">
          <a:spLocks noChangeArrowheads="1"/>
        </xdr:cNvSpPr>
      </xdr:nvSpPr>
      <xdr:spPr bwMode="auto">
        <a:xfrm>
          <a:off x="1237129" y="5658522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114300"/>
    <xdr:sp macro="" textlink="">
      <xdr:nvSpPr>
        <xdr:cNvPr id="3904" name="Text Box 6">
          <a:extLst>
            <a:ext uri="{FF2B5EF4-FFF2-40B4-BE49-F238E27FC236}">
              <a16:creationId xmlns:a16="http://schemas.microsoft.com/office/drawing/2014/main" id="{869063F2-E469-4819-B0FB-B627046381EF}"/>
            </a:ext>
          </a:extLst>
        </xdr:cNvPr>
        <xdr:cNvSpPr txBox="1">
          <a:spLocks noChangeArrowheads="1"/>
        </xdr:cNvSpPr>
      </xdr:nvSpPr>
      <xdr:spPr bwMode="auto">
        <a:xfrm>
          <a:off x="1237129" y="5658522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284</xdr:row>
      <xdr:rowOff>47625</xdr:rowOff>
    </xdr:from>
    <xdr:ext cx="85725" cy="819150"/>
    <xdr:sp macro="" textlink="">
      <xdr:nvSpPr>
        <xdr:cNvPr id="3905" name="Text Box 4">
          <a:extLst>
            <a:ext uri="{FF2B5EF4-FFF2-40B4-BE49-F238E27FC236}">
              <a16:creationId xmlns:a16="http://schemas.microsoft.com/office/drawing/2014/main" id="{607814FF-BBBF-440E-8E65-63958A90E57C}"/>
            </a:ext>
          </a:extLst>
        </xdr:cNvPr>
        <xdr:cNvSpPr txBox="1">
          <a:spLocks noChangeArrowheads="1"/>
        </xdr:cNvSpPr>
      </xdr:nvSpPr>
      <xdr:spPr bwMode="auto">
        <a:xfrm>
          <a:off x="1827679" y="5663284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819150"/>
    <xdr:sp macro="" textlink="">
      <xdr:nvSpPr>
        <xdr:cNvPr id="3906" name="Text Box 6">
          <a:extLst>
            <a:ext uri="{FF2B5EF4-FFF2-40B4-BE49-F238E27FC236}">
              <a16:creationId xmlns:a16="http://schemas.microsoft.com/office/drawing/2014/main" id="{86FE1070-1D2C-4931-A0B9-6045066C30EE}"/>
            </a:ext>
          </a:extLst>
        </xdr:cNvPr>
        <xdr:cNvSpPr txBox="1">
          <a:spLocks noChangeArrowheads="1"/>
        </xdr:cNvSpPr>
      </xdr:nvSpPr>
      <xdr:spPr bwMode="auto">
        <a:xfrm>
          <a:off x="1237129" y="56585224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676274"/>
    <xdr:sp macro="" textlink="">
      <xdr:nvSpPr>
        <xdr:cNvPr id="3907" name="Text Box 6">
          <a:extLst>
            <a:ext uri="{FF2B5EF4-FFF2-40B4-BE49-F238E27FC236}">
              <a16:creationId xmlns:a16="http://schemas.microsoft.com/office/drawing/2014/main" id="{1477BD0B-0081-47BB-B7C9-B09B88EF89E8}"/>
            </a:ext>
          </a:extLst>
        </xdr:cNvPr>
        <xdr:cNvSpPr txBox="1">
          <a:spLocks noChangeArrowheads="1"/>
        </xdr:cNvSpPr>
      </xdr:nvSpPr>
      <xdr:spPr bwMode="auto">
        <a:xfrm>
          <a:off x="1237129" y="5658522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1019175"/>
    <xdr:sp macro="" textlink="">
      <xdr:nvSpPr>
        <xdr:cNvPr id="3908" name="Text Box 4">
          <a:extLst>
            <a:ext uri="{FF2B5EF4-FFF2-40B4-BE49-F238E27FC236}">
              <a16:creationId xmlns:a16="http://schemas.microsoft.com/office/drawing/2014/main" id="{B1924380-13DD-4609-85E9-CB768DEC4CA9}"/>
            </a:ext>
          </a:extLst>
        </xdr:cNvPr>
        <xdr:cNvSpPr txBox="1">
          <a:spLocks noChangeArrowheads="1"/>
        </xdr:cNvSpPr>
      </xdr:nvSpPr>
      <xdr:spPr bwMode="auto">
        <a:xfrm>
          <a:off x="1237129" y="56585224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1019175"/>
    <xdr:sp macro="" textlink="">
      <xdr:nvSpPr>
        <xdr:cNvPr id="3909" name="Text Box 6">
          <a:extLst>
            <a:ext uri="{FF2B5EF4-FFF2-40B4-BE49-F238E27FC236}">
              <a16:creationId xmlns:a16="http://schemas.microsoft.com/office/drawing/2014/main" id="{134621D1-AE44-4FCD-B823-884B0C9EF37D}"/>
            </a:ext>
          </a:extLst>
        </xdr:cNvPr>
        <xdr:cNvSpPr txBox="1">
          <a:spLocks noChangeArrowheads="1"/>
        </xdr:cNvSpPr>
      </xdr:nvSpPr>
      <xdr:spPr bwMode="auto">
        <a:xfrm>
          <a:off x="1237129" y="56585224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676274"/>
    <xdr:sp macro="" textlink="">
      <xdr:nvSpPr>
        <xdr:cNvPr id="3910" name="Text Box 4">
          <a:extLst>
            <a:ext uri="{FF2B5EF4-FFF2-40B4-BE49-F238E27FC236}">
              <a16:creationId xmlns:a16="http://schemas.microsoft.com/office/drawing/2014/main" id="{F9B8A2E6-E54D-400A-9A6E-D084165E790A}"/>
            </a:ext>
          </a:extLst>
        </xdr:cNvPr>
        <xdr:cNvSpPr txBox="1">
          <a:spLocks noChangeArrowheads="1"/>
        </xdr:cNvSpPr>
      </xdr:nvSpPr>
      <xdr:spPr bwMode="auto">
        <a:xfrm>
          <a:off x="1237129" y="5658522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676274"/>
    <xdr:sp macro="" textlink="">
      <xdr:nvSpPr>
        <xdr:cNvPr id="3911" name="Text Box 6">
          <a:extLst>
            <a:ext uri="{FF2B5EF4-FFF2-40B4-BE49-F238E27FC236}">
              <a16:creationId xmlns:a16="http://schemas.microsoft.com/office/drawing/2014/main" id="{9D9CC2B6-8659-480F-927F-80A48398CAAC}"/>
            </a:ext>
          </a:extLst>
        </xdr:cNvPr>
        <xdr:cNvSpPr txBox="1">
          <a:spLocks noChangeArrowheads="1"/>
        </xdr:cNvSpPr>
      </xdr:nvSpPr>
      <xdr:spPr bwMode="auto">
        <a:xfrm>
          <a:off x="1237129" y="5658522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284</xdr:row>
      <xdr:rowOff>0</xdr:rowOff>
    </xdr:from>
    <xdr:ext cx="85725" cy="676274"/>
    <xdr:sp macro="" textlink="">
      <xdr:nvSpPr>
        <xdr:cNvPr id="3912" name="Text Box 4">
          <a:extLst>
            <a:ext uri="{FF2B5EF4-FFF2-40B4-BE49-F238E27FC236}">
              <a16:creationId xmlns:a16="http://schemas.microsoft.com/office/drawing/2014/main" id="{F20EF21F-2E53-4406-B25E-18FF98EBA5FC}"/>
            </a:ext>
          </a:extLst>
        </xdr:cNvPr>
        <xdr:cNvSpPr txBox="1">
          <a:spLocks noChangeArrowheads="1"/>
        </xdr:cNvSpPr>
      </xdr:nvSpPr>
      <xdr:spPr bwMode="auto">
        <a:xfrm>
          <a:off x="2671482" y="5658522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284</xdr:row>
      <xdr:rowOff>0</xdr:rowOff>
    </xdr:from>
    <xdr:ext cx="85725" cy="676274"/>
    <xdr:sp macro="" textlink="">
      <xdr:nvSpPr>
        <xdr:cNvPr id="3913" name="Text Box 6">
          <a:extLst>
            <a:ext uri="{FF2B5EF4-FFF2-40B4-BE49-F238E27FC236}">
              <a16:creationId xmlns:a16="http://schemas.microsoft.com/office/drawing/2014/main" id="{DFD97F9C-FD20-4A18-BEC9-74B4DA3B30AE}"/>
            </a:ext>
          </a:extLst>
        </xdr:cNvPr>
        <xdr:cNvSpPr txBox="1">
          <a:spLocks noChangeArrowheads="1"/>
        </xdr:cNvSpPr>
      </xdr:nvSpPr>
      <xdr:spPr bwMode="auto">
        <a:xfrm>
          <a:off x="2671482" y="5658522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676274"/>
    <xdr:sp macro="" textlink="">
      <xdr:nvSpPr>
        <xdr:cNvPr id="3914" name="Text Box 4">
          <a:extLst>
            <a:ext uri="{FF2B5EF4-FFF2-40B4-BE49-F238E27FC236}">
              <a16:creationId xmlns:a16="http://schemas.microsoft.com/office/drawing/2014/main" id="{5112DCFB-6418-4D17-9797-3FDE4D6F284C}"/>
            </a:ext>
          </a:extLst>
        </xdr:cNvPr>
        <xdr:cNvSpPr txBox="1">
          <a:spLocks noChangeArrowheads="1"/>
        </xdr:cNvSpPr>
      </xdr:nvSpPr>
      <xdr:spPr bwMode="auto">
        <a:xfrm>
          <a:off x="1237129" y="5658522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284</xdr:row>
      <xdr:rowOff>0</xdr:rowOff>
    </xdr:from>
    <xdr:ext cx="85725" cy="676274"/>
    <xdr:sp macro="" textlink="">
      <xdr:nvSpPr>
        <xdr:cNvPr id="3915" name="Text Box 6">
          <a:extLst>
            <a:ext uri="{FF2B5EF4-FFF2-40B4-BE49-F238E27FC236}">
              <a16:creationId xmlns:a16="http://schemas.microsoft.com/office/drawing/2014/main" id="{87E04D32-D9A5-465D-918E-9B0A5B109FA3}"/>
            </a:ext>
          </a:extLst>
        </xdr:cNvPr>
        <xdr:cNvSpPr txBox="1">
          <a:spLocks noChangeArrowheads="1"/>
        </xdr:cNvSpPr>
      </xdr:nvSpPr>
      <xdr:spPr bwMode="auto">
        <a:xfrm>
          <a:off x="2151529" y="5658522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114300"/>
    <xdr:sp macro="" textlink="">
      <xdr:nvSpPr>
        <xdr:cNvPr id="3916" name="Text Box 4">
          <a:extLst>
            <a:ext uri="{FF2B5EF4-FFF2-40B4-BE49-F238E27FC236}">
              <a16:creationId xmlns:a16="http://schemas.microsoft.com/office/drawing/2014/main" id="{071C7033-A8B9-4B88-BB76-14665B7C821F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114300"/>
    <xdr:sp macro="" textlink="">
      <xdr:nvSpPr>
        <xdr:cNvPr id="3917" name="Text Box 6">
          <a:extLst>
            <a:ext uri="{FF2B5EF4-FFF2-40B4-BE49-F238E27FC236}">
              <a16:creationId xmlns:a16="http://schemas.microsoft.com/office/drawing/2014/main" id="{E7547EBB-78BC-4ECD-914E-D987FB7B502C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289</xdr:row>
      <xdr:rowOff>47625</xdr:rowOff>
    </xdr:from>
    <xdr:ext cx="85725" cy="819150"/>
    <xdr:sp macro="" textlink="">
      <xdr:nvSpPr>
        <xdr:cNvPr id="3918" name="Text Box 4">
          <a:extLst>
            <a:ext uri="{FF2B5EF4-FFF2-40B4-BE49-F238E27FC236}">
              <a16:creationId xmlns:a16="http://schemas.microsoft.com/office/drawing/2014/main" id="{891ACF69-D955-43D0-BD1E-DA3F39CC82A0}"/>
            </a:ext>
          </a:extLst>
        </xdr:cNvPr>
        <xdr:cNvSpPr txBox="1">
          <a:spLocks noChangeArrowheads="1"/>
        </xdr:cNvSpPr>
      </xdr:nvSpPr>
      <xdr:spPr bwMode="auto">
        <a:xfrm>
          <a:off x="1827679" y="5779826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819150"/>
    <xdr:sp macro="" textlink="">
      <xdr:nvSpPr>
        <xdr:cNvPr id="3919" name="Text Box 6">
          <a:extLst>
            <a:ext uri="{FF2B5EF4-FFF2-40B4-BE49-F238E27FC236}">
              <a16:creationId xmlns:a16="http://schemas.microsoft.com/office/drawing/2014/main" id="{BE152149-6B77-4ABF-A596-1892685903E3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6274"/>
    <xdr:sp macro="" textlink="">
      <xdr:nvSpPr>
        <xdr:cNvPr id="3920" name="Text Box 6">
          <a:extLst>
            <a:ext uri="{FF2B5EF4-FFF2-40B4-BE49-F238E27FC236}">
              <a16:creationId xmlns:a16="http://schemas.microsoft.com/office/drawing/2014/main" id="{5B6C80A1-62FC-4C2A-BC49-F5405647C3B2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1019175"/>
    <xdr:sp macro="" textlink="">
      <xdr:nvSpPr>
        <xdr:cNvPr id="3921" name="Text Box 4">
          <a:extLst>
            <a:ext uri="{FF2B5EF4-FFF2-40B4-BE49-F238E27FC236}">
              <a16:creationId xmlns:a16="http://schemas.microsoft.com/office/drawing/2014/main" id="{ADC58858-9835-4F3E-B7D8-A5F2EBE38FE4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1019175"/>
    <xdr:sp macro="" textlink="">
      <xdr:nvSpPr>
        <xdr:cNvPr id="3922" name="Text Box 6">
          <a:extLst>
            <a:ext uri="{FF2B5EF4-FFF2-40B4-BE49-F238E27FC236}">
              <a16:creationId xmlns:a16="http://schemas.microsoft.com/office/drawing/2014/main" id="{A3F4F292-4CD0-419A-9078-CB9224473806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6274"/>
    <xdr:sp macro="" textlink="">
      <xdr:nvSpPr>
        <xdr:cNvPr id="3923" name="Text Box 4">
          <a:extLst>
            <a:ext uri="{FF2B5EF4-FFF2-40B4-BE49-F238E27FC236}">
              <a16:creationId xmlns:a16="http://schemas.microsoft.com/office/drawing/2014/main" id="{56D06D82-444E-4D7F-95BB-786AD9E1BD97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6274"/>
    <xdr:sp macro="" textlink="">
      <xdr:nvSpPr>
        <xdr:cNvPr id="3924" name="Text Box 6">
          <a:extLst>
            <a:ext uri="{FF2B5EF4-FFF2-40B4-BE49-F238E27FC236}">
              <a16:creationId xmlns:a16="http://schemas.microsoft.com/office/drawing/2014/main" id="{027C7514-6629-4A15-9C56-99809DF9FE4D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289</xdr:row>
      <xdr:rowOff>0</xdr:rowOff>
    </xdr:from>
    <xdr:ext cx="85725" cy="676274"/>
    <xdr:sp macro="" textlink="">
      <xdr:nvSpPr>
        <xdr:cNvPr id="3925" name="Text Box 4">
          <a:extLst>
            <a:ext uri="{FF2B5EF4-FFF2-40B4-BE49-F238E27FC236}">
              <a16:creationId xmlns:a16="http://schemas.microsoft.com/office/drawing/2014/main" id="{D1307A1C-E145-4EAC-9323-5148F2C2BFE9}"/>
            </a:ext>
          </a:extLst>
        </xdr:cNvPr>
        <xdr:cNvSpPr txBox="1">
          <a:spLocks noChangeArrowheads="1"/>
        </xdr:cNvSpPr>
      </xdr:nvSpPr>
      <xdr:spPr bwMode="auto">
        <a:xfrm>
          <a:off x="2671482" y="5775063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289</xdr:row>
      <xdr:rowOff>0</xdr:rowOff>
    </xdr:from>
    <xdr:ext cx="85725" cy="676274"/>
    <xdr:sp macro="" textlink="">
      <xdr:nvSpPr>
        <xdr:cNvPr id="3926" name="Text Box 6">
          <a:extLst>
            <a:ext uri="{FF2B5EF4-FFF2-40B4-BE49-F238E27FC236}">
              <a16:creationId xmlns:a16="http://schemas.microsoft.com/office/drawing/2014/main" id="{893BEB0B-ECEC-4BE0-9C0B-DE98DA357048}"/>
            </a:ext>
          </a:extLst>
        </xdr:cNvPr>
        <xdr:cNvSpPr txBox="1">
          <a:spLocks noChangeArrowheads="1"/>
        </xdr:cNvSpPr>
      </xdr:nvSpPr>
      <xdr:spPr bwMode="auto">
        <a:xfrm>
          <a:off x="2671482" y="5775063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6274"/>
    <xdr:sp macro="" textlink="">
      <xdr:nvSpPr>
        <xdr:cNvPr id="3927" name="Text Box 4">
          <a:extLst>
            <a:ext uri="{FF2B5EF4-FFF2-40B4-BE49-F238E27FC236}">
              <a16:creationId xmlns:a16="http://schemas.microsoft.com/office/drawing/2014/main" id="{B7385734-736C-4F4A-A13A-AA0AE87D5E4A}"/>
            </a:ext>
          </a:extLst>
        </xdr:cNvPr>
        <xdr:cNvSpPr txBox="1">
          <a:spLocks noChangeArrowheads="1"/>
        </xdr:cNvSpPr>
      </xdr:nvSpPr>
      <xdr:spPr bwMode="auto">
        <a:xfrm>
          <a:off x="1237129" y="5775063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289</xdr:row>
      <xdr:rowOff>0</xdr:rowOff>
    </xdr:from>
    <xdr:ext cx="85725" cy="676274"/>
    <xdr:sp macro="" textlink="">
      <xdr:nvSpPr>
        <xdr:cNvPr id="3928" name="Text Box 6">
          <a:extLst>
            <a:ext uri="{FF2B5EF4-FFF2-40B4-BE49-F238E27FC236}">
              <a16:creationId xmlns:a16="http://schemas.microsoft.com/office/drawing/2014/main" id="{180A9300-42F3-40E3-AB20-B810A512BE0E}"/>
            </a:ext>
          </a:extLst>
        </xdr:cNvPr>
        <xdr:cNvSpPr txBox="1">
          <a:spLocks noChangeArrowheads="1"/>
        </xdr:cNvSpPr>
      </xdr:nvSpPr>
      <xdr:spPr bwMode="auto">
        <a:xfrm>
          <a:off x="2151529" y="5775063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290</xdr:row>
      <xdr:rowOff>85725</xdr:rowOff>
    </xdr:from>
    <xdr:ext cx="85725" cy="676274"/>
    <xdr:sp macro="" textlink="">
      <xdr:nvSpPr>
        <xdr:cNvPr id="3929" name="Text Box 6">
          <a:extLst>
            <a:ext uri="{FF2B5EF4-FFF2-40B4-BE49-F238E27FC236}">
              <a16:creationId xmlns:a16="http://schemas.microsoft.com/office/drawing/2014/main" id="{92BD9416-74C3-4E24-87E9-77A684C685C5}"/>
            </a:ext>
          </a:extLst>
        </xdr:cNvPr>
        <xdr:cNvSpPr txBox="1">
          <a:spLocks noChangeArrowheads="1"/>
        </xdr:cNvSpPr>
      </xdr:nvSpPr>
      <xdr:spPr bwMode="auto">
        <a:xfrm>
          <a:off x="2218204" y="5806944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235</xdr:row>
      <xdr:rowOff>428625</xdr:rowOff>
    </xdr:from>
    <xdr:ext cx="85725" cy="156322"/>
    <xdr:sp macro="" textlink="">
      <xdr:nvSpPr>
        <xdr:cNvPr id="3607" name="Text Box 4">
          <a:extLst>
            <a:ext uri="{FF2B5EF4-FFF2-40B4-BE49-F238E27FC236}">
              <a16:creationId xmlns:a16="http://schemas.microsoft.com/office/drawing/2014/main" id="{275905FA-2FC2-40DE-9F0B-688556A50C6A}"/>
            </a:ext>
          </a:extLst>
        </xdr:cNvPr>
        <xdr:cNvSpPr txBox="1">
          <a:spLocks noChangeArrowheads="1"/>
        </xdr:cNvSpPr>
      </xdr:nvSpPr>
      <xdr:spPr bwMode="auto">
        <a:xfrm>
          <a:off x="314325" y="54088079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235</xdr:row>
      <xdr:rowOff>428625</xdr:rowOff>
    </xdr:from>
    <xdr:ext cx="85725" cy="156322"/>
    <xdr:sp macro="" textlink="">
      <xdr:nvSpPr>
        <xdr:cNvPr id="3608" name="Text Box 4">
          <a:extLst>
            <a:ext uri="{FF2B5EF4-FFF2-40B4-BE49-F238E27FC236}">
              <a16:creationId xmlns:a16="http://schemas.microsoft.com/office/drawing/2014/main" id="{31B4E1E9-42B9-45AB-A884-BF1C1AC12C7C}"/>
            </a:ext>
          </a:extLst>
        </xdr:cNvPr>
        <xdr:cNvSpPr txBox="1">
          <a:spLocks noChangeArrowheads="1"/>
        </xdr:cNvSpPr>
      </xdr:nvSpPr>
      <xdr:spPr bwMode="auto">
        <a:xfrm>
          <a:off x="314325" y="54088079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428625</xdr:rowOff>
    </xdr:from>
    <xdr:ext cx="85725" cy="150329"/>
    <xdr:sp macro="" textlink="">
      <xdr:nvSpPr>
        <xdr:cNvPr id="3609" name="Text Box 4">
          <a:extLst>
            <a:ext uri="{FF2B5EF4-FFF2-40B4-BE49-F238E27FC236}">
              <a16:creationId xmlns:a16="http://schemas.microsoft.com/office/drawing/2014/main" id="{77F236CF-59E6-4B8A-9DD6-42E815AF31FD}"/>
            </a:ext>
          </a:extLst>
        </xdr:cNvPr>
        <xdr:cNvSpPr txBox="1">
          <a:spLocks noChangeArrowheads="1"/>
        </xdr:cNvSpPr>
      </xdr:nvSpPr>
      <xdr:spPr bwMode="auto">
        <a:xfrm>
          <a:off x="314325" y="48720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610" name="Text Box 4">
          <a:extLst>
            <a:ext uri="{FF2B5EF4-FFF2-40B4-BE49-F238E27FC236}">
              <a16:creationId xmlns:a16="http://schemas.microsoft.com/office/drawing/2014/main" id="{38AC8C82-A01A-4CD8-9359-FE6DA8273C23}"/>
            </a:ext>
          </a:extLst>
        </xdr:cNvPr>
        <xdr:cNvSpPr txBox="1">
          <a:spLocks noChangeArrowheads="1"/>
        </xdr:cNvSpPr>
      </xdr:nvSpPr>
      <xdr:spPr bwMode="auto">
        <a:xfrm>
          <a:off x="1216269" y="514130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611" name="Text Box 6">
          <a:extLst>
            <a:ext uri="{FF2B5EF4-FFF2-40B4-BE49-F238E27FC236}">
              <a16:creationId xmlns:a16="http://schemas.microsoft.com/office/drawing/2014/main" id="{9F3732B6-6CFF-4A59-9301-E0A941AC5362}"/>
            </a:ext>
          </a:extLst>
        </xdr:cNvPr>
        <xdr:cNvSpPr txBox="1">
          <a:spLocks noChangeArrowheads="1"/>
        </xdr:cNvSpPr>
      </xdr:nvSpPr>
      <xdr:spPr bwMode="auto">
        <a:xfrm>
          <a:off x="1216269" y="514130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230</xdr:row>
      <xdr:rowOff>0</xdr:rowOff>
    </xdr:from>
    <xdr:ext cx="85725" cy="114300"/>
    <xdr:sp macro="" textlink="">
      <xdr:nvSpPr>
        <xdr:cNvPr id="3612" name="Text Box 4">
          <a:extLst>
            <a:ext uri="{FF2B5EF4-FFF2-40B4-BE49-F238E27FC236}">
              <a16:creationId xmlns:a16="http://schemas.microsoft.com/office/drawing/2014/main" id="{32E29415-441A-431A-8A9E-815ADDAB8539}"/>
            </a:ext>
          </a:extLst>
        </xdr:cNvPr>
        <xdr:cNvSpPr txBox="1">
          <a:spLocks noChangeArrowheads="1"/>
        </xdr:cNvSpPr>
      </xdr:nvSpPr>
      <xdr:spPr bwMode="auto">
        <a:xfrm>
          <a:off x="1216269" y="5260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230</xdr:row>
      <xdr:rowOff>0</xdr:rowOff>
    </xdr:from>
    <xdr:ext cx="85725" cy="114300"/>
    <xdr:sp macro="" textlink="">
      <xdr:nvSpPr>
        <xdr:cNvPr id="3613" name="Text Box 6">
          <a:extLst>
            <a:ext uri="{FF2B5EF4-FFF2-40B4-BE49-F238E27FC236}">
              <a16:creationId xmlns:a16="http://schemas.microsoft.com/office/drawing/2014/main" id="{0426E832-206D-464F-B721-9847818A38AA}"/>
            </a:ext>
          </a:extLst>
        </xdr:cNvPr>
        <xdr:cNvSpPr txBox="1">
          <a:spLocks noChangeArrowheads="1"/>
        </xdr:cNvSpPr>
      </xdr:nvSpPr>
      <xdr:spPr bwMode="auto">
        <a:xfrm>
          <a:off x="1216269" y="5260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230</xdr:row>
      <xdr:rowOff>0</xdr:rowOff>
    </xdr:from>
    <xdr:ext cx="85725" cy="114300"/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ED40CCBA-CB1A-48BB-8081-5B81540B0EA7}"/>
            </a:ext>
          </a:extLst>
        </xdr:cNvPr>
        <xdr:cNvSpPr txBox="1">
          <a:spLocks noChangeArrowheads="1"/>
        </xdr:cNvSpPr>
      </xdr:nvSpPr>
      <xdr:spPr bwMode="auto">
        <a:xfrm>
          <a:off x="1216269" y="5260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230</xdr:row>
      <xdr:rowOff>0</xdr:rowOff>
    </xdr:from>
    <xdr:ext cx="85725" cy="114300"/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8083CBC1-97D1-4D96-B1FA-0BAE3F2D8BF2}"/>
            </a:ext>
          </a:extLst>
        </xdr:cNvPr>
        <xdr:cNvSpPr txBox="1">
          <a:spLocks noChangeArrowheads="1"/>
        </xdr:cNvSpPr>
      </xdr:nvSpPr>
      <xdr:spPr bwMode="auto">
        <a:xfrm>
          <a:off x="1216269" y="5260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230</xdr:row>
      <xdr:rowOff>0</xdr:rowOff>
    </xdr:from>
    <xdr:ext cx="85725" cy="114300"/>
    <xdr:sp macro="" textlink="">
      <xdr:nvSpPr>
        <xdr:cNvPr id="3616" name="Text Box 4">
          <a:extLst>
            <a:ext uri="{FF2B5EF4-FFF2-40B4-BE49-F238E27FC236}">
              <a16:creationId xmlns:a16="http://schemas.microsoft.com/office/drawing/2014/main" id="{5F5D3DD7-D399-4373-B69A-1907648E5384}"/>
            </a:ext>
          </a:extLst>
        </xdr:cNvPr>
        <xdr:cNvSpPr txBox="1">
          <a:spLocks noChangeArrowheads="1"/>
        </xdr:cNvSpPr>
      </xdr:nvSpPr>
      <xdr:spPr bwMode="auto">
        <a:xfrm>
          <a:off x="1216269" y="5260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230</xdr:row>
      <xdr:rowOff>0</xdr:rowOff>
    </xdr:from>
    <xdr:ext cx="85725" cy="114300"/>
    <xdr:sp macro="" textlink="">
      <xdr:nvSpPr>
        <xdr:cNvPr id="3617" name="Text Box 6">
          <a:extLst>
            <a:ext uri="{FF2B5EF4-FFF2-40B4-BE49-F238E27FC236}">
              <a16:creationId xmlns:a16="http://schemas.microsoft.com/office/drawing/2014/main" id="{E5ABCCE7-D0CB-4AC5-A370-01B9E97EA33C}"/>
            </a:ext>
          </a:extLst>
        </xdr:cNvPr>
        <xdr:cNvSpPr txBox="1">
          <a:spLocks noChangeArrowheads="1"/>
        </xdr:cNvSpPr>
      </xdr:nvSpPr>
      <xdr:spPr bwMode="auto">
        <a:xfrm>
          <a:off x="1216269" y="5260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230</xdr:row>
      <xdr:rowOff>0</xdr:rowOff>
    </xdr:from>
    <xdr:ext cx="85725" cy="114300"/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8C278D98-9BA3-4453-B2EA-0A77520F608D}"/>
            </a:ext>
          </a:extLst>
        </xdr:cNvPr>
        <xdr:cNvSpPr txBox="1">
          <a:spLocks noChangeArrowheads="1"/>
        </xdr:cNvSpPr>
      </xdr:nvSpPr>
      <xdr:spPr bwMode="auto">
        <a:xfrm>
          <a:off x="2608385" y="5260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230</xdr:row>
      <xdr:rowOff>0</xdr:rowOff>
    </xdr:from>
    <xdr:ext cx="85725" cy="114300"/>
    <xdr:sp macro="" textlink="">
      <xdr:nvSpPr>
        <xdr:cNvPr id="3619" name="Text Box 6">
          <a:extLst>
            <a:ext uri="{FF2B5EF4-FFF2-40B4-BE49-F238E27FC236}">
              <a16:creationId xmlns:a16="http://schemas.microsoft.com/office/drawing/2014/main" id="{37A3301C-3C4B-4CE0-A817-5B413BAB5F51}"/>
            </a:ext>
          </a:extLst>
        </xdr:cNvPr>
        <xdr:cNvSpPr txBox="1">
          <a:spLocks noChangeArrowheads="1"/>
        </xdr:cNvSpPr>
      </xdr:nvSpPr>
      <xdr:spPr bwMode="auto">
        <a:xfrm>
          <a:off x="2608385" y="5260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230</xdr:row>
      <xdr:rowOff>0</xdr:rowOff>
    </xdr:from>
    <xdr:ext cx="85725" cy="114300"/>
    <xdr:sp macro="" textlink="">
      <xdr:nvSpPr>
        <xdr:cNvPr id="3620" name="Text Box 4">
          <a:extLst>
            <a:ext uri="{FF2B5EF4-FFF2-40B4-BE49-F238E27FC236}">
              <a16:creationId xmlns:a16="http://schemas.microsoft.com/office/drawing/2014/main" id="{43736389-CD58-43A9-9A75-16CFBFFF360A}"/>
            </a:ext>
          </a:extLst>
        </xdr:cNvPr>
        <xdr:cNvSpPr txBox="1">
          <a:spLocks noChangeArrowheads="1"/>
        </xdr:cNvSpPr>
      </xdr:nvSpPr>
      <xdr:spPr bwMode="auto">
        <a:xfrm>
          <a:off x="1216269" y="5260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230</xdr:row>
      <xdr:rowOff>0</xdr:rowOff>
    </xdr:from>
    <xdr:ext cx="85725" cy="114300"/>
    <xdr:sp macro="" textlink="">
      <xdr:nvSpPr>
        <xdr:cNvPr id="3621" name="Text Box 6">
          <a:extLst>
            <a:ext uri="{FF2B5EF4-FFF2-40B4-BE49-F238E27FC236}">
              <a16:creationId xmlns:a16="http://schemas.microsoft.com/office/drawing/2014/main" id="{20A5EAD0-AB37-4A3B-9279-3ED1E8B821C5}"/>
            </a:ext>
          </a:extLst>
        </xdr:cNvPr>
        <xdr:cNvSpPr txBox="1">
          <a:spLocks noChangeArrowheads="1"/>
        </xdr:cNvSpPr>
      </xdr:nvSpPr>
      <xdr:spPr bwMode="auto">
        <a:xfrm>
          <a:off x="1216269" y="5260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85725" cy="114300"/>
    <xdr:sp macro="" textlink="">
      <xdr:nvSpPr>
        <xdr:cNvPr id="3622" name="Text Box 4">
          <a:extLst>
            <a:ext uri="{FF2B5EF4-FFF2-40B4-BE49-F238E27FC236}">
              <a16:creationId xmlns:a16="http://schemas.microsoft.com/office/drawing/2014/main" id="{28934EDA-F7EC-42B9-B7FF-3AB175BCAC19}"/>
            </a:ext>
          </a:extLst>
        </xdr:cNvPr>
        <xdr:cNvSpPr txBox="1">
          <a:spLocks noChangeArrowheads="1"/>
        </xdr:cNvSpPr>
      </xdr:nvSpPr>
      <xdr:spPr bwMode="auto">
        <a:xfrm>
          <a:off x="0" y="5260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85725" cy="114300"/>
    <xdr:sp macro="" textlink="">
      <xdr:nvSpPr>
        <xdr:cNvPr id="3623" name="Text Box 6">
          <a:extLst>
            <a:ext uri="{FF2B5EF4-FFF2-40B4-BE49-F238E27FC236}">
              <a16:creationId xmlns:a16="http://schemas.microsoft.com/office/drawing/2014/main" id="{CD17544A-D66C-4B05-8538-978AFAFC7B07}"/>
            </a:ext>
          </a:extLst>
        </xdr:cNvPr>
        <xdr:cNvSpPr txBox="1">
          <a:spLocks noChangeArrowheads="1"/>
        </xdr:cNvSpPr>
      </xdr:nvSpPr>
      <xdr:spPr bwMode="auto">
        <a:xfrm>
          <a:off x="0" y="5260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230</xdr:row>
      <xdr:rowOff>0</xdr:rowOff>
    </xdr:from>
    <xdr:ext cx="85725" cy="114300"/>
    <xdr:sp macro="" textlink="">
      <xdr:nvSpPr>
        <xdr:cNvPr id="3624" name="Text Box 6">
          <a:extLst>
            <a:ext uri="{FF2B5EF4-FFF2-40B4-BE49-F238E27FC236}">
              <a16:creationId xmlns:a16="http://schemas.microsoft.com/office/drawing/2014/main" id="{E5980F56-37BB-420A-8247-9CF56024A75A}"/>
            </a:ext>
          </a:extLst>
        </xdr:cNvPr>
        <xdr:cNvSpPr txBox="1">
          <a:spLocks noChangeArrowheads="1"/>
        </xdr:cNvSpPr>
      </xdr:nvSpPr>
      <xdr:spPr bwMode="auto">
        <a:xfrm>
          <a:off x="4176346" y="5260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625" name="Text Box 4">
          <a:extLst>
            <a:ext uri="{FF2B5EF4-FFF2-40B4-BE49-F238E27FC236}">
              <a16:creationId xmlns:a16="http://schemas.microsoft.com/office/drawing/2014/main" id="{B926A224-7B5E-414D-8EFF-7FED1F58C9CE}"/>
            </a:ext>
          </a:extLst>
        </xdr:cNvPr>
        <xdr:cNvSpPr txBox="1">
          <a:spLocks noChangeArrowheads="1"/>
        </xdr:cNvSpPr>
      </xdr:nvSpPr>
      <xdr:spPr bwMode="auto">
        <a:xfrm>
          <a:off x="1216269" y="5141301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626" name="Text Box 6">
          <a:extLst>
            <a:ext uri="{FF2B5EF4-FFF2-40B4-BE49-F238E27FC236}">
              <a16:creationId xmlns:a16="http://schemas.microsoft.com/office/drawing/2014/main" id="{4A2C630F-F4A7-4CB9-9226-A5A54C812450}"/>
            </a:ext>
          </a:extLst>
        </xdr:cNvPr>
        <xdr:cNvSpPr txBox="1">
          <a:spLocks noChangeArrowheads="1"/>
        </xdr:cNvSpPr>
      </xdr:nvSpPr>
      <xdr:spPr bwMode="auto">
        <a:xfrm>
          <a:off x="1216269" y="5141301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627" name="Text Box 6">
          <a:extLst>
            <a:ext uri="{FF2B5EF4-FFF2-40B4-BE49-F238E27FC236}">
              <a16:creationId xmlns:a16="http://schemas.microsoft.com/office/drawing/2014/main" id="{3D0AFD99-241B-448B-BCB5-543D81BB16B5}"/>
            </a:ext>
          </a:extLst>
        </xdr:cNvPr>
        <xdr:cNvSpPr txBox="1">
          <a:spLocks noChangeArrowheads="1"/>
        </xdr:cNvSpPr>
      </xdr:nvSpPr>
      <xdr:spPr bwMode="auto">
        <a:xfrm>
          <a:off x="1216269" y="5141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628" name="Text Box 4">
          <a:extLst>
            <a:ext uri="{FF2B5EF4-FFF2-40B4-BE49-F238E27FC236}">
              <a16:creationId xmlns:a16="http://schemas.microsoft.com/office/drawing/2014/main" id="{3DB1A143-0DA2-4159-AF3D-4C169E529ECB}"/>
            </a:ext>
          </a:extLst>
        </xdr:cNvPr>
        <xdr:cNvSpPr txBox="1">
          <a:spLocks noChangeArrowheads="1"/>
        </xdr:cNvSpPr>
      </xdr:nvSpPr>
      <xdr:spPr bwMode="auto">
        <a:xfrm>
          <a:off x="1216269" y="5141301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629" name="Text Box 6">
          <a:extLst>
            <a:ext uri="{FF2B5EF4-FFF2-40B4-BE49-F238E27FC236}">
              <a16:creationId xmlns:a16="http://schemas.microsoft.com/office/drawing/2014/main" id="{657B7955-8466-432F-A105-E1F5366722FE}"/>
            </a:ext>
          </a:extLst>
        </xdr:cNvPr>
        <xdr:cNvSpPr txBox="1">
          <a:spLocks noChangeArrowheads="1"/>
        </xdr:cNvSpPr>
      </xdr:nvSpPr>
      <xdr:spPr bwMode="auto">
        <a:xfrm>
          <a:off x="1216269" y="5141301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630" name="Text Box 4">
          <a:extLst>
            <a:ext uri="{FF2B5EF4-FFF2-40B4-BE49-F238E27FC236}">
              <a16:creationId xmlns:a16="http://schemas.microsoft.com/office/drawing/2014/main" id="{CDFC8CB0-D922-4C1A-8C9C-1CBD52F4115E}"/>
            </a:ext>
          </a:extLst>
        </xdr:cNvPr>
        <xdr:cNvSpPr txBox="1">
          <a:spLocks noChangeArrowheads="1"/>
        </xdr:cNvSpPr>
      </xdr:nvSpPr>
      <xdr:spPr bwMode="auto">
        <a:xfrm>
          <a:off x="1216269" y="5141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631" name="Text Box 6">
          <a:extLst>
            <a:ext uri="{FF2B5EF4-FFF2-40B4-BE49-F238E27FC236}">
              <a16:creationId xmlns:a16="http://schemas.microsoft.com/office/drawing/2014/main" id="{63C21323-1D1C-4E0A-B5DC-530556F924B7}"/>
            </a:ext>
          </a:extLst>
        </xdr:cNvPr>
        <xdr:cNvSpPr txBox="1">
          <a:spLocks noChangeArrowheads="1"/>
        </xdr:cNvSpPr>
      </xdr:nvSpPr>
      <xdr:spPr bwMode="auto">
        <a:xfrm>
          <a:off x="1216269" y="5141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632" name="Text Box 4">
          <a:extLst>
            <a:ext uri="{FF2B5EF4-FFF2-40B4-BE49-F238E27FC236}">
              <a16:creationId xmlns:a16="http://schemas.microsoft.com/office/drawing/2014/main" id="{2C8CC023-3698-41BF-8A41-C9606C5473BA}"/>
            </a:ext>
          </a:extLst>
        </xdr:cNvPr>
        <xdr:cNvSpPr txBox="1">
          <a:spLocks noChangeArrowheads="1"/>
        </xdr:cNvSpPr>
      </xdr:nvSpPr>
      <xdr:spPr bwMode="auto">
        <a:xfrm>
          <a:off x="2608385" y="5141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633" name="Text Box 6">
          <a:extLst>
            <a:ext uri="{FF2B5EF4-FFF2-40B4-BE49-F238E27FC236}">
              <a16:creationId xmlns:a16="http://schemas.microsoft.com/office/drawing/2014/main" id="{3E20D493-28EE-4394-9AB8-AAD52D9B62A8}"/>
            </a:ext>
          </a:extLst>
        </xdr:cNvPr>
        <xdr:cNvSpPr txBox="1">
          <a:spLocks noChangeArrowheads="1"/>
        </xdr:cNvSpPr>
      </xdr:nvSpPr>
      <xdr:spPr bwMode="auto">
        <a:xfrm>
          <a:off x="2608385" y="5141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634" name="Text Box 4">
          <a:extLst>
            <a:ext uri="{FF2B5EF4-FFF2-40B4-BE49-F238E27FC236}">
              <a16:creationId xmlns:a16="http://schemas.microsoft.com/office/drawing/2014/main" id="{44D85324-EA63-4948-B1EE-F05F6E2D5251}"/>
            </a:ext>
          </a:extLst>
        </xdr:cNvPr>
        <xdr:cNvSpPr txBox="1">
          <a:spLocks noChangeArrowheads="1"/>
        </xdr:cNvSpPr>
      </xdr:nvSpPr>
      <xdr:spPr bwMode="auto">
        <a:xfrm>
          <a:off x="1216269" y="5141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635" name="Text Box 6">
          <a:extLst>
            <a:ext uri="{FF2B5EF4-FFF2-40B4-BE49-F238E27FC236}">
              <a16:creationId xmlns:a16="http://schemas.microsoft.com/office/drawing/2014/main" id="{978922C8-7428-40E4-B294-FA4602D191C4}"/>
            </a:ext>
          </a:extLst>
        </xdr:cNvPr>
        <xdr:cNvSpPr txBox="1">
          <a:spLocks noChangeArrowheads="1"/>
        </xdr:cNvSpPr>
      </xdr:nvSpPr>
      <xdr:spPr bwMode="auto">
        <a:xfrm>
          <a:off x="1216269" y="5141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636" name="Text Box 4">
          <a:extLst>
            <a:ext uri="{FF2B5EF4-FFF2-40B4-BE49-F238E27FC236}">
              <a16:creationId xmlns:a16="http://schemas.microsoft.com/office/drawing/2014/main" id="{2A0AED69-70B0-41FF-88ED-AAED4740C2A7}"/>
            </a:ext>
          </a:extLst>
        </xdr:cNvPr>
        <xdr:cNvSpPr txBox="1">
          <a:spLocks noChangeArrowheads="1"/>
        </xdr:cNvSpPr>
      </xdr:nvSpPr>
      <xdr:spPr bwMode="auto">
        <a:xfrm>
          <a:off x="0" y="5141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637" name="Text Box 6">
          <a:extLst>
            <a:ext uri="{FF2B5EF4-FFF2-40B4-BE49-F238E27FC236}">
              <a16:creationId xmlns:a16="http://schemas.microsoft.com/office/drawing/2014/main" id="{0A587450-F341-4E38-906A-2432CBF1FD5F}"/>
            </a:ext>
          </a:extLst>
        </xdr:cNvPr>
        <xdr:cNvSpPr txBox="1">
          <a:spLocks noChangeArrowheads="1"/>
        </xdr:cNvSpPr>
      </xdr:nvSpPr>
      <xdr:spPr bwMode="auto">
        <a:xfrm>
          <a:off x="0" y="5141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215</xdr:row>
      <xdr:rowOff>428625</xdr:rowOff>
    </xdr:from>
    <xdr:ext cx="85725" cy="150329"/>
    <xdr:sp macro="" textlink="">
      <xdr:nvSpPr>
        <xdr:cNvPr id="3638" name="Text Box 4">
          <a:extLst>
            <a:ext uri="{FF2B5EF4-FFF2-40B4-BE49-F238E27FC236}">
              <a16:creationId xmlns:a16="http://schemas.microsoft.com/office/drawing/2014/main" id="{A63A5434-3168-414C-92FA-C87C155F7D08}"/>
            </a:ext>
          </a:extLst>
        </xdr:cNvPr>
        <xdr:cNvSpPr txBox="1">
          <a:spLocks noChangeArrowheads="1"/>
        </xdr:cNvSpPr>
      </xdr:nvSpPr>
      <xdr:spPr bwMode="auto">
        <a:xfrm>
          <a:off x="314325" y="495812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639" name="Text Box 4">
          <a:extLst>
            <a:ext uri="{FF2B5EF4-FFF2-40B4-BE49-F238E27FC236}">
              <a16:creationId xmlns:a16="http://schemas.microsoft.com/office/drawing/2014/main" id="{458662D2-0227-4A3C-BAAC-49B0310BA198}"/>
            </a:ext>
          </a:extLst>
        </xdr:cNvPr>
        <xdr:cNvSpPr txBox="1">
          <a:spLocks noChangeArrowheads="1"/>
        </xdr:cNvSpPr>
      </xdr:nvSpPr>
      <xdr:spPr bwMode="auto">
        <a:xfrm>
          <a:off x="4176346" y="5141301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640" name="Text Box 6">
          <a:extLst>
            <a:ext uri="{FF2B5EF4-FFF2-40B4-BE49-F238E27FC236}">
              <a16:creationId xmlns:a16="http://schemas.microsoft.com/office/drawing/2014/main" id="{32B5ACA1-C0A7-4F79-AA7A-666F08C347BC}"/>
            </a:ext>
          </a:extLst>
        </xdr:cNvPr>
        <xdr:cNvSpPr txBox="1">
          <a:spLocks noChangeArrowheads="1"/>
        </xdr:cNvSpPr>
      </xdr:nvSpPr>
      <xdr:spPr bwMode="auto">
        <a:xfrm>
          <a:off x="4176346" y="5141301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676836"/>
    <xdr:sp macro="" textlink="">
      <xdr:nvSpPr>
        <xdr:cNvPr id="3641" name="Text Box 6">
          <a:extLst>
            <a:ext uri="{FF2B5EF4-FFF2-40B4-BE49-F238E27FC236}">
              <a16:creationId xmlns:a16="http://schemas.microsoft.com/office/drawing/2014/main" id="{DCE9C78B-24CD-4EB4-8351-F312359E3C28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1021416"/>
    <xdr:sp macro="" textlink="">
      <xdr:nvSpPr>
        <xdr:cNvPr id="3642" name="Text Box 4">
          <a:extLst>
            <a:ext uri="{FF2B5EF4-FFF2-40B4-BE49-F238E27FC236}">
              <a16:creationId xmlns:a16="http://schemas.microsoft.com/office/drawing/2014/main" id="{AC0ED78D-5DAD-482F-BD49-EB2C13CB8396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1021416"/>
    <xdr:sp macro="" textlink="">
      <xdr:nvSpPr>
        <xdr:cNvPr id="3643" name="Text Box 6">
          <a:extLst>
            <a:ext uri="{FF2B5EF4-FFF2-40B4-BE49-F238E27FC236}">
              <a16:creationId xmlns:a16="http://schemas.microsoft.com/office/drawing/2014/main" id="{0F0BC8B6-C3E4-4F96-B61A-16D9F6157770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676836"/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43784AA3-6ADA-42B4-BDF3-4A7292F8CAA2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676836"/>
    <xdr:sp macro="" textlink="">
      <xdr:nvSpPr>
        <xdr:cNvPr id="3645" name="Text Box 6">
          <a:extLst>
            <a:ext uri="{FF2B5EF4-FFF2-40B4-BE49-F238E27FC236}">
              <a16:creationId xmlns:a16="http://schemas.microsoft.com/office/drawing/2014/main" id="{D53DF1C8-5521-4AE2-B72A-FF1049AC3B91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231</xdr:row>
      <xdr:rowOff>0</xdr:rowOff>
    </xdr:from>
    <xdr:ext cx="85725" cy="676836"/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AF32C7C9-7E67-4FB7-814E-B3150CFDCFF1}"/>
            </a:ext>
          </a:extLst>
        </xdr:cNvPr>
        <xdr:cNvSpPr txBox="1">
          <a:spLocks noChangeArrowheads="1"/>
        </xdr:cNvSpPr>
      </xdr:nvSpPr>
      <xdr:spPr bwMode="auto">
        <a:xfrm>
          <a:off x="2608385" y="5282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231</xdr:row>
      <xdr:rowOff>0</xdr:rowOff>
    </xdr:from>
    <xdr:ext cx="85725" cy="676836"/>
    <xdr:sp macro="" textlink="">
      <xdr:nvSpPr>
        <xdr:cNvPr id="3647" name="Text Box 6">
          <a:extLst>
            <a:ext uri="{FF2B5EF4-FFF2-40B4-BE49-F238E27FC236}">
              <a16:creationId xmlns:a16="http://schemas.microsoft.com/office/drawing/2014/main" id="{3B4F10C0-255E-4D3B-B2B3-D2EE8134AD15}"/>
            </a:ext>
          </a:extLst>
        </xdr:cNvPr>
        <xdr:cNvSpPr txBox="1">
          <a:spLocks noChangeArrowheads="1"/>
        </xdr:cNvSpPr>
      </xdr:nvSpPr>
      <xdr:spPr bwMode="auto">
        <a:xfrm>
          <a:off x="2608385" y="5282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676836"/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85C694AA-ADA2-4C3E-A63C-BDC71CB758F1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676836"/>
    <xdr:sp macro="" textlink="">
      <xdr:nvSpPr>
        <xdr:cNvPr id="3649" name="Text Box 6">
          <a:extLst>
            <a:ext uri="{FF2B5EF4-FFF2-40B4-BE49-F238E27FC236}">
              <a16:creationId xmlns:a16="http://schemas.microsoft.com/office/drawing/2014/main" id="{C3794230-CC3E-4234-AC9D-735C4CB10C28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231</xdr:row>
      <xdr:rowOff>0</xdr:rowOff>
    </xdr:from>
    <xdr:ext cx="85725" cy="676836"/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93FD193F-8F16-4A2A-87E6-E9F19C22A349}"/>
            </a:ext>
          </a:extLst>
        </xdr:cNvPr>
        <xdr:cNvSpPr txBox="1">
          <a:spLocks noChangeArrowheads="1"/>
        </xdr:cNvSpPr>
      </xdr:nvSpPr>
      <xdr:spPr bwMode="auto">
        <a:xfrm>
          <a:off x="0" y="5282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231</xdr:row>
      <xdr:rowOff>0</xdr:rowOff>
    </xdr:from>
    <xdr:ext cx="85725" cy="676836"/>
    <xdr:sp macro="" textlink="">
      <xdr:nvSpPr>
        <xdr:cNvPr id="3651" name="Text Box 6">
          <a:extLst>
            <a:ext uri="{FF2B5EF4-FFF2-40B4-BE49-F238E27FC236}">
              <a16:creationId xmlns:a16="http://schemas.microsoft.com/office/drawing/2014/main" id="{93C7C512-03E0-42A9-A830-BEBB2151BA54}"/>
            </a:ext>
          </a:extLst>
        </xdr:cNvPr>
        <xdr:cNvSpPr txBox="1">
          <a:spLocks noChangeArrowheads="1"/>
        </xdr:cNvSpPr>
      </xdr:nvSpPr>
      <xdr:spPr bwMode="auto">
        <a:xfrm>
          <a:off x="0" y="5282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231</xdr:row>
      <xdr:rowOff>0</xdr:rowOff>
    </xdr:from>
    <xdr:ext cx="85725" cy="152400"/>
    <xdr:sp macro="" textlink="">
      <xdr:nvSpPr>
        <xdr:cNvPr id="3652" name="Text Box 4">
          <a:extLst>
            <a:ext uri="{FF2B5EF4-FFF2-40B4-BE49-F238E27FC236}">
              <a16:creationId xmlns:a16="http://schemas.microsoft.com/office/drawing/2014/main" id="{DA51E66B-673C-4B8E-97BB-D8456245E9BC}"/>
            </a:ext>
          </a:extLst>
        </xdr:cNvPr>
        <xdr:cNvSpPr txBox="1">
          <a:spLocks noChangeArrowheads="1"/>
        </xdr:cNvSpPr>
      </xdr:nvSpPr>
      <xdr:spPr bwMode="auto">
        <a:xfrm>
          <a:off x="4176346" y="5282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231</xdr:row>
      <xdr:rowOff>0</xdr:rowOff>
    </xdr:from>
    <xdr:ext cx="85725" cy="152400"/>
    <xdr:sp macro="" textlink="">
      <xdr:nvSpPr>
        <xdr:cNvPr id="3653" name="Text Box 6">
          <a:extLst>
            <a:ext uri="{FF2B5EF4-FFF2-40B4-BE49-F238E27FC236}">
              <a16:creationId xmlns:a16="http://schemas.microsoft.com/office/drawing/2014/main" id="{972840C3-444A-4498-BAF6-9AADE343862B}"/>
            </a:ext>
          </a:extLst>
        </xdr:cNvPr>
        <xdr:cNvSpPr txBox="1">
          <a:spLocks noChangeArrowheads="1"/>
        </xdr:cNvSpPr>
      </xdr:nvSpPr>
      <xdr:spPr bwMode="auto">
        <a:xfrm>
          <a:off x="4176346" y="5282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114300"/>
    <xdr:sp macro="" textlink="">
      <xdr:nvSpPr>
        <xdr:cNvPr id="3654" name="Text Box 4">
          <a:extLst>
            <a:ext uri="{FF2B5EF4-FFF2-40B4-BE49-F238E27FC236}">
              <a16:creationId xmlns:a16="http://schemas.microsoft.com/office/drawing/2014/main" id="{891BEA74-1E6E-4C77-AFA0-D8676CC21603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114300"/>
    <xdr:sp macro="" textlink="">
      <xdr:nvSpPr>
        <xdr:cNvPr id="3655" name="Text Box 6">
          <a:extLst>
            <a:ext uri="{FF2B5EF4-FFF2-40B4-BE49-F238E27FC236}">
              <a16:creationId xmlns:a16="http://schemas.microsoft.com/office/drawing/2014/main" id="{731AAF50-6A43-43EE-8520-FACFFADBC73F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816348"/>
    <xdr:sp macro="" textlink="">
      <xdr:nvSpPr>
        <xdr:cNvPr id="3656" name="Text Box 4">
          <a:extLst>
            <a:ext uri="{FF2B5EF4-FFF2-40B4-BE49-F238E27FC236}">
              <a16:creationId xmlns:a16="http://schemas.microsoft.com/office/drawing/2014/main" id="{D40C6359-4D20-4E2F-943B-4BAB470B074D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816348"/>
    <xdr:sp macro="" textlink="">
      <xdr:nvSpPr>
        <xdr:cNvPr id="3657" name="Text Box 6">
          <a:extLst>
            <a:ext uri="{FF2B5EF4-FFF2-40B4-BE49-F238E27FC236}">
              <a16:creationId xmlns:a16="http://schemas.microsoft.com/office/drawing/2014/main" id="{1216253C-AD6C-4517-9B59-33185E3A91BF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675153"/>
    <xdr:sp macro="" textlink="">
      <xdr:nvSpPr>
        <xdr:cNvPr id="3658" name="Text Box 6">
          <a:extLst>
            <a:ext uri="{FF2B5EF4-FFF2-40B4-BE49-F238E27FC236}">
              <a16:creationId xmlns:a16="http://schemas.microsoft.com/office/drawing/2014/main" id="{F091B56A-83FC-4DDE-8CAB-F279AB19DE76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1016373"/>
    <xdr:sp macro="" textlink="">
      <xdr:nvSpPr>
        <xdr:cNvPr id="3659" name="Text Box 4">
          <a:extLst>
            <a:ext uri="{FF2B5EF4-FFF2-40B4-BE49-F238E27FC236}">
              <a16:creationId xmlns:a16="http://schemas.microsoft.com/office/drawing/2014/main" id="{B6F7D0B1-D3D7-47A7-9818-87A3153365B4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1016373"/>
    <xdr:sp macro="" textlink="">
      <xdr:nvSpPr>
        <xdr:cNvPr id="3660" name="Text Box 6">
          <a:extLst>
            <a:ext uri="{FF2B5EF4-FFF2-40B4-BE49-F238E27FC236}">
              <a16:creationId xmlns:a16="http://schemas.microsoft.com/office/drawing/2014/main" id="{EDD59032-726F-457F-B7D4-05D2905D83E3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675153"/>
    <xdr:sp macro="" textlink="">
      <xdr:nvSpPr>
        <xdr:cNvPr id="3661" name="Text Box 4">
          <a:extLst>
            <a:ext uri="{FF2B5EF4-FFF2-40B4-BE49-F238E27FC236}">
              <a16:creationId xmlns:a16="http://schemas.microsoft.com/office/drawing/2014/main" id="{DD1CD01B-3660-4B50-B281-2B324AE2F674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675153"/>
    <xdr:sp macro="" textlink="">
      <xdr:nvSpPr>
        <xdr:cNvPr id="3662" name="Text Box 6">
          <a:extLst>
            <a:ext uri="{FF2B5EF4-FFF2-40B4-BE49-F238E27FC236}">
              <a16:creationId xmlns:a16="http://schemas.microsoft.com/office/drawing/2014/main" id="{0C5F5C8A-D0B4-4589-AD44-F481C296D446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231</xdr:row>
      <xdr:rowOff>0</xdr:rowOff>
    </xdr:from>
    <xdr:ext cx="85725" cy="675153"/>
    <xdr:sp macro="" textlink="">
      <xdr:nvSpPr>
        <xdr:cNvPr id="3663" name="Text Box 4">
          <a:extLst>
            <a:ext uri="{FF2B5EF4-FFF2-40B4-BE49-F238E27FC236}">
              <a16:creationId xmlns:a16="http://schemas.microsoft.com/office/drawing/2014/main" id="{B87FB088-2C9F-42EF-8E28-89B19AF6FA18}"/>
            </a:ext>
          </a:extLst>
        </xdr:cNvPr>
        <xdr:cNvSpPr txBox="1">
          <a:spLocks noChangeArrowheads="1"/>
        </xdr:cNvSpPr>
      </xdr:nvSpPr>
      <xdr:spPr bwMode="auto">
        <a:xfrm>
          <a:off x="2608385" y="5282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231</xdr:row>
      <xdr:rowOff>0</xdr:rowOff>
    </xdr:from>
    <xdr:ext cx="85725" cy="675153"/>
    <xdr:sp macro="" textlink="">
      <xdr:nvSpPr>
        <xdr:cNvPr id="3664" name="Text Box 6">
          <a:extLst>
            <a:ext uri="{FF2B5EF4-FFF2-40B4-BE49-F238E27FC236}">
              <a16:creationId xmlns:a16="http://schemas.microsoft.com/office/drawing/2014/main" id="{1587C571-70A5-437D-B3F6-256CC6D33475}"/>
            </a:ext>
          </a:extLst>
        </xdr:cNvPr>
        <xdr:cNvSpPr txBox="1">
          <a:spLocks noChangeArrowheads="1"/>
        </xdr:cNvSpPr>
      </xdr:nvSpPr>
      <xdr:spPr bwMode="auto">
        <a:xfrm>
          <a:off x="2608385" y="5282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675153"/>
    <xdr:sp macro="" textlink="">
      <xdr:nvSpPr>
        <xdr:cNvPr id="3665" name="Text Box 4">
          <a:extLst>
            <a:ext uri="{FF2B5EF4-FFF2-40B4-BE49-F238E27FC236}">
              <a16:creationId xmlns:a16="http://schemas.microsoft.com/office/drawing/2014/main" id="{F89BB4AC-B738-4BE8-8FEB-A1AF7BE57DE8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675153"/>
    <xdr:sp macro="" textlink="">
      <xdr:nvSpPr>
        <xdr:cNvPr id="3666" name="Text Box 6">
          <a:extLst>
            <a:ext uri="{FF2B5EF4-FFF2-40B4-BE49-F238E27FC236}">
              <a16:creationId xmlns:a16="http://schemas.microsoft.com/office/drawing/2014/main" id="{66BF3D59-AAF3-4A1E-B21D-BF25DFACD77B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231</xdr:row>
      <xdr:rowOff>0</xdr:rowOff>
    </xdr:from>
    <xdr:ext cx="85725" cy="675153"/>
    <xdr:sp macro="" textlink="">
      <xdr:nvSpPr>
        <xdr:cNvPr id="3667" name="Text Box 4">
          <a:extLst>
            <a:ext uri="{FF2B5EF4-FFF2-40B4-BE49-F238E27FC236}">
              <a16:creationId xmlns:a16="http://schemas.microsoft.com/office/drawing/2014/main" id="{80669278-C18A-424E-9837-239CC9DE86F6}"/>
            </a:ext>
          </a:extLst>
        </xdr:cNvPr>
        <xdr:cNvSpPr txBox="1">
          <a:spLocks noChangeArrowheads="1"/>
        </xdr:cNvSpPr>
      </xdr:nvSpPr>
      <xdr:spPr bwMode="auto">
        <a:xfrm>
          <a:off x="0" y="5282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231</xdr:row>
      <xdr:rowOff>0</xdr:rowOff>
    </xdr:from>
    <xdr:ext cx="85725" cy="675153"/>
    <xdr:sp macro="" textlink="">
      <xdr:nvSpPr>
        <xdr:cNvPr id="3668" name="Text Box 6">
          <a:extLst>
            <a:ext uri="{FF2B5EF4-FFF2-40B4-BE49-F238E27FC236}">
              <a16:creationId xmlns:a16="http://schemas.microsoft.com/office/drawing/2014/main" id="{82E196FD-EDB0-4F4F-A33E-91C054FC99B0}"/>
            </a:ext>
          </a:extLst>
        </xdr:cNvPr>
        <xdr:cNvSpPr txBox="1">
          <a:spLocks noChangeArrowheads="1"/>
        </xdr:cNvSpPr>
      </xdr:nvSpPr>
      <xdr:spPr bwMode="auto">
        <a:xfrm>
          <a:off x="0" y="5282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231</xdr:row>
      <xdr:rowOff>0</xdr:rowOff>
    </xdr:from>
    <xdr:ext cx="85725" cy="152400"/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60FD6598-392E-4C64-88F9-1CA3D72522E0}"/>
            </a:ext>
          </a:extLst>
        </xdr:cNvPr>
        <xdr:cNvSpPr txBox="1">
          <a:spLocks noChangeArrowheads="1"/>
        </xdr:cNvSpPr>
      </xdr:nvSpPr>
      <xdr:spPr bwMode="auto">
        <a:xfrm>
          <a:off x="4176346" y="5282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231</xdr:row>
      <xdr:rowOff>0</xdr:rowOff>
    </xdr:from>
    <xdr:ext cx="85725" cy="152400"/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22FA3312-B4B7-49E6-ACA3-99037D18F658}"/>
            </a:ext>
          </a:extLst>
        </xdr:cNvPr>
        <xdr:cNvSpPr txBox="1">
          <a:spLocks noChangeArrowheads="1"/>
        </xdr:cNvSpPr>
      </xdr:nvSpPr>
      <xdr:spPr bwMode="auto">
        <a:xfrm>
          <a:off x="4176346" y="5282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671" name="Text Box 4">
          <a:extLst>
            <a:ext uri="{FF2B5EF4-FFF2-40B4-BE49-F238E27FC236}">
              <a16:creationId xmlns:a16="http://schemas.microsoft.com/office/drawing/2014/main" id="{D895E7DF-2588-4CFE-B2BD-12272924DA82}"/>
            </a:ext>
          </a:extLst>
        </xdr:cNvPr>
        <xdr:cNvSpPr txBox="1">
          <a:spLocks noChangeArrowheads="1"/>
        </xdr:cNvSpPr>
      </xdr:nvSpPr>
      <xdr:spPr bwMode="auto">
        <a:xfrm>
          <a:off x="1216269" y="514130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672" name="Text Box 6">
          <a:extLst>
            <a:ext uri="{FF2B5EF4-FFF2-40B4-BE49-F238E27FC236}">
              <a16:creationId xmlns:a16="http://schemas.microsoft.com/office/drawing/2014/main" id="{57451341-2917-4FFC-8A2F-B828089C4D48}"/>
            </a:ext>
          </a:extLst>
        </xdr:cNvPr>
        <xdr:cNvSpPr txBox="1">
          <a:spLocks noChangeArrowheads="1"/>
        </xdr:cNvSpPr>
      </xdr:nvSpPr>
      <xdr:spPr bwMode="auto">
        <a:xfrm>
          <a:off x="1216269" y="514130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230</xdr:row>
      <xdr:rowOff>0</xdr:rowOff>
    </xdr:from>
    <xdr:ext cx="85725" cy="114300"/>
    <xdr:sp macro="" textlink="">
      <xdr:nvSpPr>
        <xdr:cNvPr id="3673" name="Text Box 4">
          <a:extLst>
            <a:ext uri="{FF2B5EF4-FFF2-40B4-BE49-F238E27FC236}">
              <a16:creationId xmlns:a16="http://schemas.microsoft.com/office/drawing/2014/main" id="{EAF16C7A-46E7-4095-B55E-AF201DC115B6}"/>
            </a:ext>
          </a:extLst>
        </xdr:cNvPr>
        <xdr:cNvSpPr txBox="1">
          <a:spLocks noChangeArrowheads="1"/>
        </xdr:cNvSpPr>
      </xdr:nvSpPr>
      <xdr:spPr bwMode="auto">
        <a:xfrm>
          <a:off x="1216269" y="5260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230</xdr:row>
      <xdr:rowOff>0</xdr:rowOff>
    </xdr:from>
    <xdr:ext cx="85725" cy="114300"/>
    <xdr:sp macro="" textlink="">
      <xdr:nvSpPr>
        <xdr:cNvPr id="3674" name="Text Box 6">
          <a:extLst>
            <a:ext uri="{FF2B5EF4-FFF2-40B4-BE49-F238E27FC236}">
              <a16:creationId xmlns:a16="http://schemas.microsoft.com/office/drawing/2014/main" id="{5FA50073-6669-46D7-A621-2345674E6C2D}"/>
            </a:ext>
          </a:extLst>
        </xdr:cNvPr>
        <xdr:cNvSpPr txBox="1">
          <a:spLocks noChangeArrowheads="1"/>
        </xdr:cNvSpPr>
      </xdr:nvSpPr>
      <xdr:spPr bwMode="auto">
        <a:xfrm>
          <a:off x="1216269" y="5260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230</xdr:row>
      <xdr:rowOff>0</xdr:rowOff>
    </xdr:from>
    <xdr:ext cx="85725" cy="114300"/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CDAD4A67-C729-4318-9217-05E71F49B5F6}"/>
            </a:ext>
          </a:extLst>
        </xdr:cNvPr>
        <xdr:cNvSpPr txBox="1">
          <a:spLocks noChangeArrowheads="1"/>
        </xdr:cNvSpPr>
      </xdr:nvSpPr>
      <xdr:spPr bwMode="auto">
        <a:xfrm>
          <a:off x="1216269" y="5260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230</xdr:row>
      <xdr:rowOff>0</xdr:rowOff>
    </xdr:from>
    <xdr:ext cx="85725" cy="114300"/>
    <xdr:sp macro="" textlink="">
      <xdr:nvSpPr>
        <xdr:cNvPr id="3676" name="Text Box 6">
          <a:extLst>
            <a:ext uri="{FF2B5EF4-FFF2-40B4-BE49-F238E27FC236}">
              <a16:creationId xmlns:a16="http://schemas.microsoft.com/office/drawing/2014/main" id="{2F1E8A5B-BB0E-4687-A3FC-D2142062F137}"/>
            </a:ext>
          </a:extLst>
        </xdr:cNvPr>
        <xdr:cNvSpPr txBox="1">
          <a:spLocks noChangeArrowheads="1"/>
        </xdr:cNvSpPr>
      </xdr:nvSpPr>
      <xdr:spPr bwMode="auto">
        <a:xfrm>
          <a:off x="1216269" y="5260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230</xdr:row>
      <xdr:rowOff>0</xdr:rowOff>
    </xdr:from>
    <xdr:ext cx="85725" cy="114300"/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3746913A-DCA8-4604-8627-F66052455534}"/>
            </a:ext>
          </a:extLst>
        </xdr:cNvPr>
        <xdr:cNvSpPr txBox="1">
          <a:spLocks noChangeArrowheads="1"/>
        </xdr:cNvSpPr>
      </xdr:nvSpPr>
      <xdr:spPr bwMode="auto">
        <a:xfrm>
          <a:off x="1216269" y="5260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230</xdr:row>
      <xdr:rowOff>0</xdr:rowOff>
    </xdr:from>
    <xdr:ext cx="85725" cy="114300"/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F835FE61-9580-45F7-9B37-0154963D7AD2}"/>
            </a:ext>
          </a:extLst>
        </xdr:cNvPr>
        <xdr:cNvSpPr txBox="1">
          <a:spLocks noChangeArrowheads="1"/>
        </xdr:cNvSpPr>
      </xdr:nvSpPr>
      <xdr:spPr bwMode="auto">
        <a:xfrm>
          <a:off x="1216269" y="5260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230</xdr:row>
      <xdr:rowOff>0</xdr:rowOff>
    </xdr:from>
    <xdr:ext cx="85725" cy="114300"/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E555B650-5FE6-4613-8C04-BEA77B3A56B2}"/>
            </a:ext>
          </a:extLst>
        </xdr:cNvPr>
        <xdr:cNvSpPr txBox="1">
          <a:spLocks noChangeArrowheads="1"/>
        </xdr:cNvSpPr>
      </xdr:nvSpPr>
      <xdr:spPr bwMode="auto">
        <a:xfrm>
          <a:off x="2608385" y="5260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230</xdr:row>
      <xdr:rowOff>0</xdr:rowOff>
    </xdr:from>
    <xdr:ext cx="85725" cy="114300"/>
    <xdr:sp macro="" textlink="">
      <xdr:nvSpPr>
        <xdr:cNvPr id="3680" name="Text Box 6">
          <a:extLst>
            <a:ext uri="{FF2B5EF4-FFF2-40B4-BE49-F238E27FC236}">
              <a16:creationId xmlns:a16="http://schemas.microsoft.com/office/drawing/2014/main" id="{B5FED5B4-4D6C-44BF-83A9-37635A719940}"/>
            </a:ext>
          </a:extLst>
        </xdr:cNvPr>
        <xdr:cNvSpPr txBox="1">
          <a:spLocks noChangeArrowheads="1"/>
        </xdr:cNvSpPr>
      </xdr:nvSpPr>
      <xdr:spPr bwMode="auto">
        <a:xfrm>
          <a:off x="2608385" y="5260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230</xdr:row>
      <xdr:rowOff>0</xdr:rowOff>
    </xdr:from>
    <xdr:ext cx="85725" cy="114300"/>
    <xdr:sp macro="" textlink="">
      <xdr:nvSpPr>
        <xdr:cNvPr id="3681" name="Text Box 4">
          <a:extLst>
            <a:ext uri="{FF2B5EF4-FFF2-40B4-BE49-F238E27FC236}">
              <a16:creationId xmlns:a16="http://schemas.microsoft.com/office/drawing/2014/main" id="{BAACA10F-AB27-4D7E-91A3-8EA1C701C87A}"/>
            </a:ext>
          </a:extLst>
        </xdr:cNvPr>
        <xdr:cNvSpPr txBox="1">
          <a:spLocks noChangeArrowheads="1"/>
        </xdr:cNvSpPr>
      </xdr:nvSpPr>
      <xdr:spPr bwMode="auto">
        <a:xfrm>
          <a:off x="1216269" y="5260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230</xdr:row>
      <xdr:rowOff>0</xdr:rowOff>
    </xdr:from>
    <xdr:ext cx="85725" cy="114300"/>
    <xdr:sp macro="" textlink="">
      <xdr:nvSpPr>
        <xdr:cNvPr id="3682" name="Text Box 6">
          <a:extLst>
            <a:ext uri="{FF2B5EF4-FFF2-40B4-BE49-F238E27FC236}">
              <a16:creationId xmlns:a16="http://schemas.microsoft.com/office/drawing/2014/main" id="{9F62E7F8-3363-43D3-B81D-FDF55E4B1311}"/>
            </a:ext>
          </a:extLst>
        </xdr:cNvPr>
        <xdr:cNvSpPr txBox="1">
          <a:spLocks noChangeArrowheads="1"/>
        </xdr:cNvSpPr>
      </xdr:nvSpPr>
      <xdr:spPr bwMode="auto">
        <a:xfrm>
          <a:off x="1216269" y="5260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85725" cy="114300"/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7177E40D-F25C-4724-8FC8-70C331B257A0}"/>
            </a:ext>
          </a:extLst>
        </xdr:cNvPr>
        <xdr:cNvSpPr txBox="1">
          <a:spLocks noChangeArrowheads="1"/>
        </xdr:cNvSpPr>
      </xdr:nvSpPr>
      <xdr:spPr bwMode="auto">
        <a:xfrm>
          <a:off x="0" y="5260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85725" cy="114300"/>
    <xdr:sp macro="" textlink="">
      <xdr:nvSpPr>
        <xdr:cNvPr id="3684" name="Text Box 6">
          <a:extLst>
            <a:ext uri="{FF2B5EF4-FFF2-40B4-BE49-F238E27FC236}">
              <a16:creationId xmlns:a16="http://schemas.microsoft.com/office/drawing/2014/main" id="{45583AA9-0D5D-4969-AAD4-3761D38E93D5}"/>
            </a:ext>
          </a:extLst>
        </xdr:cNvPr>
        <xdr:cNvSpPr txBox="1">
          <a:spLocks noChangeArrowheads="1"/>
        </xdr:cNvSpPr>
      </xdr:nvSpPr>
      <xdr:spPr bwMode="auto">
        <a:xfrm>
          <a:off x="0" y="5260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230</xdr:row>
      <xdr:rowOff>0</xdr:rowOff>
    </xdr:from>
    <xdr:ext cx="85725" cy="114300"/>
    <xdr:sp macro="" textlink="">
      <xdr:nvSpPr>
        <xdr:cNvPr id="3685" name="Text Box 6">
          <a:extLst>
            <a:ext uri="{FF2B5EF4-FFF2-40B4-BE49-F238E27FC236}">
              <a16:creationId xmlns:a16="http://schemas.microsoft.com/office/drawing/2014/main" id="{CA56C635-3C1B-4035-906E-73422A59CF51}"/>
            </a:ext>
          </a:extLst>
        </xdr:cNvPr>
        <xdr:cNvSpPr txBox="1">
          <a:spLocks noChangeArrowheads="1"/>
        </xdr:cNvSpPr>
      </xdr:nvSpPr>
      <xdr:spPr bwMode="auto">
        <a:xfrm>
          <a:off x="4176346" y="5260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9150"/>
    <xdr:sp macro="" textlink="">
      <xdr:nvSpPr>
        <xdr:cNvPr id="3686" name="Text Box 4">
          <a:extLst>
            <a:ext uri="{FF2B5EF4-FFF2-40B4-BE49-F238E27FC236}">
              <a16:creationId xmlns:a16="http://schemas.microsoft.com/office/drawing/2014/main" id="{B7C2DD09-831D-4198-9AB9-09ACBDF23A3A}"/>
            </a:ext>
          </a:extLst>
        </xdr:cNvPr>
        <xdr:cNvSpPr txBox="1">
          <a:spLocks noChangeArrowheads="1"/>
        </xdr:cNvSpPr>
      </xdr:nvSpPr>
      <xdr:spPr bwMode="auto">
        <a:xfrm>
          <a:off x="1216269" y="5141301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9150"/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358C537A-CB99-47D5-96EE-4A4DEDA0FF10}"/>
            </a:ext>
          </a:extLst>
        </xdr:cNvPr>
        <xdr:cNvSpPr txBox="1">
          <a:spLocks noChangeArrowheads="1"/>
        </xdr:cNvSpPr>
      </xdr:nvSpPr>
      <xdr:spPr bwMode="auto">
        <a:xfrm>
          <a:off x="1216269" y="5141301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688" name="Text Box 6">
          <a:extLst>
            <a:ext uri="{FF2B5EF4-FFF2-40B4-BE49-F238E27FC236}">
              <a16:creationId xmlns:a16="http://schemas.microsoft.com/office/drawing/2014/main" id="{1F1DB6FF-12AE-4B97-AD9D-A8293CD7484C}"/>
            </a:ext>
          </a:extLst>
        </xdr:cNvPr>
        <xdr:cNvSpPr txBox="1">
          <a:spLocks noChangeArrowheads="1"/>
        </xdr:cNvSpPr>
      </xdr:nvSpPr>
      <xdr:spPr bwMode="auto">
        <a:xfrm>
          <a:off x="1216269" y="5141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689" name="Text Box 4">
          <a:extLst>
            <a:ext uri="{FF2B5EF4-FFF2-40B4-BE49-F238E27FC236}">
              <a16:creationId xmlns:a16="http://schemas.microsoft.com/office/drawing/2014/main" id="{8E7E894D-AAE2-4136-BFD3-931FEE010CBB}"/>
            </a:ext>
          </a:extLst>
        </xdr:cNvPr>
        <xdr:cNvSpPr txBox="1">
          <a:spLocks noChangeArrowheads="1"/>
        </xdr:cNvSpPr>
      </xdr:nvSpPr>
      <xdr:spPr bwMode="auto">
        <a:xfrm>
          <a:off x="1216269" y="5141301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690" name="Text Box 6">
          <a:extLst>
            <a:ext uri="{FF2B5EF4-FFF2-40B4-BE49-F238E27FC236}">
              <a16:creationId xmlns:a16="http://schemas.microsoft.com/office/drawing/2014/main" id="{BC831EA8-AF35-417E-AD1D-10683C3C590B}"/>
            </a:ext>
          </a:extLst>
        </xdr:cNvPr>
        <xdr:cNvSpPr txBox="1">
          <a:spLocks noChangeArrowheads="1"/>
        </xdr:cNvSpPr>
      </xdr:nvSpPr>
      <xdr:spPr bwMode="auto">
        <a:xfrm>
          <a:off x="1216269" y="5141301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691" name="Text Box 4">
          <a:extLst>
            <a:ext uri="{FF2B5EF4-FFF2-40B4-BE49-F238E27FC236}">
              <a16:creationId xmlns:a16="http://schemas.microsoft.com/office/drawing/2014/main" id="{2BE8CCA0-3EF1-455C-9031-98661C4AE024}"/>
            </a:ext>
          </a:extLst>
        </xdr:cNvPr>
        <xdr:cNvSpPr txBox="1">
          <a:spLocks noChangeArrowheads="1"/>
        </xdr:cNvSpPr>
      </xdr:nvSpPr>
      <xdr:spPr bwMode="auto">
        <a:xfrm>
          <a:off x="1216269" y="5141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692" name="Text Box 6">
          <a:extLst>
            <a:ext uri="{FF2B5EF4-FFF2-40B4-BE49-F238E27FC236}">
              <a16:creationId xmlns:a16="http://schemas.microsoft.com/office/drawing/2014/main" id="{5DE10D6B-53D2-4E10-AE4E-1DAD5CAAB969}"/>
            </a:ext>
          </a:extLst>
        </xdr:cNvPr>
        <xdr:cNvSpPr txBox="1">
          <a:spLocks noChangeArrowheads="1"/>
        </xdr:cNvSpPr>
      </xdr:nvSpPr>
      <xdr:spPr bwMode="auto">
        <a:xfrm>
          <a:off x="1216269" y="5141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693" name="Text Box 4">
          <a:extLst>
            <a:ext uri="{FF2B5EF4-FFF2-40B4-BE49-F238E27FC236}">
              <a16:creationId xmlns:a16="http://schemas.microsoft.com/office/drawing/2014/main" id="{2C8F8160-D9AF-45A5-AA61-F670ECF3C3A5}"/>
            </a:ext>
          </a:extLst>
        </xdr:cNvPr>
        <xdr:cNvSpPr txBox="1">
          <a:spLocks noChangeArrowheads="1"/>
        </xdr:cNvSpPr>
      </xdr:nvSpPr>
      <xdr:spPr bwMode="auto">
        <a:xfrm>
          <a:off x="2608385" y="5141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694" name="Text Box 6">
          <a:extLst>
            <a:ext uri="{FF2B5EF4-FFF2-40B4-BE49-F238E27FC236}">
              <a16:creationId xmlns:a16="http://schemas.microsoft.com/office/drawing/2014/main" id="{D2FCF7E3-BAB8-4F48-90D1-BEA372D9FC35}"/>
            </a:ext>
          </a:extLst>
        </xdr:cNvPr>
        <xdr:cNvSpPr txBox="1">
          <a:spLocks noChangeArrowheads="1"/>
        </xdr:cNvSpPr>
      </xdr:nvSpPr>
      <xdr:spPr bwMode="auto">
        <a:xfrm>
          <a:off x="2608385" y="5141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695" name="Text Box 4">
          <a:extLst>
            <a:ext uri="{FF2B5EF4-FFF2-40B4-BE49-F238E27FC236}">
              <a16:creationId xmlns:a16="http://schemas.microsoft.com/office/drawing/2014/main" id="{200FD6CB-CACD-42C0-B84D-B1225FB70C00}"/>
            </a:ext>
          </a:extLst>
        </xdr:cNvPr>
        <xdr:cNvSpPr txBox="1">
          <a:spLocks noChangeArrowheads="1"/>
        </xdr:cNvSpPr>
      </xdr:nvSpPr>
      <xdr:spPr bwMode="auto">
        <a:xfrm>
          <a:off x="1216269" y="5141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696" name="Text Box 6">
          <a:extLst>
            <a:ext uri="{FF2B5EF4-FFF2-40B4-BE49-F238E27FC236}">
              <a16:creationId xmlns:a16="http://schemas.microsoft.com/office/drawing/2014/main" id="{35626A62-6154-4F81-9669-249876F38DC0}"/>
            </a:ext>
          </a:extLst>
        </xdr:cNvPr>
        <xdr:cNvSpPr txBox="1">
          <a:spLocks noChangeArrowheads="1"/>
        </xdr:cNvSpPr>
      </xdr:nvSpPr>
      <xdr:spPr bwMode="auto">
        <a:xfrm>
          <a:off x="1216269" y="5141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274"/>
    <xdr:sp macro="" textlink="">
      <xdr:nvSpPr>
        <xdr:cNvPr id="3697" name="Text Box 4">
          <a:extLst>
            <a:ext uri="{FF2B5EF4-FFF2-40B4-BE49-F238E27FC236}">
              <a16:creationId xmlns:a16="http://schemas.microsoft.com/office/drawing/2014/main" id="{774262D9-99BD-4BA2-A68D-87D408829122}"/>
            </a:ext>
          </a:extLst>
        </xdr:cNvPr>
        <xdr:cNvSpPr txBox="1">
          <a:spLocks noChangeArrowheads="1"/>
        </xdr:cNvSpPr>
      </xdr:nvSpPr>
      <xdr:spPr bwMode="auto">
        <a:xfrm>
          <a:off x="0" y="5141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274"/>
    <xdr:sp macro="" textlink="">
      <xdr:nvSpPr>
        <xdr:cNvPr id="3698" name="Text Box 6">
          <a:extLst>
            <a:ext uri="{FF2B5EF4-FFF2-40B4-BE49-F238E27FC236}">
              <a16:creationId xmlns:a16="http://schemas.microsoft.com/office/drawing/2014/main" id="{B525AC21-BDB4-445C-8359-2AD9E1A3163C}"/>
            </a:ext>
          </a:extLst>
        </xdr:cNvPr>
        <xdr:cNvSpPr txBox="1">
          <a:spLocks noChangeArrowheads="1"/>
        </xdr:cNvSpPr>
      </xdr:nvSpPr>
      <xdr:spPr bwMode="auto">
        <a:xfrm>
          <a:off x="0" y="5141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215</xdr:row>
      <xdr:rowOff>428625</xdr:rowOff>
    </xdr:from>
    <xdr:ext cx="85725" cy="150329"/>
    <xdr:sp macro="" textlink="">
      <xdr:nvSpPr>
        <xdr:cNvPr id="3699" name="Text Box 4">
          <a:extLst>
            <a:ext uri="{FF2B5EF4-FFF2-40B4-BE49-F238E27FC236}">
              <a16:creationId xmlns:a16="http://schemas.microsoft.com/office/drawing/2014/main" id="{4946BFF9-5DB9-483E-8CCF-FF75C7A301DD}"/>
            </a:ext>
          </a:extLst>
        </xdr:cNvPr>
        <xdr:cNvSpPr txBox="1">
          <a:spLocks noChangeArrowheads="1"/>
        </xdr:cNvSpPr>
      </xdr:nvSpPr>
      <xdr:spPr bwMode="auto">
        <a:xfrm>
          <a:off x="314325" y="495812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700" name="Text Box 4">
          <a:extLst>
            <a:ext uri="{FF2B5EF4-FFF2-40B4-BE49-F238E27FC236}">
              <a16:creationId xmlns:a16="http://schemas.microsoft.com/office/drawing/2014/main" id="{4F5D7260-B063-463A-8465-DD230BDC6B2E}"/>
            </a:ext>
          </a:extLst>
        </xdr:cNvPr>
        <xdr:cNvSpPr txBox="1">
          <a:spLocks noChangeArrowheads="1"/>
        </xdr:cNvSpPr>
      </xdr:nvSpPr>
      <xdr:spPr bwMode="auto">
        <a:xfrm>
          <a:off x="4176346" y="5141301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701" name="Text Box 6">
          <a:extLst>
            <a:ext uri="{FF2B5EF4-FFF2-40B4-BE49-F238E27FC236}">
              <a16:creationId xmlns:a16="http://schemas.microsoft.com/office/drawing/2014/main" id="{C3DD0AB9-4693-4791-8421-48F7E9D29DF3}"/>
            </a:ext>
          </a:extLst>
        </xdr:cNvPr>
        <xdr:cNvSpPr txBox="1">
          <a:spLocks noChangeArrowheads="1"/>
        </xdr:cNvSpPr>
      </xdr:nvSpPr>
      <xdr:spPr bwMode="auto">
        <a:xfrm>
          <a:off x="4176346" y="5141301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677957"/>
    <xdr:sp macro="" textlink="">
      <xdr:nvSpPr>
        <xdr:cNvPr id="3702" name="Text Box 6">
          <a:extLst>
            <a:ext uri="{FF2B5EF4-FFF2-40B4-BE49-F238E27FC236}">
              <a16:creationId xmlns:a16="http://schemas.microsoft.com/office/drawing/2014/main" id="{4A85E30C-7C7B-4227-B661-205D9C280ABC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1024218"/>
    <xdr:sp macro="" textlink="">
      <xdr:nvSpPr>
        <xdr:cNvPr id="3703" name="Text Box 4">
          <a:extLst>
            <a:ext uri="{FF2B5EF4-FFF2-40B4-BE49-F238E27FC236}">
              <a16:creationId xmlns:a16="http://schemas.microsoft.com/office/drawing/2014/main" id="{09EAA43A-DCCC-4254-8E59-DF6CD972C69C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1024218"/>
    <xdr:sp macro="" textlink="">
      <xdr:nvSpPr>
        <xdr:cNvPr id="3704" name="Text Box 6">
          <a:extLst>
            <a:ext uri="{FF2B5EF4-FFF2-40B4-BE49-F238E27FC236}">
              <a16:creationId xmlns:a16="http://schemas.microsoft.com/office/drawing/2014/main" id="{E6C7AFA1-2CFE-462D-9F7D-291E08441116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677957"/>
    <xdr:sp macro="" textlink="">
      <xdr:nvSpPr>
        <xdr:cNvPr id="3705" name="Text Box 4">
          <a:extLst>
            <a:ext uri="{FF2B5EF4-FFF2-40B4-BE49-F238E27FC236}">
              <a16:creationId xmlns:a16="http://schemas.microsoft.com/office/drawing/2014/main" id="{5B8EBC92-06E1-488F-8C78-7FD4E01A1BDC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677957"/>
    <xdr:sp macro="" textlink="">
      <xdr:nvSpPr>
        <xdr:cNvPr id="3706" name="Text Box 6">
          <a:extLst>
            <a:ext uri="{FF2B5EF4-FFF2-40B4-BE49-F238E27FC236}">
              <a16:creationId xmlns:a16="http://schemas.microsoft.com/office/drawing/2014/main" id="{18F4E267-7D50-4E1E-AE07-7C8D88ACE851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231</xdr:row>
      <xdr:rowOff>0</xdr:rowOff>
    </xdr:from>
    <xdr:ext cx="85725" cy="677957"/>
    <xdr:sp macro="" textlink="">
      <xdr:nvSpPr>
        <xdr:cNvPr id="3707" name="Text Box 4">
          <a:extLst>
            <a:ext uri="{FF2B5EF4-FFF2-40B4-BE49-F238E27FC236}">
              <a16:creationId xmlns:a16="http://schemas.microsoft.com/office/drawing/2014/main" id="{CB822066-42C1-4C10-B319-48C51C2D5336}"/>
            </a:ext>
          </a:extLst>
        </xdr:cNvPr>
        <xdr:cNvSpPr txBox="1">
          <a:spLocks noChangeArrowheads="1"/>
        </xdr:cNvSpPr>
      </xdr:nvSpPr>
      <xdr:spPr bwMode="auto">
        <a:xfrm>
          <a:off x="2608385" y="5282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231</xdr:row>
      <xdr:rowOff>0</xdr:rowOff>
    </xdr:from>
    <xdr:ext cx="85725" cy="677957"/>
    <xdr:sp macro="" textlink="">
      <xdr:nvSpPr>
        <xdr:cNvPr id="3708" name="Text Box 6">
          <a:extLst>
            <a:ext uri="{FF2B5EF4-FFF2-40B4-BE49-F238E27FC236}">
              <a16:creationId xmlns:a16="http://schemas.microsoft.com/office/drawing/2014/main" id="{07898FC5-5C1F-450D-9D85-D3B009CF5F01}"/>
            </a:ext>
          </a:extLst>
        </xdr:cNvPr>
        <xdr:cNvSpPr txBox="1">
          <a:spLocks noChangeArrowheads="1"/>
        </xdr:cNvSpPr>
      </xdr:nvSpPr>
      <xdr:spPr bwMode="auto">
        <a:xfrm>
          <a:off x="2608385" y="5282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677957"/>
    <xdr:sp macro="" textlink="">
      <xdr:nvSpPr>
        <xdr:cNvPr id="3709" name="Text Box 4">
          <a:extLst>
            <a:ext uri="{FF2B5EF4-FFF2-40B4-BE49-F238E27FC236}">
              <a16:creationId xmlns:a16="http://schemas.microsoft.com/office/drawing/2014/main" id="{DEF8E82A-C18A-49B0-BE47-B4415740D243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677957"/>
    <xdr:sp macro="" textlink="">
      <xdr:nvSpPr>
        <xdr:cNvPr id="3710" name="Text Box 6">
          <a:extLst>
            <a:ext uri="{FF2B5EF4-FFF2-40B4-BE49-F238E27FC236}">
              <a16:creationId xmlns:a16="http://schemas.microsoft.com/office/drawing/2014/main" id="{5DA7894C-AE2B-4815-80FD-AB1E646E5F76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231</xdr:row>
      <xdr:rowOff>0</xdr:rowOff>
    </xdr:from>
    <xdr:ext cx="85725" cy="677957"/>
    <xdr:sp macro="" textlink="">
      <xdr:nvSpPr>
        <xdr:cNvPr id="3711" name="Text Box 4">
          <a:extLst>
            <a:ext uri="{FF2B5EF4-FFF2-40B4-BE49-F238E27FC236}">
              <a16:creationId xmlns:a16="http://schemas.microsoft.com/office/drawing/2014/main" id="{D432F1D6-E975-4CF2-8CD0-EB0A8B1AE7CF}"/>
            </a:ext>
          </a:extLst>
        </xdr:cNvPr>
        <xdr:cNvSpPr txBox="1">
          <a:spLocks noChangeArrowheads="1"/>
        </xdr:cNvSpPr>
      </xdr:nvSpPr>
      <xdr:spPr bwMode="auto">
        <a:xfrm>
          <a:off x="0" y="5282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231</xdr:row>
      <xdr:rowOff>0</xdr:rowOff>
    </xdr:from>
    <xdr:ext cx="85725" cy="677957"/>
    <xdr:sp macro="" textlink="">
      <xdr:nvSpPr>
        <xdr:cNvPr id="3712" name="Text Box 6">
          <a:extLst>
            <a:ext uri="{FF2B5EF4-FFF2-40B4-BE49-F238E27FC236}">
              <a16:creationId xmlns:a16="http://schemas.microsoft.com/office/drawing/2014/main" id="{7FAEFDE0-B2B5-4B8B-906E-05FC5323A7C9}"/>
            </a:ext>
          </a:extLst>
        </xdr:cNvPr>
        <xdr:cNvSpPr txBox="1">
          <a:spLocks noChangeArrowheads="1"/>
        </xdr:cNvSpPr>
      </xdr:nvSpPr>
      <xdr:spPr bwMode="auto">
        <a:xfrm>
          <a:off x="0" y="5282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231</xdr:row>
      <xdr:rowOff>0</xdr:rowOff>
    </xdr:from>
    <xdr:ext cx="85725" cy="152400"/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id="{9C1F9347-3D82-48EF-8129-908A19E71BCB}"/>
            </a:ext>
          </a:extLst>
        </xdr:cNvPr>
        <xdr:cNvSpPr txBox="1">
          <a:spLocks noChangeArrowheads="1"/>
        </xdr:cNvSpPr>
      </xdr:nvSpPr>
      <xdr:spPr bwMode="auto">
        <a:xfrm>
          <a:off x="4176346" y="5282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231</xdr:row>
      <xdr:rowOff>0</xdr:rowOff>
    </xdr:from>
    <xdr:ext cx="85725" cy="152400"/>
    <xdr:sp macro="" textlink="">
      <xdr:nvSpPr>
        <xdr:cNvPr id="3714" name="Text Box 6">
          <a:extLst>
            <a:ext uri="{FF2B5EF4-FFF2-40B4-BE49-F238E27FC236}">
              <a16:creationId xmlns:a16="http://schemas.microsoft.com/office/drawing/2014/main" id="{0B3AAA68-0EDE-432B-8FD9-EC241FA46419}"/>
            </a:ext>
          </a:extLst>
        </xdr:cNvPr>
        <xdr:cNvSpPr txBox="1">
          <a:spLocks noChangeArrowheads="1"/>
        </xdr:cNvSpPr>
      </xdr:nvSpPr>
      <xdr:spPr bwMode="auto">
        <a:xfrm>
          <a:off x="4176346" y="5282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114300"/>
    <xdr:sp macro="" textlink="">
      <xdr:nvSpPr>
        <xdr:cNvPr id="3715" name="Text Box 4">
          <a:extLst>
            <a:ext uri="{FF2B5EF4-FFF2-40B4-BE49-F238E27FC236}">
              <a16:creationId xmlns:a16="http://schemas.microsoft.com/office/drawing/2014/main" id="{D3263D15-727E-4DFD-8FC6-D3FF3815DA18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114300"/>
    <xdr:sp macro="" textlink="">
      <xdr:nvSpPr>
        <xdr:cNvPr id="3716" name="Text Box 6">
          <a:extLst>
            <a:ext uri="{FF2B5EF4-FFF2-40B4-BE49-F238E27FC236}">
              <a16:creationId xmlns:a16="http://schemas.microsoft.com/office/drawing/2014/main" id="{29C70425-AB10-4099-99E7-39CF0AFBEC90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816348"/>
    <xdr:sp macro="" textlink="">
      <xdr:nvSpPr>
        <xdr:cNvPr id="3717" name="Text Box 4">
          <a:extLst>
            <a:ext uri="{FF2B5EF4-FFF2-40B4-BE49-F238E27FC236}">
              <a16:creationId xmlns:a16="http://schemas.microsoft.com/office/drawing/2014/main" id="{83265D15-AD60-43EE-A15D-9D0FAC494B61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816348"/>
    <xdr:sp macro="" textlink="">
      <xdr:nvSpPr>
        <xdr:cNvPr id="3718" name="Text Box 6">
          <a:extLst>
            <a:ext uri="{FF2B5EF4-FFF2-40B4-BE49-F238E27FC236}">
              <a16:creationId xmlns:a16="http://schemas.microsoft.com/office/drawing/2014/main" id="{2509241C-A601-4A1C-B191-AF712868F2CC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675153"/>
    <xdr:sp macro="" textlink="">
      <xdr:nvSpPr>
        <xdr:cNvPr id="3719" name="Text Box 6">
          <a:extLst>
            <a:ext uri="{FF2B5EF4-FFF2-40B4-BE49-F238E27FC236}">
              <a16:creationId xmlns:a16="http://schemas.microsoft.com/office/drawing/2014/main" id="{71190A18-1676-4CC4-90B5-F2BC980443EA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1016373"/>
    <xdr:sp macro="" textlink="">
      <xdr:nvSpPr>
        <xdr:cNvPr id="3720" name="Text Box 4">
          <a:extLst>
            <a:ext uri="{FF2B5EF4-FFF2-40B4-BE49-F238E27FC236}">
              <a16:creationId xmlns:a16="http://schemas.microsoft.com/office/drawing/2014/main" id="{FE602574-AFC8-4534-9E49-95EAEAD30DF2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1016373"/>
    <xdr:sp macro="" textlink="">
      <xdr:nvSpPr>
        <xdr:cNvPr id="3721" name="Text Box 6">
          <a:extLst>
            <a:ext uri="{FF2B5EF4-FFF2-40B4-BE49-F238E27FC236}">
              <a16:creationId xmlns:a16="http://schemas.microsoft.com/office/drawing/2014/main" id="{36907F5E-9A2B-4686-95BD-42A31AE7F9E3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675153"/>
    <xdr:sp macro="" textlink="">
      <xdr:nvSpPr>
        <xdr:cNvPr id="3722" name="Text Box 4">
          <a:extLst>
            <a:ext uri="{FF2B5EF4-FFF2-40B4-BE49-F238E27FC236}">
              <a16:creationId xmlns:a16="http://schemas.microsoft.com/office/drawing/2014/main" id="{1841E051-74FD-47B3-B83E-0245820CB3C1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675153"/>
    <xdr:sp macro="" textlink="">
      <xdr:nvSpPr>
        <xdr:cNvPr id="3723" name="Text Box 6">
          <a:extLst>
            <a:ext uri="{FF2B5EF4-FFF2-40B4-BE49-F238E27FC236}">
              <a16:creationId xmlns:a16="http://schemas.microsoft.com/office/drawing/2014/main" id="{AD4C10C2-CED1-4AA6-A5A2-CD469245BF2A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231</xdr:row>
      <xdr:rowOff>0</xdr:rowOff>
    </xdr:from>
    <xdr:ext cx="85725" cy="675153"/>
    <xdr:sp macro="" textlink="">
      <xdr:nvSpPr>
        <xdr:cNvPr id="3724" name="Text Box 4">
          <a:extLst>
            <a:ext uri="{FF2B5EF4-FFF2-40B4-BE49-F238E27FC236}">
              <a16:creationId xmlns:a16="http://schemas.microsoft.com/office/drawing/2014/main" id="{8CA1CC76-EDF5-4EEC-8F99-87D5E9AFE010}"/>
            </a:ext>
          </a:extLst>
        </xdr:cNvPr>
        <xdr:cNvSpPr txBox="1">
          <a:spLocks noChangeArrowheads="1"/>
        </xdr:cNvSpPr>
      </xdr:nvSpPr>
      <xdr:spPr bwMode="auto">
        <a:xfrm>
          <a:off x="2608385" y="5282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231</xdr:row>
      <xdr:rowOff>0</xdr:rowOff>
    </xdr:from>
    <xdr:ext cx="85725" cy="675153"/>
    <xdr:sp macro="" textlink="">
      <xdr:nvSpPr>
        <xdr:cNvPr id="3725" name="Text Box 6">
          <a:extLst>
            <a:ext uri="{FF2B5EF4-FFF2-40B4-BE49-F238E27FC236}">
              <a16:creationId xmlns:a16="http://schemas.microsoft.com/office/drawing/2014/main" id="{45BB3FB3-5452-47BE-AACE-9EB1A68FDBFC}"/>
            </a:ext>
          </a:extLst>
        </xdr:cNvPr>
        <xdr:cNvSpPr txBox="1">
          <a:spLocks noChangeArrowheads="1"/>
        </xdr:cNvSpPr>
      </xdr:nvSpPr>
      <xdr:spPr bwMode="auto">
        <a:xfrm>
          <a:off x="2608385" y="5282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675153"/>
    <xdr:sp macro="" textlink="">
      <xdr:nvSpPr>
        <xdr:cNvPr id="3726" name="Text Box 4">
          <a:extLst>
            <a:ext uri="{FF2B5EF4-FFF2-40B4-BE49-F238E27FC236}">
              <a16:creationId xmlns:a16="http://schemas.microsoft.com/office/drawing/2014/main" id="{69B324CB-1669-42F6-9889-4271EFD53621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675153"/>
    <xdr:sp macro="" textlink="">
      <xdr:nvSpPr>
        <xdr:cNvPr id="3727" name="Text Box 6">
          <a:extLst>
            <a:ext uri="{FF2B5EF4-FFF2-40B4-BE49-F238E27FC236}">
              <a16:creationId xmlns:a16="http://schemas.microsoft.com/office/drawing/2014/main" id="{52F3841F-178F-4312-8307-A3504C873663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231</xdr:row>
      <xdr:rowOff>0</xdr:rowOff>
    </xdr:from>
    <xdr:ext cx="85725" cy="675153"/>
    <xdr:sp macro="" textlink="">
      <xdr:nvSpPr>
        <xdr:cNvPr id="3728" name="Text Box 4">
          <a:extLst>
            <a:ext uri="{FF2B5EF4-FFF2-40B4-BE49-F238E27FC236}">
              <a16:creationId xmlns:a16="http://schemas.microsoft.com/office/drawing/2014/main" id="{4E0E0E79-D842-48D2-84D5-D54AC841896E}"/>
            </a:ext>
          </a:extLst>
        </xdr:cNvPr>
        <xdr:cNvSpPr txBox="1">
          <a:spLocks noChangeArrowheads="1"/>
        </xdr:cNvSpPr>
      </xdr:nvSpPr>
      <xdr:spPr bwMode="auto">
        <a:xfrm>
          <a:off x="0" y="5282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231</xdr:row>
      <xdr:rowOff>0</xdr:rowOff>
    </xdr:from>
    <xdr:ext cx="85725" cy="675153"/>
    <xdr:sp macro="" textlink="">
      <xdr:nvSpPr>
        <xdr:cNvPr id="3729" name="Text Box 6">
          <a:extLst>
            <a:ext uri="{FF2B5EF4-FFF2-40B4-BE49-F238E27FC236}">
              <a16:creationId xmlns:a16="http://schemas.microsoft.com/office/drawing/2014/main" id="{88B05C3A-3CBE-4F3F-8B90-EA1299035AA3}"/>
            </a:ext>
          </a:extLst>
        </xdr:cNvPr>
        <xdr:cNvSpPr txBox="1">
          <a:spLocks noChangeArrowheads="1"/>
        </xdr:cNvSpPr>
      </xdr:nvSpPr>
      <xdr:spPr bwMode="auto">
        <a:xfrm>
          <a:off x="0" y="5282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231</xdr:row>
      <xdr:rowOff>0</xdr:rowOff>
    </xdr:from>
    <xdr:ext cx="85725" cy="152400"/>
    <xdr:sp macro="" textlink="">
      <xdr:nvSpPr>
        <xdr:cNvPr id="3730" name="Text Box 4">
          <a:extLst>
            <a:ext uri="{FF2B5EF4-FFF2-40B4-BE49-F238E27FC236}">
              <a16:creationId xmlns:a16="http://schemas.microsoft.com/office/drawing/2014/main" id="{29E9EE4C-2216-4990-9EF9-2D158A108713}"/>
            </a:ext>
          </a:extLst>
        </xdr:cNvPr>
        <xdr:cNvSpPr txBox="1">
          <a:spLocks noChangeArrowheads="1"/>
        </xdr:cNvSpPr>
      </xdr:nvSpPr>
      <xdr:spPr bwMode="auto">
        <a:xfrm>
          <a:off x="4176346" y="5282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231</xdr:row>
      <xdr:rowOff>0</xdr:rowOff>
    </xdr:from>
    <xdr:ext cx="85725" cy="152400"/>
    <xdr:sp macro="" textlink="">
      <xdr:nvSpPr>
        <xdr:cNvPr id="3731" name="Text Box 6">
          <a:extLst>
            <a:ext uri="{FF2B5EF4-FFF2-40B4-BE49-F238E27FC236}">
              <a16:creationId xmlns:a16="http://schemas.microsoft.com/office/drawing/2014/main" id="{7D7941ED-CB05-401C-9849-289EAD11523D}"/>
            </a:ext>
          </a:extLst>
        </xdr:cNvPr>
        <xdr:cNvSpPr txBox="1">
          <a:spLocks noChangeArrowheads="1"/>
        </xdr:cNvSpPr>
      </xdr:nvSpPr>
      <xdr:spPr bwMode="auto">
        <a:xfrm>
          <a:off x="4176346" y="5282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215</xdr:row>
      <xdr:rowOff>428625</xdr:rowOff>
    </xdr:from>
    <xdr:ext cx="85725" cy="150329"/>
    <xdr:sp macro="" textlink="">
      <xdr:nvSpPr>
        <xdr:cNvPr id="3732" name="Text Box 4">
          <a:extLst>
            <a:ext uri="{FF2B5EF4-FFF2-40B4-BE49-F238E27FC236}">
              <a16:creationId xmlns:a16="http://schemas.microsoft.com/office/drawing/2014/main" id="{92059E10-A315-4F61-8C0F-9B7804B41964}"/>
            </a:ext>
          </a:extLst>
        </xdr:cNvPr>
        <xdr:cNvSpPr txBox="1">
          <a:spLocks noChangeArrowheads="1"/>
        </xdr:cNvSpPr>
      </xdr:nvSpPr>
      <xdr:spPr bwMode="auto">
        <a:xfrm>
          <a:off x="314325" y="495812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A65E3BDD-0B9D-419D-8E29-066B1D61F110}"/>
            </a:ext>
          </a:extLst>
        </xdr:cNvPr>
        <xdr:cNvSpPr txBox="1">
          <a:spLocks noChangeArrowheads="1"/>
        </xdr:cNvSpPr>
      </xdr:nvSpPr>
      <xdr:spPr bwMode="auto">
        <a:xfrm>
          <a:off x="1216269" y="514130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734" name="Text Box 6">
          <a:extLst>
            <a:ext uri="{FF2B5EF4-FFF2-40B4-BE49-F238E27FC236}">
              <a16:creationId xmlns:a16="http://schemas.microsoft.com/office/drawing/2014/main" id="{A9E44C03-360B-4E28-BABF-6AD6B355885B}"/>
            </a:ext>
          </a:extLst>
        </xdr:cNvPr>
        <xdr:cNvSpPr txBox="1">
          <a:spLocks noChangeArrowheads="1"/>
        </xdr:cNvSpPr>
      </xdr:nvSpPr>
      <xdr:spPr bwMode="auto">
        <a:xfrm>
          <a:off x="1216269" y="514130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226</xdr:row>
      <xdr:rowOff>47625</xdr:rowOff>
    </xdr:from>
    <xdr:ext cx="85725" cy="819150"/>
    <xdr:sp macro="" textlink="">
      <xdr:nvSpPr>
        <xdr:cNvPr id="3735" name="Text Box 4">
          <a:extLst>
            <a:ext uri="{FF2B5EF4-FFF2-40B4-BE49-F238E27FC236}">
              <a16:creationId xmlns:a16="http://schemas.microsoft.com/office/drawing/2014/main" id="{B3112361-13AE-458C-8DF8-2B82E37F611C}"/>
            </a:ext>
          </a:extLst>
        </xdr:cNvPr>
        <xdr:cNvSpPr txBox="1">
          <a:spLocks noChangeArrowheads="1"/>
        </xdr:cNvSpPr>
      </xdr:nvSpPr>
      <xdr:spPr bwMode="auto">
        <a:xfrm>
          <a:off x="1806819" y="51460644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9150"/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2599BF5D-8EE7-406F-966E-3D2FF1A7CA51}"/>
            </a:ext>
          </a:extLst>
        </xdr:cNvPr>
        <xdr:cNvSpPr txBox="1">
          <a:spLocks noChangeArrowheads="1"/>
        </xdr:cNvSpPr>
      </xdr:nvSpPr>
      <xdr:spPr bwMode="auto">
        <a:xfrm>
          <a:off x="1216269" y="5141301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737" name="Text Box 6">
          <a:extLst>
            <a:ext uri="{FF2B5EF4-FFF2-40B4-BE49-F238E27FC236}">
              <a16:creationId xmlns:a16="http://schemas.microsoft.com/office/drawing/2014/main" id="{6F5B601B-0517-493D-BFB0-C53AB3B7D15E}"/>
            </a:ext>
          </a:extLst>
        </xdr:cNvPr>
        <xdr:cNvSpPr txBox="1">
          <a:spLocks noChangeArrowheads="1"/>
        </xdr:cNvSpPr>
      </xdr:nvSpPr>
      <xdr:spPr bwMode="auto">
        <a:xfrm>
          <a:off x="1216269" y="5141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738" name="Text Box 4">
          <a:extLst>
            <a:ext uri="{FF2B5EF4-FFF2-40B4-BE49-F238E27FC236}">
              <a16:creationId xmlns:a16="http://schemas.microsoft.com/office/drawing/2014/main" id="{32CBAAAD-7778-4B55-8921-A037B9E941EB}"/>
            </a:ext>
          </a:extLst>
        </xdr:cNvPr>
        <xdr:cNvSpPr txBox="1">
          <a:spLocks noChangeArrowheads="1"/>
        </xdr:cNvSpPr>
      </xdr:nvSpPr>
      <xdr:spPr bwMode="auto">
        <a:xfrm>
          <a:off x="1216269" y="5141301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739" name="Text Box 6">
          <a:extLst>
            <a:ext uri="{FF2B5EF4-FFF2-40B4-BE49-F238E27FC236}">
              <a16:creationId xmlns:a16="http://schemas.microsoft.com/office/drawing/2014/main" id="{07E4F68A-EAA9-4D15-A9C1-C013A021BC1C}"/>
            </a:ext>
          </a:extLst>
        </xdr:cNvPr>
        <xdr:cNvSpPr txBox="1">
          <a:spLocks noChangeArrowheads="1"/>
        </xdr:cNvSpPr>
      </xdr:nvSpPr>
      <xdr:spPr bwMode="auto">
        <a:xfrm>
          <a:off x="1216269" y="5141301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740" name="Text Box 4">
          <a:extLst>
            <a:ext uri="{FF2B5EF4-FFF2-40B4-BE49-F238E27FC236}">
              <a16:creationId xmlns:a16="http://schemas.microsoft.com/office/drawing/2014/main" id="{1592B91E-6D8F-4AC1-BDE7-F19BFD7E3ABE}"/>
            </a:ext>
          </a:extLst>
        </xdr:cNvPr>
        <xdr:cNvSpPr txBox="1">
          <a:spLocks noChangeArrowheads="1"/>
        </xdr:cNvSpPr>
      </xdr:nvSpPr>
      <xdr:spPr bwMode="auto">
        <a:xfrm>
          <a:off x="1216269" y="5141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741" name="Text Box 6">
          <a:extLst>
            <a:ext uri="{FF2B5EF4-FFF2-40B4-BE49-F238E27FC236}">
              <a16:creationId xmlns:a16="http://schemas.microsoft.com/office/drawing/2014/main" id="{DD4CD30A-FCF2-46CE-A9A9-FEC3A4062074}"/>
            </a:ext>
          </a:extLst>
        </xdr:cNvPr>
        <xdr:cNvSpPr txBox="1">
          <a:spLocks noChangeArrowheads="1"/>
        </xdr:cNvSpPr>
      </xdr:nvSpPr>
      <xdr:spPr bwMode="auto">
        <a:xfrm>
          <a:off x="1216269" y="5141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742" name="Text Box 4">
          <a:extLst>
            <a:ext uri="{FF2B5EF4-FFF2-40B4-BE49-F238E27FC236}">
              <a16:creationId xmlns:a16="http://schemas.microsoft.com/office/drawing/2014/main" id="{C808F9AC-8E26-49A2-A420-62BE343A267C}"/>
            </a:ext>
          </a:extLst>
        </xdr:cNvPr>
        <xdr:cNvSpPr txBox="1">
          <a:spLocks noChangeArrowheads="1"/>
        </xdr:cNvSpPr>
      </xdr:nvSpPr>
      <xdr:spPr bwMode="auto">
        <a:xfrm>
          <a:off x="2608385" y="5141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743" name="Text Box 6">
          <a:extLst>
            <a:ext uri="{FF2B5EF4-FFF2-40B4-BE49-F238E27FC236}">
              <a16:creationId xmlns:a16="http://schemas.microsoft.com/office/drawing/2014/main" id="{CBEE34AD-5FCC-47BC-9C0E-736AC5011074}"/>
            </a:ext>
          </a:extLst>
        </xdr:cNvPr>
        <xdr:cNvSpPr txBox="1">
          <a:spLocks noChangeArrowheads="1"/>
        </xdr:cNvSpPr>
      </xdr:nvSpPr>
      <xdr:spPr bwMode="auto">
        <a:xfrm>
          <a:off x="2608385" y="5141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744" name="Text Box 4">
          <a:extLst>
            <a:ext uri="{FF2B5EF4-FFF2-40B4-BE49-F238E27FC236}">
              <a16:creationId xmlns:a16="http://schemas.microsoft.com/office/drawing/2014/main" id="{4218CE6A-F052-4602-BB2A-9443D8AF8A81}"/>
            </a:ext>
          </a:extLst>
        </xdr:cNvPr>
        <xdr:cNvSpPr txBox="1">
          <a:spLocks noChangeArrowheads="1"/>
        </xdr:cNvSpPr>
      </xdr:nvSpPr>
      <xdr:spPr bwMode="auto">
        <a:xfrm>
          <a:off x="1216269" y="5141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226</xdr:row>
      <xdr:rowOff>0</xdr:rowOff>
    </xdr:from>
    <xdr:ext cx="85725" cy="676274"/>
    <xdr:sp macro="" textlink="">
      <xdr:nvSpPr>
        <xdr:cNvPr id="3745" name="Text Box 6">
          <a:extLst>
            <a:ext uri="{FF2B5EF4-FFF2-40B4-BE49-F238E27FC236}">
              <a16:creationId xmlns:a16="http://schemas.microsoft.com/office/drawing/2014/main" id="{72B3CBC1-E771-4821-94D9-0C59C5ACE27F}"/>
            </a:ext>
          </a:extLst>
        </xdr:cNvPr>
        <xdr:cNvSpPr txBox="1">
          <a:spLocks noChangeArrowheads="1"/>
        </xdr:cNvSpPr>
      </xdr:nvSpPr>
      <xdr:spPr bwMode="auto">
        <a:xfrm>
          <a:off x="2130669" y="5141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114300"/>
    <xdr:sp macro="" textlink="">
      <xdr:nvSpPr>
        <xdr:cNvPr id="3746" name="Text Box 4">
          <a:extLst>
            <a:ext uri="{FF2B5EF4-FFF2-40B4-BE49-F238E27FC236}">
              <a16:creationId xmlns:a16="http://schemas.microsoft.com/office/drawing/2014/main" id="{028BDC22-902D-421D-9F8F-66D6F605E77A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114300"/>
    <xdr:sp macro="" textlink="">
      <xdr:nvSpPr>
        <xdr:cNvPr id="3747" name="Text Box 6">
          <a:extLst>
            <a:ext uri="{FF2B5EF4-FFF2-40B4-BE49-F238E27FC236}">
              <a16:creationId xmlns:a16="http://schemas.microsoft.com/office/drawing/2014/main" id="{98A0C4EC-7C55-4D59-A6B4-92E44DCA5445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231</xdr:row>
      <xdr:rowOff>47625</xdr:rowOff>
    </xdr:from>
    <xdr:ext cx="85725" cy="819150"/>
    <xdr:sp macro="" textlink="">
      <xdr:nvSpPr>
        <xdr:cNvPr id="3748" name="Text Box 4">
          <a:extLst>
            <a:ext uri="{FF2B5EF4-FFF2-40B4-BE49-F238E27FC236}">
              <a16:creationId xmlns:a16="http://schemas.microsoft.com/office/drawing/2014/main" id="{CCFA7E94-1501-472A-A6AB-8AF534AEDA1D}"/>
            </a:ext>
          </a:extLst>
        </xdr:cNvPr>
        <xdr:cNvSpPr txBox="1">
          <a:spLocks noChangeArrowheads="1"/>
        </xdr:cNvSpPr>
      </xdr:nvSpPr>
      <xdr:spPr bwMode="auto">
        <a:xfrm>
          <a:off x="1806819" y="5287474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819150"/>
    <xdr:sp macro="" textlink="">
      <xdr:nvSpPr>
        <xdr:cNvPr id="3749" name="Text Box 6">
          <a:extLst>
            <a:ext uri="{FF2B5EF4-FFF2-40B4-BE49-F238E27FC236}">
              <a16:creationId xmlns:a16="http://schemas.microsoft.com/office/drawing/2014/main" id="{7984BAD3-8752-4951-9604-095EE847AB5C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676274"/>
    <xdr:sp macro="" textlink="">
      <xdr:nvSpPr>
        <xdr:cNvPr id="3750" name="Text Box 6">
          <a:extLst>
            <a:ext uri="{FF2B5EF4-FFF2-40B4-BE49-F238E27FC236}">
              <a16:creationId xmlns:a16="http://schemas.microsoft.com/office/drawing/2014/main" id="{4F677C93-3058-42FD-87EA-28984DB75501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1019175"/>
    <xdr:sp macro="" textlink="">
      <xdr:nvSpPr>
        <xdr:cNvPr id="3751" name="Text Box 4">
          <a:extLst>
            <a:ext uri="{FF2B5EF4-FFF2-40B4-BE49-F238E27FC236}">
              <a16:creationId xmlns:a16="http://schemas.microsoft.com/office/drawing/2014/main" id="{5C94FD40-3A7D-4116-B6DA-EA5536D177F5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1019175"/>
    <xdr:sp macro="" textlink="">
      <xdr:nvSpPr>
        <xdr:cNvPr id="3752" name="Text Box 6">
          <a:extLst>
            <a:ext uri="{FF2B5EF4-FFF2-40B4-BE49-F238E27FC236}">
              <a16:creationId xmlns:a16="http://schemas.microsoft.com/office/drawing/2014/main" id="{061CF437-1796-43FB-AFB4-042CB9E2763E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676274"/>
    <xdr:sp macro="" textlink="">
      <xdr:nvSpPr>
        <xdr:cNvPr id="3753" name="Text Box 4">
          <a:extLst>
            <a:ext uri="{FF2B5EF4-FFF2-40B4-BE49-F238E27FC236}">
              <a16:creationId xmlns:a16="http://schemas.microsoft.com/office/drawing/2014/main" id="{BDE381EA-D572-4841-8C91-85E3A10F00A6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676274"/>
    <xdr:sp macro="" textlink="">
      <xdr:nvSpPr>
        <xdr:cNvPr id="3754" name="Text Box 6">
          <a:extLst>
            <a:ext uri="{FF2B5EF4-FFF2-40B4-BE49-F238E27FC236}">
              <a16:creationId xmlns:a16="http://schemas.microsoft.com/office/drawing/2014/main" id="{A0B34352-E0C8-4FCC-999E-2E7FED51D223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231</xdr:row>
      <xdr:rowOff>0</xdr:rowOff>
    </xdr:from>
    <xdr:ext cx="85725" cy="676274"/>
    <xdr:sp macro="" textlink="">
      <xdr:nvSpPr>
        <xdr:cNvPr id="3755" name="Text Box 4">
          <a:extLst>
            <a:ext uri="{FF2B5EF4-FFF2-40B4-BE49-F238E27FC236}">
              <a16:creationId xmlns:a16="http://schemas.microsoft.com/office/drawing/2014/main" id="{528B6972-8986-4D7A-8B4A-A6EC2820D944}"/>
            </a:ext>
          </a:extLst>
        </xdr:cNvPr>
        <xdr:cNvSpPr txBox="1">
          <a:spLocks noChangeArrowheads="1"/>
        </xdr:cNvSpPr>
      </xdr:nvSpPr>
      <xdr:spPr bwMode="auto">
        <a:xfrm>
          <a:off x="2608385" y="5282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231</xdr:row>
      <xdr:rowOff>0</xdr:rowOff>
    </xdr:from>
    <xdr:ext cx="85725" cy="676274"/>
    <xdr:sp macro="" textlink="">
      <xdr:nvSpPr>
        <xdr:cNvPr id="3756" name="Text Box 6">
          <a:extLst>
            <a:ext uri="{FF2B5EF4-FFF2-40B4-BE49-F238E27FC236}">
              <a16:creationId xmlns:a16="http://schemas.microsoft.com/office/drawing/2014/main" id="{22C09F37-10FB-4AD1-9C51-3107E27FCE80}"/>
            </a:ext>
          </a:extLst>
        </xdr:cNvPr>
        <xdr:cNvSpPr txBox="1">
          <a:spLocks noChangeArrowheads="1"/>
        </xdr:cNvSpPr>
      </xdr:nvSpPr>
      <xdr:spPr bwMode="auto">
        <a:xfrm>
          <a:off x="2608385" y="5282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676274"/>
    <xdr:sp macro="" textlink="">
      <xdr:nvSpPr>
        <xdr:cNvPr id="3757" name="Text Box 4">
          <a:extLst>
            <a:ext uri="{FF2B5EF4-FFF2-40B4-BE49-F238E27FC236}">
              <a16:creationId xmlns:a16="http://schemas.microsoft.com/office/drawing/2014/main" id="{605E1E6C-4B74-42AE-A371-3F6972D2443D}"/>
            </a:ext>
          </a:extLst>
        </xdr:cNvPr>
        <xdr:cNvSpPr txBox="1">
          <a:spLocks noChangeArrowheads="1"/>
        </xdr:cNvSpPr>
      </xdr:nvSpPr>
      <xdr:spPr bwMode="auto">
        <a:xfrm>
          <a:off x="1216269" y="5282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231</xdr:row>
      <xdr:rowOff>0</xdr:rowOff>
    </xdr:from>
    <xdr:ext cx="85725" cy="676274"/>
    <xdr:sp macro="" textlink="">
      <xdr:nvSpPr>
        <xdr:cNvPr id="3758" name="Text Box 6">
          <a:extLst>
            <a:ext uri="{FF2B5EF4-FFF2-40B4-BE49-F238E27FC236}">
              <a16:creationId xmlns:a16="http://schemas.microsoft.com/office/drawing/2014/main" id="{2A97793E-0925-4F65-88A1-A970970AF8E2}"/>
            </a:ext>
          </a:extLst>
        </xdr:cNvPr>
        <xdr:cNvSpPr txBox="1">
          <a:spLocks noChangeArrowheads="1"/>
        </xdr:cNvSpPr>
      </xdr:nvSpPr>
      <xdr:spPr bwMode="auto">
        <a:xfrm>
          <a:off x="2130669" y="5282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232</xdr:row>
      <xdr:rowOff>85725</xdr:rowOff>
    </xdr:from>
    <xdr:ext cx="85725" cy="676274"/>
    <xdr:sp macro="" textlink="">
      <xdr:nvSpPr>
        <xdr:cNvPr id="3759" name="Text Box 6">
          <a:extLst>
            <a:ext uri="{FF2B5EF4-FFF2-40B4-BE49-F238E27FC236}">
              <a16:creationId xmlns:a16="http://schemas.microsoft.com/office/drawing/2014/main" id="{381B103C-6B0E-45DA-9B84-27A67FCD5610}"/>
            </a:ext>
          </a:extLst>
        </xdr:cNvPr>
        <xdr:cNvSpPr txBox="1">
          <a:spLocks noChangeArrowheads="1"/>
        </xdr:cNvSpPr>
      </xdr:nvSpPr>
      <xdr:spPr bwMode="auto">
        <a:xfrm>
          <a:off x="2197344" y="5311066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264</xdr:row>
      <xdr:rowOff>428625</xdr:rowOff>
    </xdr:from>
    <xdr:ext cx="85725" cy="156322"/>
    <xdr:sp macro="" textlink="">
      <xdr:nvSpPr>
        <xdr:cNvPr id="3760" name="Text Box 4">
          <a:extLst>
            <a:ext uri="{FF2B5EF4-FFF2-40B4-BE49-F238E27FC236}">
              <a16:creationId xmlns:a16="http://schemas.microsoft.com/office/drawing/2014/main" id="{95713F7F-54A2-472F-A59F-5A80BE9F93C7}"/>
            </a:ext>
          </a:extLst>
        </xdr:cNvPr>
        <xdr:cNvSpPr txBox="1">
          <a:spLocks noChangeArrowheads="1"/>
        </xdr:cNvSpPr>
      </xdr:nvSpPr>
      <xdr:spPr bwMode="auto">
        <a:xfrm>
          <a:off x="314325" y="62184329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264</xdr:row>
      <xdr:rowOff>428625</xdr:rowOff>
    </xdr:from>
    <xdr:ext cx="85725" cy="156322"/>
    <xdr:sp macro="" textlink="">
      <xdr:nvSpPr>
        <xdr:cNvPr id="3761" name="Text Box 4">
          <a:extLst>
            <a:ext uri="{FF2B5EF4-FFF2-40B4-BE49-F238E27FC236}">
              <a16:creationId xmlns:a16="http://schemas.microsoft.com/office/drawing/2014/main" id="{0D603D31-1D92-4E94-9E40-FB7C6A452C88}"/>
            </a:ext>
          </a:extLst>
        </xdr:cNvPr>
        <xdr:cNvSpPr txBox="1">
          <a:spLocks noChangeArrowheads="1"/>
        </xdr:cNvSpPr>
      </xdr:nvSpPr>
      <xdr:spPr bwMode="auto">
        <a:xfrm>
          <a:off x="314325" y="62184329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240</xdr:row>
      <xdr:rowOff>428625</xdr:rowOff>
    </xdr:from>
    <xdr:ext cx="85725" cy="150329"/>
    <xdr:sp macro="" textlink="">
      <xdr:nvSpPr>
        <xdr:cNvPr id="3762" name="Text Box 4">
          <a:extLst>
            <a:ext uri="{FF2B5EF4-FFF2-40B4-BE49-F238E27FC236}">
              <a16:creationId xmlns:a16="http://schemas.microsoft.com/office/drawing/2014/main" id="{AA4EDC2A-3CAF-4DB2-B277-08E9DE18861F}"/>
            </a:ext>
          </a:extLst>
        </xdr:cNvPr>
        <xdr:cNvSpPr txBox="1">
          <a:spLocks noChangeArrowheads="1"/>
        </xdr:cNvSpPr>
      </xdr:nvSpPr>
      <xdr:spPr bwMode="auto">
        <a:xfrm>
          <a:off x="314325" y="56816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3763" name="Text Box 4">
          <a:extLst>
            <a:ext uri="{FF2B5EF4-FFF2-40B4-BE49-F238E27FC236}">
              <a16:creationId xmlns:a16="http://schemas.microsoft.com/office/drawing/2014/main" id="{70BFFB9E-E3E4-4BCA-BE8E-92B6E37074CC}"/>
            </a:ext>
          </a:extLst>
        </xdr:cNvPr>
        <xdr:cNvSpPr txBox="1">
          <a:spLocks noChangeArrowheads="1"/>
        </xdr:cNvSpPr>
      </xdr:nvSpPr>
      <xdr:spPr bwMode="auto">
        <a:xfrm>
          <a:off x="1216269" y="5950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3764" name="Text Box 6">
          <a:extLst>
            <a:ext uri="{FF2B5EF4-FFF2-40B4-BE49-F238E27FC236}">
              <a16:creationId xmlns:a16="http://schemas.microsoft.com/office/drawing/2014/main" id="{AA947078-2C19-4F17-B5C0-C16D3DFE45B6}"/>
            </a:ext>
          </a:extLst>
        </xdr:cNvPr>
        <xdr:cNvSpPr txBox="1">
          <a:spLocks noChangeArrowheads="1"/>
        </xdr:cNvSpPr>
      </xdr:nvSpPr>
      <xdr:spPr bwMode="auto">
        <a:xfrm>
          <a:off x="1216269" y="5950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259</xdr:row>
      <xdr:rowOff>0</xdr:rowOff>
    </xdr:from>
    <xdr:ext cx="85725" cy="114300"/>
    <xdr:sp macro="" textlink="">
      <xdr:nvSpPr>
        <xdr:cNvPr id="3765" name="Text Box 4">
          <a:extLst>
            <a:ext uri="{FF2B5EF4-FFF2-40B4-BE49-F238E27FC236}">
              <a16:creationId xmlns:a16="http://schemas.microsoft.com/office/drawing/2014/main" id="{E32DFD48-CD07-4A4A-84FA-24414C540101}"/>
            </a:ext>
          </a:extLst>
        </xdr:cNvPr>
        <xdr:cNvSpPr txBox="1">
          <a:spLocks noChangeArrowheads="1"/>
        </xdr:cNvSpPr>
      </xdr:nvSpPr>
      <xdr:spPr bwMode="auto">
        <a:xfrm>
          <a:off x="1216269" y="6070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259</xdr:row>
      <xdr:rowOff>0</xdr:rowOff>
    </xdr:from>
    <xdr:ext cx="85725" cy="114300"/>
    <xdr:sp macro="" textlink="">
      <xdr:nvSpPr>
        <xdr:cNvPr id="3766" name="Text Box 6">
          <a:extLst>
            <a:ext uri="{FF2B5EF4-FFF2-40B4-BE49-F238E27FC236}">
              <a16:creationId xmlns:a16="http://schemas.microsoft.com/office/drawing/2014/main" id="{29E1AE23-37DD-47A6-BC30-2B27D7340142}"/>
            </a:ext>
          </a:extLst>
        </xdr:cNvPr>
        <xdr:cNvSpPr txBox="1">
          <a:spLocks noChangeArrowheads="1"/>
        </xdr:cNvSpPr>
      </xdr:nvSpPr>
      <xdr:spPr bwMode="auto">
        <a:xfrm>
          <a:off x="1216269" y="6070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259</xdr:row>
      <xdr:rowOff>0</xdr:rowOff>
    </xdr:from>
    <xdr:ext cx="85725" cy="114300"/>
    <xdr:sp macro="" textlink="">
      <xdr:nvSpPr>
        <xdr:cNvPr id="3767" name="Text Box 4">
          <a:extLst>
            <a:ext uri="{FF2B5EF4-FFF2-40B4-BE49-F238E27FC236}">
              <a16:creationId xmlns:a16="http://schemas.microsoft.com/office/drawing/2014/main" id="{4D3DE43F-0B28-4227-AB9C-FCD622A34439}"/>
            </a:ext>
          </a:extLst>
        </xdr:cNvPr>
        <xdr:cNvSpPr txBox="1">
          <a:spLocks noChangeArrowheads="1"/>
        </xdr:cNvSpPr>
      </xdr:nvSpPr>
      <xdr:spPr bwMode="auto">
        <a:xfrm>
          <a:off x="1216269" y="6070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259</xdr:row>
      <xdr:rowOff>0</xdr:rowOff>
    </xdr:from>
    <xdr:ext cx="85725" cy="114300"/>
    <xdr:sp macro="" textlink="">
      <xdr:nvSpPr>
        <xdr:cNvPr id="3768" name="Text Box 6">
          <a:extLst>
            <a:ext uri="{FF2B5EF4-FFF2-40B4-BE49-F238E27FC236}">
              <a16:creationId xmlns:a16="http://schemas.microsoft.com/office/drawing/2014/main" id="{34F04009-E2F5-42A4-B37E-DD4D10B576C7}"/>
            </a:ext>
          </a:extLst>
        </xdr:cNvPr>
        <xdr:cNvSpPr txBox="1">
          <a:spLocks noChangeArrowheads="1"/>
        </xdr:cNvSpPr>
      </xdr:nvSpPr>
      <xdr:spPr bwMode="auto">
        <a:xfrm>
          <a:off x="1216269" y="6070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259</xdr:row>
      <xdr:rowOff>0</xdr:rowOff>
    </xdr:from>
    <xdr:ext cx="85725" cy="114300"/>
    <xdr:sp macro="" textlink="">
      <xdr:nvSpPr>
        <xdr:cNvPr id="3769" name="Text Box 4">
          <a:extLst>
            <a:ext uri="{FF2B5EF4-FFF2-40B4-BE49-F238E27FC236}">
              <a16:creationId xmlns:a16="http://schemas.microsoft.com/office/drawing/2014/main" id="{7B6D0420-1D60-4887-A43C-ABFBB5E25531}"/>
            </a:ext>
          </a:extLst>
        </xdr:cNvPr>
        <xdr:cNvSpPr txBox="1">
          <a:spLocks noChangeArrowheads="1"/>
        </xdr:cNvSpPr>
      </xdr:nvSpPr>
      <xdr:spPr bwMode="auto">
        <a:xfrm>
          <a:off x="1216269" y="6070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259</xdr:row>
      <xdr:rowOff>0</xdr:rowOff>
    </xdr:from>
    <xdr:ext cx="85725" cy="114300"/>
    <xdr:sp macro="" textlink="">
      <xdr:nvSpPr>
        <xdr:cNvPr id="3770" name="Text Box 6">
          <a:extLst>
            <a:ext uri="{FF2B5EF4-FFF2-40B4-BE49-F238E27FC236}">
              <a16:creationId xmlns:a16="http://schemas.microsoft.com/office/drawing/2014/main" id="{9AB07AD0-6CD4-4869-9121-38E94AED6DE1}"/>
            </a:ext>
          </a:extLst>
        </xdr:cNvPr>
        <xdr:cNvSpPr txBox="1">
          <a:spLocks noChangeArrowheads="1"/>
        </xdr:cNvSpPr>
      </xdr:nvSpPr>
      <xdr:spPr bwMode="auto">
        <a:xfrm>
          <a:off x="1216269" y="6070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259</xdr:row>
      <xdr:rowOff>0</xdr:rowOff>
    </xdr:from>
    <xdr:ext cx="85725" cy="114300"/>
    <xdr:sp macro="" textlink="">
      <xdr:nvSpPr>
        <xdr:cNvPr id="3771" name="Text Box 4">
          <a:extLst>
            <a:ext uri="{FF2B5EF4-FFF2-40B4-BE49-F238E27FC236}">
              <a16:creationId xmlns:a16="http://schemas.microsoft.com/office/drawing/2014/main" id="{CEAB9829-9135-40DC-891E-A396E808BDA0}"/>
            </a:ext>
          </a:extLst>
        </xdr:cNvPr>
        <xdr:cNvSpPr txBox="1">
          <a:spLocks noChangeArrowheads="1"/>
        </xdr:cNvSpPr>
      </xdr:nvSpPr>
      <xdr:spPr bwMode="auto">
        <a:xfrm>
          <a:off x="2608385" y="6070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259</xdr:row>
      <xdr:rowOff>0</xdr:rowOff>
    </xdr:from>
    <xdr:ext cx="85725" cy="114300"/>
    <xdr:sp macro="" textlink="">
      <xdr:nvSpPr>
        <xdr:cNvPr id="3772" name="Text Box 6">
          <a:extLst>
            <a:ext uri="{FF2B5EF4-FFF2-40B4-BE49-F238E27FC236}">
              <a16:creationId xmlns:a16="http://schemas.microsoft.com/office/drawing/2014/main" id="{B531915C-61A1-45BC-BEC4-5FC2616EF850}"/>
            </a:ext>
          </a:extLst>
        </xdr:cNvPr>
        <xdr:cNvSpPr txBox="1">
          <a:spLocks noChangeArrowheads="1"/>
        </xdr:cNvSpPr>
      </xdr:nvSpPr>
      <xdr:spPr bwMode="auto">
        <a:xfrm>
          <a:off x="2608385" y="6070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259</xdr:row>
      <xdr:rowOff>0</xdr:rowOff>
    </xdr:from>
    <xdr:ext cx="85725" cy="114300"/>
    <xdr:sp macro="" textlink="">
      <xdr:nvSpPr>
        <xdr:cNvPr id="3773" name="Text Box 4">
          <a:extLst>
            <a:ext uri="{FF2B5EF4-FFF2-40B4-BE49-F238E27FC236}">
              <a16:creationId xmlns:a16="http://schemas.microsoft.com/office/drawing/2014/main" id="{8D2270F7-0502-46DD-8860-09372DFF991D}"/>
            </a:ext>
          </a:extLst>
        </xdr:cNvPr>
        <xdr:cNvSpPr txBox="1">
          <a:spLocks noChangeArrowheads="1"/>
        </xdr:cNvSpPr>
      </xdr:nvSpPr>
      <xdr:spPr bwMode="auto">
        <a:xfrm>
          <a:off x="1216269" y="6070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259</xdr:row>
      <xdr:rowOff>0</xdr:rowOff>
    </xdr:from>
    <xdr:ext cx="85725" cy="114300"/>
    <xdr:sp macro="" textlink="">
      <xdr:nvSpPr>
        <xdr:cNvPr id="3774" name="Text Box 6">
          <a:extLst>
            <a:ext uri="{FF2B5EF4-FFF2-40B4-BE49-F238E27FC236}">
              <a16:creationId xmlns:a16="http://schemas.microsoft.com/office/drawing/2014/main" id="{9050D6E0-E63B-40EA-A64C-3C11AE58C2FB}"/>
            </a:ext>
          </a:extLst>
        </xdr:cNvPr>
        <xdr:cNvSpPr txBox="1">
          <a:spLocks noChangeArrowheads="1"/>
        </xdr:cNvSpPr>
      </xdr:nvSpPr>
      <xdr:spPr bwMode="auto">
        <a:xfrm>
          <a:off x="1216269" y="6070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259</xdr:row>
      <xdr:rowOff>0</xdr:rowOff>
    </xdr:from>
    <xdr:ext cx="85725" cy="114300"/>
    <xdr:sp macro="" textlink="">
      <xdr:nvSpPr>
        <xdr:cNvPr id="3775" name="Text Box 4">
          <a:extLst>
            <a:ext uri="{FF2B5EF4-FFF2-40B4-BE49-F238E27FC236}">
              <a16:creationId xmlns:a16="http://schemas.microsoft.com/office/drawing/2014/main" id="{D3A539F0-6FC7-448E-AE68-5C08DA563C26}"/>
            </a:ext>
          </a:extLst>
        </xdr:cNvPr>
        <xdr:cNvSpPr txBox="1">
          <a:spLocks noChangeArrowheads="1"/>
        </xdr:cNvSpPr>
      </xdr:nvSpPr>
      <xdr:spPr bwMode="auto">
        <a:xfrm>
          <a:off x="0" y="6070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259</xdr:row>
      <xdr:rowOff>0</xdr:rowOff>
    </xdr:from>
    <xdr:ext cx="85725" cy="114300"/>
    <xdr:sp macro="" textlink="">
      <xdr:nvSpPr>
        <xdr:cNvPr id="3776" name="Text Box 6">
          <a:extLst>
            <a:ext uri="{FF2B5EF4-FFF2-40B4-BE49-F238E27FC236}">
              <a16:creationId xmlns:a16="http://schemas.microsoft.com/office/drawing/2014/main" id="{51728B6F-DBAF-4552-B331-561D4B28B16E}"/>
            </a:ext>
          </a:extLst>
        </xdr:cNvPr>
        <xdr:cNvSpPr txBox="1">
          <a:spLocks noChangeArrowheads="1"/>
        </xdr:cNvSpPr>
      </xdr:nvSpPr>
      <xdr:spPr bwMode="auto">
        <a:xfrm>
          <a:off x="0" y="6070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259</xdr:row>
      <xdr:rowOff>0</xdr:rowOff>
    </xdr:from>
    <xdr:ext cx="85725" cy="114300"/>
    <xdr:sp macro="" textlink="">
      <xdr:nvSpPr>
        <xdr:cNvPr id="3930" name="Text Box 6">
          <a:extLst>
            <a:ext uri="{FF2B5EF4-FFF2-40B4-BE49-F238E27FC236}">
              <a16:creationId xmlns:a16="http://schemas.microsoft.com/office/drawing/2014/main" id="{CCC95134-89FF-4998-8E1E-335A463EFB07}"/>
            </a:ext>
          </a:extLst>
        </xdr:cNvPr>
        <xdr:cNvSpPr txBox="1">
          <a:spLocks noChangeArrowheads="1"/>
        </xdr:cNvSpPr>
      </xdr:nvSpPr>
      <xdr:spPr bwMode="auto">
        <a:xfrm>
          <a:off x="4176346" y="6070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816348"/>
    <xdr:sp macro="" textlink="">
      <xdr:nvSpPr>
        <xdr:cNvPr id="3931" name="Text Box 4">
          <a:extLst>
            <a:ext uri="{FF2B5EF4-FFF2-40B4-BE49-F238E27FC236}">
              <a16:creationId xmlns:a16="http://schemas.microsoft.com/office/drawing/2014/main" id="{FC3B9ACB-81E3-4578-84F4-3FD2D0DEA2EC}"/>
            </a:ext>
          </a:extLst>
        </xdr:cNvPr>
        <xdr:cNvSpPr txBox="1">
          <a:spLocks noChangeArrowheads="1"/>
        </xdr:cNvSpPr>
      </xdr:nvSpPr>
      <xdr:spPr bwMode="auto">
        <a:xfrm>
          <a:off x="1216269" y="5950926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816348"/>
    <xdr:sp macro="" textlink="">
      <xdr:nvSpPr>
        <xdr:cNvPr id="3932" name="Text Box 6">
          <a:extLst>
            <a:ext uri="{FF2B5EF4-FFF2-40B4-BE49-F238E27FC236}">
              <a16:creationId xmlns:a16="http://schemas.microsoft.com/office/drawing/2014/main" id="{A3868F4A-54A2-4F3A-B1D1-3DA025207BF9}"/>
            </a:ext>
          </a:extLst>
        </xdr:cNvPr>
        <xdr:cNvSpPr txBox="1">
          <a:spLocks noChangeArrowheads="1"/>
        </xdr:cNvSpPr>
      </xdr:nvSpPr>
      <xdr:spPr bwMode="auto">
        <a:xfrm>
          <a:off x="1216269" y="5950926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675153"/>
    <xdr:sp macro="" textlink="">
      <xdr:nvSpPr>
        <xdr:cNvPr id="3933" name="Text Box 6">
          <a:extLst>
            <a:ext uri="{FF2B5EF4-FFF2-40B4-BE49-F238E27FC236}">
              <a16:creationId xmlns:a16="http://schemas.microsoft.com/office/drawing/2014/main" id="{DA06723A-9C00-400D-ADB2-2D050FBAB478}"/>
            </a:ext>
          </a:extLst>
        </xdr:cNvPr>
        <xdr:cNvSpPr txBox="1">
          <a:spLocks noChangeArrowheads="1"/>
        </xdr:cNvSpPr>
      </xdr:nvSpPr>
      <xdr:spPr bwMode="auto">
        <a:xfrm>
          <a:off x="1216269" y="5950926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016373"/>
    <xdr:sp macro="" textlink="">
      <xdr:nvSpPr>
        <xdr:cNvPr id="3934" name="Text Box 4">
          <a:extLst>
            <a:ext uri="{FF2B5EF4-FFF2-40B4-BE49-F238E27FC236}">
              <a16:creationId xmlns:a16="http://schemas.microsoft.com/office/drawing/2014/main" id="{E4630A16-F008-414B-AAB6-2C8BF402EC73}"/>
            </a:ext>
          </a:extLst>
        </xdr:cNvPr>
        <xdr:cNvSpPr txBox="1">
          <a:spLocks noChangeArrowheads="1"/>
        </xdr:cNvSpPr>
      </xdr:nvSpPr>
      <xdr:spPr bwMode="auto">
        <a:xfrm>
          <a:off x="1216269" y="5950926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016373"/>
    <xdr:sp macro="" textlink="">
      <xdr:nvSpPr>
        <xdr:cNvPr id="3935" name="Text Box 6">
          <a:extLst>
            <a:ext uri="{FF2B5EF4-FFF2-40B4-BE49-F238E27FC236}">
              <a16:creationId xmlns:a16="http://schemas.microsoft.com/office/drawing/2014/main" id="{D39A003F-F5BF-46D7-BD3A-ADEA3F3A90A7}"/>
            </a:ext>
          </a:extLst>
        </xdr:cNvPr>
        <xdr:cNvSpPr txBox="1">
          <a:spLocks noChangeArrowheads="1"/>
        </xdr:cNvSpPr>
      </xdr:nvSpPr>
      <xdr:spPr bwMode="auto">
        <a:xfrm>
          <a:off x="1216269" y="5950926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675153"/>
    <xdr:sp macro="" textlink="">
      <xdr:nvSpPr>
        <xdr:cNvPr id="3936" name="Text Box 4">
          <a:extLst>
            <a:ext uri="{FF2B5EF4-FFF2-40B4-BE49-F238E27FC236}">
              <a16:creationId xmlns:a16="http://schemas.microsoft.com/office/drawing/2014/main" id="{B171AD71-E178-4141-A232-B55CDA0D6E3C}"/>
            </a:ext>
          </a:extLst>
        </xdr:cNvPr>
        <xdr:cNvSpPr txBox="1">
          <a:spLocks noChangeArrowheads="1"/>
        </xdr:cNvSpPr>
      </xdr:nvSpPr>
      <xdr:spPr bwMode="auto">
        <a:xfrm>
          <a:off x="1216269" y="5950926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675153"/>
    <xdr:sp macro="" textlink="">
      <xdr:nvSpPr>
        <xdr:cNvPr id="3937" name="Text Box 6">
          <a:extLst>
            <a:ext uri="{FF2B5EF4-FFF2-40B4-BE49-F238E27FC236}">
              <a16:creationId xmlns:a16="http://schemas.microsoft.com/office/drawing/2014/main" id="{FBD068C3-CB09-4B38-8434-333280369D55}"/>
            </a:ext>
          </a:extLst>
        </xdr:cNvPr>
        <xdr:cNvSpPr txBox="1">
          <a:spLocks noChangeArrowheads="1"/>
        </xdr:cNvSpPr>
      </xdr:nvSpPr>
      <xdr:spPr bwMode="auto">
        <a:xfrm>
          <a:off x="1216269" y="5950926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255</xdr:row>
      <xdr:rowOff>0</xdr:rowOff>
    </xdr:from>
    <xdr:ext cx="85725" cy="675153"/>
    <xdr:sp macro="" textlink="">
      <xdr:nvSpPr>
        <xdr:cNvPr id="3938" name="Text Box 4">
          <a:extLst>
            <a:ext uri="{FF2B5EF4-FFF2-40B4-BE49-F238E27FC236}">
              <a16:creationId xmlns:a16="http://schemas.microsoft.com/office/drawing/2014/main" id="{C41FF248-866D-4BDA-8425-5CA005908953}"/>
            </a:ext>
          </a:extLst>
        </xdr:cNvPr>
        <xdr:cNvSpPr txBox="1">
          <a:spLocks noChangeArrowheads="1"/>
        </xdr:cNvSpPr>
      </xdr:nvSpPr>
      <xdr:spPr bwMode="auto">
        <a:xfrm>
          <a:off x="2608385" y="5950926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255</xdr:row>
      <xdr:rowOff>0</xdr:rowOff>
    </xdr:from>
    <xdr:ext cx="85725" cy="675153"/>
    <xdr:sp macro="" textlink="">
      <xdr:nvSpPr>
        <xdr:cNvPr id="3939" name="Text Box 6">
          <a:extLst>
            <a:ext uri="{FF2B5EF4-FFF2-40B4-BE49-F238E27FC236}">
              <a16:creationId xmlns:a16="http://schemas.microsoft.com/office/drawing/2014/main" id="{49FF23D5-81DD-4265-A560-C2CB724BE16A}"/>
            </a:ext>
          </a:extLst>
        </xdr:cNvPr>
        <xdr:cNvSpPr txBox="1">
          <a:spLocks noChangeArrowheads="1"/>
        </xdr:cNvSpPr>
      </xdr:nvSpPr>
      <xdr:spPr bwMode="auto">
        <a:xfrm>
          <a:off x="2608385" y="5950926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675153"/>
    <xdr:sp macro="" textlink="">
      <xdr:nvSpPr>
        <xdr:cNvPr id="3940" name="Text Box 4">
          <a:extLst>
            <a:ext uri="{FF2B5EF4-FFF2-40B4-BE49-F238E27FC236}">
              <a16:creationId xmlns:a16="http://schemas.microsoft.com/office/drawing/2014/main" id="{2A8FBBD4-A03F-4B99-8FE7-D8F2EFAEA252}"/>
            </a:ext>
          </a:extLst>
        </xdr:cNvPr>
        <xdr:cNvSpPr txBox="1">
          <a:spLocks noChangeArrowheads="1"/>
        </xdr:cNvSpPr>
      </xdr:nvSpPr>
      <xdr:spPr bwMode="auto">
        <a:xfrm>
          <a:off x="1216269" y="5950926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675153"/>
    <xdr:sp macro="" textlink="">
      <xdr:nvSpPr>
        <xdr:cNvPr id="3941" name="Text Box 6">
          <a:extLst>
            <a:ext uri="{FF2B5EF4-FFF2-40B4-BE49-F238E27FC236}">
              <a16:creationId xmlns:a16="http://schemas.microsoft.com/office/drawing/2014/main" id="{0F2B3ADE-4799-4817-85BF-BD09B611BC7F}"/>
            </a:ext>
          </a:extLst>
        </xdr:cNvPr>
        <xdr:cNvSpPr txBox="1">
          <a:spLocks noChangeArrowheads="1"/>
        </xdr:cNvSpPr>
      </xdr:nvSpPr>
      <xdr:spPr bwMode="auto">
        <a:xfrm>
          <a:off x="1216269" y="5950926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255</xdr:row>
      <xdr:rowOff>0</xdr:rowOff>
    </xdr:from>
    <xdr:ext cx="85725" cy="675153"/>
    <xdr:sp macro="" textlink="">
      <xdr:nvSpPr>
        <xdr:cNvPr id="3942" name="Text Box 4">
          <a:extLst>
            <a:ext uri="{FF2B5EF4-FFF2-40B4-BE49-F238E27FC236}">
              <a16:creationId xmlns:a16="http://schemas.microsoft.com/office/drawing/2014/main" id="{82787378-80E0-4CDF-B23B-AEC611EA1B4F}"/>
            </a:ext>
          </a:extLst>
        </xdr:cNvPr>
        <xdr:cNvSpPr txBox="1">
          <a:spLocks noChangeArrowheads="1"/>
        </xdr:cNvSpPr>
      </xdr:nvSpPr>
      <xdr:spPr bwMode="auto">
        <a:xfrm>
          <a:off x="0" y="5950926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255</xdr:row>
      <xdr:rowOff>0</xdr:rowOff>
    </xdr:from>
    <xdr:ext cx="85725" cy="675153"/>
    <xdr:sp macro="" textlink="">
      <xdr:nvSpPr>
        <xdr:cNvPr id="3943" name="Text Box 6">
          <a:extLst>
            <a:ext uri="{FF2B5EF4-FFF2-40B4-BE49-F238E27FC236}">
              <a16:creationId xmlns:a16="http://schemas.microsoft.com/office/drawing/2014/main" id="{7AA0F902-57BD-408F-A946-DF27DC523A0B}"/>
            </a:ext>
          </a:extLst>
        </xdr:cNvPr>
        <xdr:cNvSpPr txBox="1">
          <a:spLocks noChangeArrowheads="1"/>
        </xdr:cNvSpPr>
      </xdr:nvSpPr>
      <xdr:spPr bwMode="auto">
        <a:xfrm>
          <a:off x="0" y="5950926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244</xdr:row>
      <xdr:rowOff>428625</xdr:rowOff>
    </xdr:from>
    <xdr:ext cx="85725" cy="150329"/>
    <xdr:sp macro="" textlink="">
      <xdr:nvSpPr>
        <xdr:cNvPr id="3944" name="Text Box 4">
          <a:extLst>
            <a:ext uri="{FF2B5EF4-FFF2-40B4-BE49-F238E27FC236}">
              <a16:creationId xmlns:a16="http://schemas.microsoft.com/office/drawing/2014/main" id="{23478BB6-E6BD-4BD9-A500-36E10B3CD206}"/>
            </a:ext>
          </a:extLst>
        </xdr:cNvPr>
        <xdr:cNvSpPr txBox="1">
          <a:spLocks noChangeArrowheads="1"/>
        </xdr:cNvSpPr>
      </xdr:nvSpPr>
      <xdr:spPr bwMode="auto">
        <a:xfrm>
          <a:off x="314325" y="5767753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255</xdr:row>
      <xdr:rowOff>0</xdr:rowOff>
    </xdr:from>
    <xdr:ext cx="85725" cy="152400"/>
    <xdr:sp macro="" textlink="">
      <xdr:nvSpPr>
        <xdr:cNvPr id="3945" name="Text Box 4">
          <a:extLst>
            <a:ext uri="{FF2B5EF4-FFF2-40B4-BE49-F238E27FC236}">
              <a16:creationId xmlns:a16="http://schemas.microsoft.com/office/drawing/2014/main" id="{466D2CEE-F310-442A-99D2-A219B20A5520}"/>
            </a:ext>
          </a:extLst>
        </xdr:cNvPr>
        <xdr:cNvSpPr txBox="1">
          <a:spLocks noChangeArrowheads="1"/>
        </xdr:cNvSpPr>
      </xdr:nvSpPr>
      <xdr:spPr bwMode="auto">
        <a:xfrm>
          <a:off x="4176346" y="5950926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255</xdr:row>
      <xdr:rowOff>0</xdr:rowOff>
    </xdr:from>
    <xdr:ext cx="85725" cy="152400"/>
    <xdr:sp macro="" textlink="">
      <xdr:nvSpPr>
        <xdr:cNvPr id="3946" name="Text Box 6">
          <a:extLst>
            <a:ext uri="{FF2B5EF4-FFF2-40B4-BE49-F238E27FC236}">
              <a16:creationId xmlns:a16="http://schemas.microsoft.com/office/drawing/2014/main" id="{C4C32663-FFF8-4FF8-ACD7-C2FF8573F3AC}"/>
            </a:ext>
          </a:extLst>
        </xdr:cNvPr>
        <xdr:cNvSpPr txBox="1">
          <a:spLocks noChangeArrowheads="1"/>
        </xdr:cNvSpPr>
      </xdr:nvSpPr>
      <xdr:spPr bwMode="auto">
        <a:xfrm>
          <a:off x="4176346" y="5950926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676836"/>
    <xdr:sp macro="" textlink="">
      <xdr:nvSpPr>
        <xdr:cNvPr id="3947" name="Text Box 6">
          <a:extLst>
            <a:ext uri="{FF2B5EF4-FFF2-40B4-BE49-F238E27FC236}">
              <a16:creationId xmlns:a16="http://schemas.microsoft.com/office/drawing/2014/main" id="{A27D41D1-EC68-4D3C-A46A-54B7A50EA673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1021416"/>
    <xdr:sp macro="" textlink="">
      <xdr:nvSpPr>
        <xdr:cNvPr id="3948" name="Text Box 4">
          <a:extLst>
            <a:ext uri="{FF2B5EF4-FFF2-40B4-BE49-F238E27FC236}">
              <a16:creationId xmlns:a16="http://schemas.microsoft.com/office/drawing/2014/main" id="{C5D520FD-563F-4A35-B943-D1566E5D0B10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1021416"/>
    <xdr:sp macro="" textlink="">
      <xdr:nvSpPr>
        <xdr:cNvPr id="3949" name="Text Box 6">
          <a:extLst>
            <a:ext uri="{FF2B5EF4-FFF2-40B4-BE49-F238E27FC236}">
              <a16:creationId xmlns:a16="http://schemas.microsoft.com/office/drawing/2014/main" id="{A35B2056-2366-4436-94D4-947BF9BDA086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676836"/>
    <xdr:sp macro="" textlink="">
      <xdr:nvSpPr>
        <xdr:cNvPr id="3950" name="Text Box 4">
          <a:extLst>
            <a:ext uri="{FF2B5EF4-FFF2-40B4-BE49-F238E27FC236}">
              <a16:creationId xmlns:a16="http://schemas.microsoft.com/office/drawing/2014/main" id="{7007AEAB-242A-40CA-B43C-19344A4BF1F3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676836"/>
    <xdr:sp macro="" textlink="">
      <xdr:nvSpPr>
        <xdr:cNvPr id="3951" name="Text Box 6">
          <a:extLst>
            <a:ext uri="{FF2B5EF4-FFF2-40B4-BE49-F238E27FC236}">
              <a16:creationId xmlns:a16="http://schemas.microsoft.com/office/drawing/2014/main" id="{DA6CD39E-656F-4216-80E6-32D78FE8A14D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260</xdr:row>
      <xdr:rowOff>0</xdr:rowOff>
    </xdr:from>
    <xdr:ext cx="85725" cy="676836"/>
    <xdr:sp macro="" textlink="">
      <xdr:nvSpPr>
        <xdr:cNvPr id="3952" name="Text Box 4">
          <a:extLst>
            <a:ext uri="{FF2B5EF4-FFF2-40B4-BE49-F238E27FC236}">
              <a16:creationId xmlns:a16="http://schemas.microsoft.com/office/drawing/2014/main" id="{01B5A429-F563-4871-97FF-CAED8076FFDA}"/>
            </a:ext>
          </a:extLst>
        </xdr:cNvPr>
        <xdr:cNvSpPr txBox="1">
          <a:spLocks noChangeArrowheads="1"/>
        </xdr:cNvSpPr>
      </xdr:nvSpPr>
      <xdr:spPr bwMode="auto">
        <a:xfrm>
          <a:off x="2608385" y="6092336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260</xdr:row>
      <xdr:rowOff>0</xdr:rowOff>
    </xdr:from>
    <xdr:ext cx="85725" cy="676836"/>
    <xdr:sp macro="" textlink="">
      <xdr:nvSpPr>
        <xdr:cNvPr id="3953" name="Text Box 6">
          <a:extLst>
            <a:ext uri="{FF2B5EF4-FFF2-40B4-BE49-F238E27FC236}">
              <a16:creationId xmlns:a16="http://schemas.microsoft.com/office/drawing/2014/main" id="{1067AEB1-CA04-4399-909C-AE663C32095C}"/>
            </a:ext>
          </a:extLst>
        </xdr:cNvPr>
        <xdr:cNvSpPr txBox="1">
          <a:spLocks noChangeArrowheads="1"/>
        </xdr:cNvSpPr>
      </xdr:nvSpPr>
      <xdr:spPr bwMode="auto">
        <a:xfrm>
          <a:off x="2608385" y="6092336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676836"/>
    <xdr:sp macro="" textlink="">
      <xdr:nvSpPr>
        <xdr:cNvPr id="3954" name="Text Box 4">
          <a:extLst>
            <a:ext uri="{FF2B5EF4-FFF2-40B4-BE49-F238E27FC236}">
              <a16:creationId xmlns:a16="http://schemas.microsoft.com/office/drawing/2014/main" id="{CA03A5E1-4B57-49FB-BFF3-20ACA7ABD863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676836"/>
    <xdr:sp macro="" textlink="">
      <xdr:nvSpPr>
        <xdr:cNvPr id="3955" name="Text Box 6">
          <a:extLst>
            <a:ext uri="{FF2B5EF4-FFF2-40B4-BE49-F238E27FC236}">
              <a16:creationId xmlns:a16="http://schemas.microsoft.com/office/drawing/2014/main" id="{AB9974E7-AEBE-4ED8-B8B3-E2376AB2CEC7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260</xdr:row>
      <xdr:rowOff>0</xdr:rowOff>
    </xdr:from>
    <xdr:ext cx="85725" cy="676836"/>
    <xdr:sp macro="" textlink="">
      <xdr:nvSpPr>
        <xdr:cNvPr id="3956" name="Text Box 4">
          <a:extLst>
            <a:ext uri="{FF2B5EF4-FFF2-40B4-BE49-F238E27FC236}">
              <a16:creationId xmlns:a16="http://schemas.microsoft.com/office/drawing/2014/main" id="{59405619-689C-44D7-9E29-75135F3DC584}"/>
            </a:ext>
          </a:extLst>
        </xdr:cNvPr>
        <xdr:cNvSpPr txBox="1">
          <a:spLocks noChangeArrowheads="1"/>
        </xdr:cNvSpPr>
      </xdr:nvSpPr>
      <xdr:spPr bwMode="auto">
        <a:xfrm>
          <a:off x="0" y="6092336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260</xdr:row>
      <xdr:rowOff>0</xdr:rowOff>
    </xdr:from>
    <xdr:ext cx="85725" cy="676836"/>
    <xdr:sp macro="" textlink="">
      <xdr:nvSpPr>
        <xdr:cNvPr id="3957" name="Text Box 6">
          <a:extLst>
            <a:ext uri="{FF2B5EF4-FFF2-40B4-BE49-F238E27FC236}">
              <a16:creationId xmlns:a16="http://schemas.microsoft.com/office/drawing/2014/main" id="{B37303F2-4BF7-4405-9E2A-A80B54B87530}"/>
            </a:ext>
          </a:extLst>
        </xdr:cNvPr>
        <xdr:cNvSpPr txBox="1">
          <a:spLocks noChangeArrowheads="1"/>
        </xdr:cNvSpPr>
      </xdr:nvSpPr>
      <xdr:spPr bwMode="auto">
        <a:xfrm>
          <a:off x="0" y="6092336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260</xdr:row>
      <xdr:rowOff>0</xdr:rowOff>
    </xdr:from>
    <xdr:ext cx="85725" cy="152400"/>
    <xdr:sp macro="" textlink="">
      <xdr:nvSpPr>
        <xdr:cNvPr id="3958" name="Text Box 4">
          <a:extLst>
            <a:ext uri="{FF2B5EF4-FFF2-40B4-BE49-F238E27FC236}">
              <a16:creationId xmlns:a16="http://schemas.microsoft.com/office/drawing/2014/main" id="{035143F4-F962-4FA7-A4BA-DEF17C35DF57}"/>
            </a:ext>
          </a:extLst>
        </xdr:cNvPr>
        <xdr:cNvSpPr txBox="1">
          <a:spLocks noChangeArrowheads="1"/>
        </xdr:cNvSpPr>
      </xdr:nvSpPr>
      <xdr:spPr bwMode="auto">
        <a:xfrm>
          <a:off x="4176346" y="6092336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260</xdr:row>
      <xdr:rowOff>0</xdr:rowOff>
    </xdr:from>
    <xdr:ext cx="85725" cy="152400"/>
    <xdr:sp macro="" textlink="">
      <xdr:nvSpPr>
        <xdr:cNvPr id="3959" name="Text Box 6">
          <a:extLst>
            <a:ext uri="{FF2B5EF4-FFF2-40B4-BE49-F238E27FC236}">
              <a16:creationId xmlns:a16="http://schemas.microsoft.com/office/drawing/2014/main" id="{3B1A3D34-1EA6-4A00-8298-65F0AFC78D62}"/>
            </a:ext>
          </a:extLst>
        </xdr:cNvPr>
        <xdr:cNvSpPr txBox="1">
          <a:spLocks noChangeArrowheads="1"/>
        </xdr:cNvSpPr>
      </xdr:nvSpPr>
      <xdr:spPr bwMode="auto">
        <a:xfrm>
          <a:off x="4176346" y="6092336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114300"/>
    <xdr:sp macro="" textlink="">
      <xdr:nvSpPr>
        <xdr:cNvPr id="3960" name="Text Box 4">
          <a:extLst>
            <a:ext uri="{FF2B5EF4-FFF2-40B4-BE49-F238E27FC236}">
              <a16:creationId xmlns:a16="http://schemas.microsoft.com/office/drawing/2014/main" id="{FD7DBFD8-AFAC-4E2D-93E0-524AE26D9F67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114300"/>
    <xdr:sp macro="" textlink="">
      <xdr:nvSpPr>
        <xdr:cNvPr id="3961" name="Text Box 6">
          <a:extLst>
            <a:ext uri="{FF2B5EF4-FFF2-40B4-BE49-F238E27FC236}">
              <a16:creationId xmlns:a16="http://schemas.microsoft.com/office/drawing/2014/main" id="{4411DE18-720B-4895-BF4D-F938DF84D9DB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816348"/>
    <xdr:sp macro="" textlink="">
      <xdr:nvSpPr>
        <xdr:cNvPr id="3962" name="Text Box 4">
          <a:extLst>
            <a:ext uri="{FF2B5EF4-FFF2-40B4-BE49-F238E27FC236}">
              <a16:creationId xmlns:a16="http://schemas.microsoft.com/office/drawing/2014/main" id="{33AB193F-DA33-43A6-A83D-2D0EC90FB21B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816348"/>
    <xdr:sp macro="" textlink="">
      <xdr:nvSpPr>
        <xdr:cNvPr id="3963" name="Text Box 6">
          <a:extLst>
            <a:ext uri="{FF2B5EF4-FFF2-40B4-BE49-F238E27FC236}">
              <a16:creationId xmlns:a16="http://schemas.microsoft.com/office/drawing/2014/main" id="{4358AF5C-0ADE-49CF-8782-FFF22A05BB3A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675153"/>
    <xdr:sp macro="" textlink="">
      <xdr:nvSpPr>
        <xdr:cNvPr id="3964" name="Text Box 6">
          <a:extLst>
            <a:ext uri="{FF2B5EF4-FFF2-40B4-BE49-F238E27FC236}">
              <a16:creationId xmlns:a16="http://schemas.microsoft.com/office/drawing/2014/main" id="{ADE3FCA4-219C-4988-997A-B322770A185B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1016373"/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A868F738-729B-483E-A486-1AA40B4AB4B1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1016373"/>
    <xdr:sp macro="" textlink="">
      <xdr:nvSpPr>
        <xdr:cNvPr id="3966" name="Text Box 6">
          <a:extLst>
            <a:ext uri="{FF2B5EF4-FFF2-40B4-BE49-F238E27FC236}">
              <a16:creationId xmlns:a16="http://schemas.microsoft.com/office/drawing/2014/main" id="{4872DC2B-7CC1-4478-B0CD-BA2A08588BA8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675153"/>
    <xdr:sp macro="" textlink="">
      <xdr:nvSpPr>
        <xdr:cNvPr id="3967" name="Text Box 4">
          <a:extLst>
            <a:ext uri="{FF2B5EF4-FFF2-40B4-BE49-F238E27FC236}">
              <a16:creationId xmlns:a16="http://schemas.microsoft.com/office/drawing/2014/main" id="{3E3BC96D-E103-4B8D-AA33-3FB6CCCD6AA1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675153"/>
    <xdr:sp macro="" textlink="">
      <xdr:nvSpPr>
        <xdr:cNvPr id="3968" name="Text Box 6">
          <a:extLst>
            <a:ext uri="{FF2B5EF4-FFF2-40B4-BE49-F238E27FC236}">
              <a16:creationId xmlns:a16="http://schemas.microsoft.com/office/drawing/2014/main" id="{07AAF61F-4ADE-4C1A-9376-6DF9897BFE9B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260</xdr:row>
      <xdr:rowOff>0</xdr:rowOff>
    </xdr:from>
    <xdr:ext cx="85725" cy="675153"/>
    <xdr:sp macro="" textlink="">
      <xdr:nvSpPr>
        <xdr:cNvPr id="3969" name="Text Box 4">
          <a:extLst>
            <a:ext uri="{FF2B5EF4-FFF2-40B4-BE49-F238E27FC236}">
              <a16:creationId xmlns:a16="http://schemas.microsoft.com/office/drawing/2014/main" id="{8C2F8955-1887-4D66-B31C-66B5A84DF50A}"/>
            </a:ext>
          </a:extLst>
        </xdr:cNvPr>
        <xdr:cNvSpPr txBox="1">
          <a:spLocks noChangeArrowheads="1"/>
        </xdr:cNvSpPr>
      </xdr:nvSpPr>
      <xdr:spPr bwMode="auto">
        <a:xfrm>
          <a:off x="2608385" y="6092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260</xdr:row>
      <xdr:rowOff>0</xdr:rowOff>
    </xdr:from>
    <xdr:ext cx="85725" cy="675153"/>
    <xdr:sp macro="" textlink="">
      <xdr:nvSpPr>
        <xdr:cNvPr id="3970" name="Text Box 6">
          <a:extLst>
            <a:ext uri="{FF2B5EF4-FFF2-40B4-BE49-F238E27FC236}">
              <a16:creationId xmlns:a16="http://schemas.microsoft.com/office/drawing/2014/main" id="{9FAFEE0A-00A9-4E45-A9E2-FB7281FD18BF}"/>
            </a:ext>
          </a:extLst>
        </xdr:cNvPr>
        <xdr:cNvSpPr txBox="1">
          <a:spLocks noChangeArrowheads="1"/>
        </xdr:cNvSpPr>
      </xdr:nvSpPr>
      <xdr:spPr bwMode="auto">
        <a:xfrm>
          <a:off x="2608385" y="6092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675153"/>
    <xdr:sp macro="" textlink="">
      <xdr:nvSpPr>
        <xdr:cNvPr id="3971" name="Text Box 4">
          <a:extLst>
            <a:ext uri="{FF2B5EF4-FFF2-40B4-BE49-F238E27FC236}">
              <a16:creationId xmlns:a16="http://schemas.microsoft.com/office/drawing/2014/main" id="{A0AF97F2-E8D5-4ADD-80D3-DF3CAC1784F2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675153"/>
    <xdr:sp macro="" textlink="">
      <xdr:nvSpPr>
        <xdr:cNvPr id="3972" name="Text Box 6">
          <a:extLst>
            <a:ext uri="{FF2B5EF4-FFF2-40B4-BE49-F238E27FC236}">
              <a16:creationId xmlns:a16="http://schemas.microsoft.com/office/drawing/2014/main" id="{C637D96E-B62D-433D-BF62-09830147D456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260</xdr:row>
      <xdr:rowOff>0</xdr:rowOff>
    </xdr:from>
    <xdr:ext cx="85725" cy="675153"/>
    <xdr:sp macro="" textlink="">
      <xdr:nvSpPr>
        <xdr:cNvPr id="3973" name="Text Box 4">
          <a:extLst>
            <a:ext uri="{FF2B5EF4-FFF2-40B4-BE49-F238E27FC236}">
              <a16:creationId xmlns:a16="http://schemas.microsoft.com/office/drawing/2014/main" id="{C4779730-631A-46A5-A534-EC691140359D}"/>
            </a:ext>
          </a:extLst>
        </xdr:cNvPr>
        <xdr:cNvSpPr txBox="1">
          <a:spLocks noChangeArrowheads="1"/>
        </xdr:cNvSpPr>
      </xdr:nvSpPr>
      <xdr:spPr bwMode="auto">
        <a:xfrm>
          <a:off x="0" y="6092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260</xdr:row>
      <xdr:rowOff>0</xdr:rowOff>
    </xdr:from>
    <xdr:ext cx="85725" cy="675153"/>
    <xdr:sp macro="" textlink="">
      <xdr:nvSpPr>
        <xdr:cNvPr id="3974" name="Text Box 6">
          <a:extLst>
            <a:ext uri="{FF2B5EF4-FFF2-40B4-BE49-F238E27FC236}">
              <a16:creationId xmlns:a16="http://schemas.microsoft.com/office/drawing/2014/main" id="{C287DD81-DA0F-4B7B-9CBD-86F58D6B2420}"/>
            </a:ext>
          </a:extLst>
        </xdr:cNvPr>
        <xdr:cNvSpPr txBox="1">
          <a:spLocks noChangeArrowheads="1"/>
        </xdr:cNvSpPr>
      </xdr:nvSpPr>
      <xdr:spPr bwMode="auto">
        <a:xfrm>
          <a:off x="0" y="6092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260</xdr:row>
      <xdr:rowOff>0</xdr:rowOff>
    </xdr:from>
    <xdr:ext cx="85725" cy="152400"/>
    <xdr:sp macro="" textlink="">
      <xdr:nvSpPr>
        <xdr:cNvPr id="3975" name="Text Box 4">
          <a:extLst>
            <a:ext uri="{FF2B5EF4-FFF2-40B4-BE49-F238E27FC236}">
              <a16:creationId xmlns:a16="http://schemas.microsoft.com/office/drawing/2014/main" id="{390A5F76-D50C-47D7-BAE9-4B13DD8A18BB}"/>
            </a:ext>
          </a:extLst>
        </xdr:cNvPr>
        <xdr:cNvSpPr txBox="1">
          <a:spLocks noChangeArrowheads="1"/>
        </xdr:cNvSpPr>
      </xdr:nvSpPr>
      <xdr:spPr bwMode="auto">
        <a:xfrm>
          <a:off x="4176346" y="6092336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260</xdr:row>
      <xdr:rowOff>0</xdr:rowOff>
    </xdr:from>
    <xdr:ext cx="85725" cy="152400"/>
    <xdr:sp macro="" textlink="">
      <xdr:nvSpPr>
        <xdr:cNvPr id="3976" name="Text Box 6">
          <a:extLst>
            <a:ext uri="{FF2B5EF4-FFF2-40B4-BE49-F238E27FC236}">
              <a16:creationId xmlns:a16="http://schemas.microsoft.com/office/drawing/2014/main" id="{EDC9C496-0B7F-4DCA-A3F0-B3355BB40CEE}"/>
            </a:ext>
          </a:extLst>
        </xdr:cNvPr>
        <xdr:cNvSpPr txBox="1">
          <a:spLocks noChangeArrowheads="1"/>
        </xdr:cNvSpPr>
      </xdr:nvSpPr>
      <xdr:spPr bwMode="auto">
        <a:xfrm>
          <a:off x="4176346" y="6092336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3977" name="Text Box 4">
          <a:extLst>
            <a:ext uri="{FF2B5EF4-FFF2-40B4-BE49-F238E27FC236}">
              <a16:creationId xmlns:a16="http://schemas.microsoft.com/office/drawing/2014/main" id="{53546D6C-5174-4B7C-A596-743DB0BFDD89}"/>
            </a:ext>
          </a:extLst>
        </xdr:cNvPr>
        <xdr:cNvSpPr txBox="1">
          <a:spLocks noChangeArrowheads="1"/>
        </xdr:cNvSpPr>
      </xdr:nvSpPr>
      <xdr:spPr bwMode="auto">
        <a:xfrm>
          <a:off x="1216269" y="5950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3978" name="Text Box 6">
          <a:extLst>
            <a:ext uri="{FF2B5EF4-FFF2-40B4-BE49-F238E27FC236}">
              <a16:creationId xmlns:a16="http://schemas.microsoft.com/office/drawing/2014/main" id="{7DF8B288-BD37-4FE5-B573-26D983FEE120}"/>
            </a:ext>
          </a:extLst>
        </xdr:cNvPr>
        <xdr:cNvSpPr txBox="1">
          <a:spLocks noChangeArrowheads="1"/>
        </xdr:cNvSpPr>
      </xdr:nvSpPr>
      <xdr:spPr bwMode="auto">
        <a:xfrm>
          <a:off x="1216269" y="5950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259</xdr:row>
      <xdr:rowOff>0</xdr:rowOff>
    </xdr:from>
    <xdr:ext cx="85725" cy="114300"/>
    <xdr:sp macro="" textlink="">
      <xdr:nvSpPr>
        <xdr:cNvPr id="3979" name="Text Box 4">
          <a:extLst>
            <a:ext uri="{FF2B5EF4-FFF2-40B4-BE49-F238E27FC236}">
              <a16:creationId xmlns:a16="http://schemas.microsoft.com/office/drawing/2014/main" id="{56D8338C-FE81-4F34-8747-6560628EB353}"/>
            </a:ext>
          </a:extLst>
        </xdr:cNvPr>
        <xdr:cNvSpPr txBox="1">
          <a:spLocks noChangeArrowheads="1"/>
        </xdr:cNvSpPr>
      </xdr:nvSpPr>
      <xdr:spPr bwMode="auto">
        <a:xfrm>
          <a:off x="1216269" y="6070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259</xdr:row>
      <xdr:rowOff>0</xdr:rowOff>
    </xdr:from>
    <xdr:ext cx="85725" cy="114300"/>
    <xdr:sp macro="" textlink="">
      <xdr:nvSpPr>
        <xdr:cNvPr id="3980" name="Text Box 6">
          <a:extLst>
            <a:ext uri="{FF2B5EF4-FFF2-40B4-BE49-F238E27FC236}">
              <a16:creationId xmlns:a16="http://schemas.microsoft.com/office/drawing/2014/main" id="{00B0AF86-3BB4-4306-96DE-61B5D8F20948}"/>
            </a:ext>
          </a:extLst>
        </xdr:cNvPr>
        <xdr:cNvSpPr txBox="1">
          <a:spLocks noChangeArrowheads="1"/>
        </xdr:cNvSpPr>
      </xdr:nvSpPr>
      <xdr:spPr bwMode="auto">
        <a:xfrm>
          <a:off x="1216269" y="6070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259</xdr:row>
      <xdr:rowOff>0</xdr:rowOff>
    </xdr:from>
    <xdr:ext cx="85725" cy="114300"/>
    <xdr:sp macro="" textlink="">
      <xdr:nvSpPr>
        <xdr:cNvPr id="3981" name="Text Box 4">
          <a:extLst>
            <a:ext uri="{FF2B5EF4-FFF2-40B4-BE49-F238E27FC236}">
              <a16:creationId xmlns:a16="http://schemas.microsoft.com/office/drawing/2014/main" id="{589C308C-6318-444B-9AF5-E78FD55F9BEF}"/>
            </a:ext>
          </a:extLst>
        </xdr:cNvPr>
        <xdr:cNvSpPr txBox="1">
          <a:spLocks noChangeArrowheads="1"/>
        </xdr:cNvSpPr>
      </xdr:nvSpPr>
      <xdr:spPr bwMode="auto">
        <a:xfrm>
          <a:off x="1216269" y="6070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259</xdr:row>
      <xdr:rowOff>0</xdr:rowOff>
    </xdr:from>
    <xdr:ext cx="85725" cy="114300"/>
    <xdr:sp macro="" textlink="">
      <xdr:nvSpPr>
        <xdr:cNvPr id="3982" name="Text Box 6">
          <a:extLst>
            <a:ext uri="{FF2B5EF4-FFF2-40B4-BE49-F238E27FC236}">
              <a16:creationId xmlns:a16="http://schemas.microsoft.com/office/drawing/2014/main" id="{879FB2A6-58D0-4123-8CD2-DEEEDE111AE2}"/>
            </a:ext>
          </a:extLst>
        </xdr:cNvPr>
        <xdr:cNvSpPr txBox="1">
          <a:spLocks noChangeArrowheads="1"/>
        </xdr:cNvSpPr>
      </xdr:nvSpPr>
      <xdr:spPr bwMode="auto">
        <a:xfrm>
          <a:off x="1216269" y="6070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259</xdr:row>
      <xdr:rowOff>0</xdr:rowOff>
    </xdr:from>
    <xdr:ext cx="85725" cy="114300"/>
    <xdr:sp macro="" textlink="">
      <xdr:nvSpPr>
        <xdr:cNvPr id="3983" name="Text Box 4">
          <a:extLst>
            <a:ext uri="{FF2B5EF4-FFF2-40B4-BE49-F238E27FC236}">
              <a16:creationId xmlns:a16="http://schemas.microsoft.com/office/drawing/2014/main" id="{4968F3C2-1ED8-4E0E-B9C6-A419EC607376}"/>
            </a:ext>
          </a:extLst>
        </xdr:cNvPr>
        <xdr:cNvSpPr txBox="1">
          <a:spLocks noChangeArrowheads="1"/>
        </xdr:cNvSpPr>
      </xdr:nvSpPr>
      <xdr:spPr bwMode="auto">
        <a:xfrm>
          <a:off x="1216269" y="6070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259</xdr:row>
      <xdr:rowOff>0</xdr:rowOff>
    </xdr:from>
    <xdr:ext cx="85725" cy="114300"/>
    <xdr:sp macro="" textlink="">
      <xdr:nvSpPr>
        <xdr:cNvPr id="3984" name="Text Box 6">
          <a:extLst>
            <a:ext uri="{FF2B5EF4-FFF2-40B4-BE49-F238E27FC236}">
              <a16:creationId xmlns:a16="http://schemas.microsoft.com/office/drawing/2014/main" id="{CF80BA02-BDFA-4D16-A504-7CE806CE42CF}"/>
            </a:ext>
          </a:extLst>
        </xdr:cNvPr>
        <xdr:cNvSpPr txBox="1">
          <a:spLocks noChangeArrowheads="1"/>
        </xdr:cNvSpPr>
      </xdr:nvSpPr>
      <xdr:spPr bwMode="auto">
        <a:xfrm>
          <a:off x="1216269" y="6070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259</xdr:row>
      <xdr:rowOff>0</xdr:rowOff>
    </xdr:from>
    <xdr:ext cx="85725" cy="114300"/>
    <xdr:sp macro="" textlink="">
      <xdr:nvSpPr>
        <xdr:cNvPr id="3985" name="Text Box 4">
          <a:extLst>
            <a:ext uri="{FF2B5EF4-FFF2-40B4-BE49-F238E27FC236}">
              <a16:creationId xmlns:a16="http://schemas.microsoft.com/office/drawing/2014/main" id="{E69F533A-A2E8-47EC-8959-603293E572BD}"/>
            </a:ext>
          </a:extLst>
        </xdr:cNvPr>
        <xdr:cNvSpPr txBox="1">
          <a:spLocks noChangeArrowheads="1"/>
        </xdr:cNvSpPr>
      </xdr:nvSpPr>
      <xdr:spPr bwMode="auto">
        <a:xfrm>
          <a:off x="2608385" y="6070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259</xdr:row>
      <xdr:rowOff>0</xdr:rowOff>
    </xdr:from>
    <xdr:ext cx="85725" cy="114300"/>
    <xdr:sp macro="" textlink="">
      <xdr:nvSpPr>
        <xdr:cNvPr id="3986" name="Text Box 6">
          <a:extLst>
            <a:ext uri="{FF2B5EF4-FFF2-40B4-BE49-F238E27FC236}">
              <a16:creationId xmlns:a16="http://schemas.microsoft.com/office/drawing/2014/main" id="{611AB6CD-E684-44F1-9962-2C79F522C0FC}"/>
            </a:ext>
          </a:extLst>
        </xdr:cNvPr>
        <xdr:cNvSpPr txBox="1">
          <a:spLocks noChangeArrowheads="1"/>
        </xdr:cNvSpPr>
      </xdr:nvSpPr>
      <xdr:spPr bwMode="auto">
        <a:xfrm>
          <a:off x="2608385" y="6070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259</xdr:row>
      <xdr:rowOff>0</xdr:rowOff>
    </xdr:from>
    <xdr:ext cx="85725" cy="114300"/>
    <xdr:sp macro="" textlink="">
      <xdr:nvSpPr>
        <xdr:cNvPr id="3987" name="Text Box 4">
          <a:extLst>
            <a:ext uri="{FF2B5EF4-FFF2-40B4-BE49-F238E27FC236}">
              <a16:creationId xmlns:a16="http://schemas.microsoft.com/office/drawing/2014/main" id="{867983F8-AF82-4DC3-B8C7-8303D47B2700}"/>
            </a:ext>
          </a:extLst>
        </xdr:cNvPr>
        <xdr:cNvSpPr txBox="1">
          <a:spLocks noChangeArrowheads="1"/>
        </xdr:cNvSpPr>
      </xdr:nvSpPr>
      <xdr:spPr bwMode="auto">
        <a:xfrm>
          <a:off x="1216269" y="6070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259</xdr:row>
      <xdr:rowOff>0</xdr:rowOff>
    </xdr:from>
    <xdr:ext cx="85725" cy="114300"/>
    <xdr:sp macro="" textlink="">
      <xdr:nvSpPr>
        <xdr:cNvPr id="3988" name="Text Box 6">
          <a:extLst>
            <a:ext uri="{FF2B5EF4-FFF2-40B4-BE49-F238E27FC236}">
              <a16:creationId xmlns:a16="http://schemas.microsoft.com/office/drawing/2014/main" id="{57BFE52B-F129-4347-BD4E-5BA9553ED96A}"/>
            </a:ext>
          </a:extLst>
        </xdr:cNvPr>
        <xdr:cNvSpPr txBox="1">
          <a:spLocks noChangeArrowheads="1"/>
        </xdr:cNvSpPr>
      </xdr:nvSpPr>
      <xdr:spPr bwMode="auto">
        <a:xfrm>
          <a:off x="1216269" y="6070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259</xdr:row>
      <xdr:rowOff>0</xdr:rowOff>
    </xdr:from>
    <xdr:ext cx="85725" cy="114300"/>
    <xdr:sp macro="" textlink="">
      <xdr:nvSpPr>
        <xdr:cNvPr id="3989" name="Text Box 4">
          <a:extLst>
            <a:ext uri="{FF2B5EF4-FFF2-40B4-BE49-F238E27FC236}">
              <a16:creationId xmlns:a16="http://schemas.microsoft.com/office/drawing/2014/main" id="{E70292CE-D82B-46B5-916F-94EDA28DDAA5}"/>
            </a:ext>
          </a:extLst>
        </xdr:cNvPr>
        <xdr:cNvSpPr txBox="1">
          <a:spLocks noChangeArrowheads="1"/>
        </xdr:cNvSpPr>
      </xdr:nvSpPr>
      <xdr:spPr bwMode="auto">
        <a:xfrm>
          <a:off x="0" y="6070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259</xdr:row>
      <xdr:rowOff>0</xdr:rowOff>
    </xdr:from>
    <xdr:ext cx="85725" cy="114300"/>
    <xdr:sp macro="" textlink="">
      <xdr:nvSpPr>
        <xdr:cNvPr id="3990" name="Text Box 6">
          <a:extLst>
            <a:ext uri="{FF2B5EF4-FFF2-40B4-BE49-F238E27FC236}">
              <a16:creationId xmlns:a16="http://schemas.microsoft.com/office/drawing/2014/main" id="{16912566-F54B-4F2E-98D5-6D03E64B001B}"/>
            </a:ext>
          </a:extLst>
        </xdr:cNvPr>
        <xdr:cNvSpPr txBox="1">
          <a:spLocks noChangeArrowheads="1"/>
        </xdr:cNvSpPr>
      </xdr:nvSpPr>
      <xdr:spPr bwMode="auto">
        <a:xfrm>
          <a:off x="0" y="6070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259</xdr:row>
      <xdr:rowOff>0</xdr:rowOff>
    </xdr:from>
    <xdr:ext cx="85725" cy="114300"/>
    <xdr:sp macro="" textlink="">
      <xdr:nvSpPr>
        <xdr:cNvPr id="3991" name="Text Box 6">
          <a:extLst>
            <a:ext uri="{FF2B5EF4-FFF2-40B4-BE49-F238E27FC236}">
              <a16:creationId xmlns:a16="http://schemas.microsoft.com/office/drawing/2014/main" id="{49C3E1BB-0F68-4A23-A478-3E0DC11A3D5F}"/>
            </a:ext>
          </a:extLst>
        </xdr:cNvPr>
        <xdr:cNvSpPr txBox="1">
          <a:spLocks noChangeArrowheads="1"/>
        </xdr:cNvSpPr>
      </xdr:nvSpPr>
      <xdr:spPr bwMode="auto">
        <a:xfrm>
          <a:off x="4176346" y="6070355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819150"/>
    <xdr:sp macro="" textlink="">
      <xdr:nvSpPr>
        <xdr:cNvPr id="3992" name="Text Box 4">
          <a:extLst>
            <a:ext uri="{FF2B5EF4-FFF2-40B4-BE49-F238E27FC236}">
              <a16:creationId xmlns:a16="http://schemas.microsoft.com/office/drawing/2014/main" id="{DEAD927D-CA49-424B-9F96-658BD86B2036}"/>
            </a:ext>
          </a:extLst>
        </xdr:cNvPr>
        <xdr:cNvSpPr txBox="1">
          <a:spLocks noChangeArrowheads="1"/>
        </xdr:cNvSpPr>
      </xdr:nvSpPr>
      <xdr:spPr bwMode="auto">
        <a:xfrm>
          <a:off x="1216269" y="5950926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819150"/>
    <xdr:sp macro="" textlink="">
      <xdr:nvSpPr>
        <xdr:cNvPr id="3993" name="Text Box 6">
          <a:extLst>
            <a:ext uri="{FF2B5EF4-FFF2-40B4-BE49-F238E27FC236}">
              <a16:creationId xmlns:a16="http://schemas.microsoft.com/office/drawing/2014/main" id="{2BEEF3F1-3210-46DB-8159-4C8AC1A56383}"/>
            </a:ext>
          </a:extLst>
        </xdr:cNvPr>
        <xdr:cNvSpPr txBox="1">
          <a:spLocks noChangeArrowheads="1"/>
        </xdr:cNvSpPr>
      </xdr:nvSpPr>
      <xdr:spPr bwMode="auto">
        <a:xfrm>
          <a:off x="1216269" y="5950926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676274"/>
    <xdr:sp macro="" textlink="">
      <xdr:nvSpPr>
        <xdr:cNvPr id="3994" name="Text Box 6">
          <a:extLst>
            <a:ext uri="{FF2B5EF4-FFF2-40B4-BE49-F238E27FC236}">
              <a16:creationId xmlns:a16="http://schemas.microsoft.com/office/drawing/2014/main" id="{5CF5E577-DC03-4C53-A681-4E70269147C5}"/>
            </a:ext>
          </a:extLst>
        </xdr:cNvPr>
        <xdr:cNvSpPr txBox="1">
          <a:spLocks noChangeArrowheads="1"/>
        </xdr:cNvSpPr>
      </xdr:nvSpPr>
      <xdr:spPr bwMode="auto">
        <a:xfrm>
          <a:off x="1216269" y="595092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019175"/>
    <xdr:sp macro="" textlink="">
      <xdr:nvSpPr>
        <xdr:cNvPr id="3995" name="Text Box 4">
          <a:extLst>
            <a:ext uri="{FF2B5EF4-FFF2-40B4-BE49-F238E27FC236}">
              <a16:creationId xmlns:a16="http://schemas.microsoft.com/office/drawing/2014/main" id="{C0690315-BF61-4735-AC60-B51BFA8CE269}"/>
            </a:ext>
          </a:extLst>
        </xdr:cNvPr>
        <xdr:cNvSpPr txBox="1">
          <a:spLocks noChangeArrowheads="1"/>
        </xdr:cNvSpPr>
      </xdr:nvSpPr>
      <xdr:spPr bwMode="auto">
        <a:xfrm>
          <a:off x="1216269" y="5950926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019175"/>
    <xdr:sp macro="" textlink="">
      <xdr:nvSpPr>
        <xdr:cNvPr id="3996" name="Text Box 6">
          <a:extLst>
            <a:ext uri="{FF2B5EF4-FFF2-40B4-BE49-F238E27FC236}">
              <a16:creationId xmlns:a16="http://schemas.microsoft.com/office/drawing/2014/main" id="{16BF9876-E877-4638-BABE-AC5FBDF3DFEA}"/>
            </a:ext>
          </a:extLst>
        </xdr:cNvPr>
        <xdr:cNvSpPr txBox="1">
          <a:spLocks noChangeArrowheads="1"/>
        </xdr:cNvSpPr>
      </xdr:nvSpPr>
      <xdr:spPr bwMode="auto">
        <a:xfrm>
          <a:off x="1216269" y="5950926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676274"/>
    <xdr:sp macro="" textlink="">
      <xdr:nvSpPr>
        <xdr:cNvPr id="3997" name="Text Box 4">
          <a:extLst>
            <a:ext uri="{FF2B5EF4-FFF2-40B4-BE49-F238E27FC236}">
              <a16:creationId xmlns:a16="http://schemas.microsoft.com/office/drawing/2014/main" id="{A4C160DC-9AEB-4F23-8BB7-461B1A30E95B}"/>
            </a:ext>
          </a:extLst>
        </xdr:cNvPr>
        <xdr:cNvSpPr txBox="1">
          <a:spLocks noChangeArrowheads="1"/>
        </xdr:cNvSpPr>
      </xdr:nvSpPr>
      <xdr:spPr bwMode="auto">
        <a:xfrm>
          <a:off x="1216269" y="595092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676274"/>
    <xdr:sp macro="" textlink="">
      <xdr:nvSpPr>
        <xdr:cNvPr id="3998" name="Text Box 6">
          <a:extLst>
            <a:ext uri="{FF2B5EF4-FFF2-40B4-BE49-F238E27FC236}">
              <a16:creationId xmlns:a16="http://schemas.microsoft.com/office/drawing/2014/main" id="{F8008595-58FA-4A3F-8A90-924275DC924E}"/>
            </a:ext>
          </a:extLst>
        </xdr:cNvPr>
        <xdr:cNvSpPr txBox="1">
          <a:spLocks noChangeArrowheads="1"/>
        </xdr:cNvSpPr>
      </xdr:nvSpPr>
      <xdr:spPr bwMode="auto">
        <a:xfrm>
          <a:off x="1216269" y="595092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255</xdr:row>
      <xdr:rowOff>0</xdr:rowOff>
    </xdr:from>
    <xdr:ext cx="85725" cy="676274"/>
    <xdr:sp macro="" textlink="">
      <xdr:nvSpPr>
        <xdr:cNvPr id="3999" name="Text Box 4">
          <a:extLst>
            <a:ext uri="{FF2B5EF4-FFF2-40B4-BE49-F238E27FC236}">
              <a16:creationId xmlns:a16="http://schemas.microsoft.com/office/drawing/2014/main" id="{C69B165A-80E4-4C2B-BDBA-376DAFAF5C34}"/>
            </a:ext>
          </a:extLst>
        </xdr:cNvPr>
        <xdr:cNvSpPr txBox="1">
          <a:spLocks noChangeArrowheads="1"/>
        </xdr:cNvSpPr>
      </xdr:nvSpPr>
      <xdr:spPr bwMode="auto">
        <a:xfrm>
          <a:off x="2608385" y="595092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255</xdr:row>
      <xdr:rowOff>0</xdr:rowOff>
    </xdr:from>
    <xdr:ext cx="85725" cy="676274"/>
    <xdr:sp macro="" textlink="">
      <xdr:nvSpPr>
        <xdr:cNvPr id="4000" name="Text Box 6">
          <a:extLst>
            <a:ext uri="{FF2B5EF4-FFF2-40B4-BE49-F238E27FC236}">
              <a16:creationId xmlns:a16="http://schemas.microsoft.com/office/drawing/2014/main" id="{4B6E0F33-D2F1-421D-AE31-D788709C2419}"/>
            </a:ext>
          </a:extLst>
        </xdr:cNvPr>
        <xdr:cNvSpPr txBox="1">
          <a:spLocks noChangeArrowheads="1"/>
        </xdr:cNvSpPr>
      </xdr:nvSpPr>
      <xdr:spPr bwMode="auto">
        <a:xfrm>
          <a:off x="2608385" y="595092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676274"/>
    <xdr:sp macro="" textlink="">
      <xdr:nvSpPr>
        <xdr:cNvPr id="4001" name="Text Box 4">
          <a:extLst>
            <a:ext uri="{FF2B5EF4-FFF2-40B4-BE49-F238E27FC236}">
              <a16:creationId xmlns:a16="http://schemas.microsoft.com/office/drawing/2014/main" id="{7534F6C5-5A14-4D48-BDE2-A7A396C8A619}"/>
            </a:ext>
          </a:extLst>
        </xdr:cNvPr>
        <xdr:cNvSpPr txBox="1">
          <a:spLocks noChangeArrowheads="1"/>
        </xdr:cNvSpPr>
      </xdr:nvSpPr>
      <xdr:spPr bwMode="auto">
        <a:xfrm>
          <a:off x="1216269" y="595092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676274"/>
    <xdr:sp macro="" textlink="">
      <xdr:nvSpPr>
        <xdr:cNvPr id="4002" name="Text Box 6">
          <a:extLst>
            <a:ext uri="{FF2B5EF4-FFF2-40B4-BE49-F238E27FC236}">
              <a16:creationId xmlns:a16="http://schemas.microsoft.com/office/drawing/2014/main" id="{FE2A892A-63A7-4B41-A1D3-CB4005F0320E}"/>
            </a:ext>
          </a:extLst>
        </xdr:cNvPr>
        <xdr:cNvSpPr txBox="1">
          <a:spLocks noChangeArrowheads="1"/>
        </xdr:cNvSpPr>
      </xdr:nvSpPr>
      <xdr:spPr bwMode="auto">
        <a:xfrm>
          <a:off x="1216269" y="595092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255</xdr:row>
      <xdr:rowOff>0</xdr:rowOff>
    </xdr:from>
    <xdr:ext cx="85725" cy="676274"/>
    <xdr:sp macro="" textlink="">
      <xdr:nvSpPr>
        <xdr:cNvPr id="4003" name="Text Box 4">
          <a:extLst>
            <a:ext uri="{FF2B5EF4-FFF2-40B4-BE49-F238E27FC236}">
              <a16:creationId xmlns:a16="http://schemas.microsoft.com/office/drawing/2014/main" id="{A8CD8064-CB76-4161-9D1A-59046032A7E8}"/>
            </a:ext>
          </a:extLst>
        </xdr:cNvPr>
        <xdr:cNvSpPr txBox="1">
          <a:spLocks noChangeArrowheads="1"/>
        </xdr:cNvSpPr>
      </xdr:nvSpPr>
      <xdr:spPr bwMode="auto">
        <a:xfrm>
          <a:off x="0" y="595092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255</xdr:row>
      <xdr:rowOff>0</xdr:rowOff>
    </xdr:from>
    <xdr:ext cx="85725" cy="676274"/>
    <xdr:sp macro="" textlink="">
      <xdr:nvSpPr>
        <xdr:cNvPr id="4004" name="Text Box 6">
          <a:extLst>
            <a:ext uri="{FF2B5EF4-FFF2-40B4-BE49-F238E27FC236}">
              <a16:creationId xmlns:a16="http://schemas.microsoft.com/office/drawing/2014/main" id="{6C58DDC6-5482-400A-9784-398EBF6C2B42}"/>
            </a:ext>
          </a:extLst>
        </xdr:cNvPr>
        <xdr:cNvSpPr txBox="1">
          <a:spLocks noChangeArrowheads="1"/>
        </xdr:cNvSpPr>
      </xdr:nvSpPr>
      <xdr:spPr bwMode="auto">
        <a:xfrm>
          <a:off x="0" y="595092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244</xdr:row>
      <xdr:rowOff>428625</xdr:rowOff>
    </xdr:from>
    <xdr:ext cx="85725" cy="150329"/>
    <xdr:sp macro="" textlink="">
      <xdr:nvSpPr>
        <xdr:cNvPr id="4005" name="Text Box 4">
          <a:extLst>
            <a:ext uri="{FF2B5EF4-FFF2-40B4-BE49-F238E27FC236}">
              <a16:creationId xmlns:a16="http://schemas.microsoft.com/office/drawing/2014/main" id="{7192B29E-EE7E-476A-9391-64695AC5DE02}"/>
            </a:ext>
          </a:extLst>
        </xdr:cNvPr>
        <xdr:cNvSpPr txBox="1">
          <a:spLocks noChangeArrowheads="1"/>
        </xdr:cNvSpPr>
      </xdr:nvSpPr>
      <xdr:spPr bwMode="auto">
        <a:xfrm>
          <a:off x="314325" y="5767753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255</xdr:row>
      <xdr:rowOff>0</xdr:rowOff>
    </xdr:from>
    <xdr:ext cx="85725" cy="152400"/>
    <xdr:sp macro="" textlink="">
      <xdr:nvSpPr>
        <xdr:cNvPr id="4006" name="Text Box 4">
          <a:extLst>
            <a:ext uri="{FF2B5EF4-FFF2-40B4-BE49-F238E27FC236}">
              <a16:creationId xmlns:a16="http://schemas.microsoft.com/office/drawing/2014/main" id="{4BC93C0B-C55D-4413-95A8-45742DBB0DE6}"/>
            </a:ext>
          </a:extLst>
        </xdr:cNvPr>
        <xdr:cNvSpPr txBox="1">
          <a:spLocks noChangeArrowheads="1"/>
        </xdr:cNvSpPr>
      </xdr:nvSpPr>
      <xdr:spPr bwMode="auto">
        <a:xfrm>
          <a:off x="4176346" y="5950926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255</xdr:row>
      <xdr:rowOff>0</xdr:rowOff>
    </xdr:from>
    <xdr:ext cx="85725" cy="152400"/>
    <xdr:sp macro="" textlink="">
      <xdr:nvSpPr>
        <xdr:cNvPr id="4007" name="Text Box 6">
          <a:extLst>
            <a:ext uri="{FF2B5EF4-FFF2-40B4-BE49-F238E27FC236}">
              <a16:creationId xmlns:a16="http://schemas.microsoft.com/office/drawing/2014/main" id="{E38740D4-2EA0-4AFB-A5C9-C642FCCD26D9}"/>
            </a:ext>
          </a:extLst>
        </xdr:cNvPr>
        <xdr:cNvSpPr txBox="1">
          <a:spLocks noChangeArrowheads="1"/>
        </xdr:cNvSpPr>
      </xdr:nvSpPr>
      <xdr:spPr bwMode="auto">
        <a:xfrm>
          <a:off x="4176346" y="5950926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677957"/>
    <xdr:sp macro="" textlink="">
      <xdr:nvSpPr>
        <xdr:cNvPr id="4008" name="Text Box 6">
          <a:extLst>
            <a:ext uri="{FF2B5EF4-FFF2-40B4-BE49-F238E27FC236}">
              <a16:creationId xmlns:a16="http://schemas.microsoft.com/office/drawing/2014/main" id="{85170AE2-4C34-46D0-82D2-8782025E3D4A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1024218"/>
    <xdr:sp macro="" textlink="">
      <xdr:nvSpPr>
        <xdr:cNvPr id="4009" name="Text Box 4">
          <a:extLst>
            <a:ext uri="{FF2B5EF4-FFF2-40B4-BE49-F238E27FC236}">
              <a16:creationId xmlns:a16="http://schemas.microsoft.com/office/drawing/2014/main" id="{0A246A48-4142-48E5-815B-89388F26B30C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1024218"/>
    <xdr:sp macro="" textlink="">
      <xdr:nvSpPr>
        <xdr:cNvPr id="4010" name="Text Box 6">
          <a:extLst>
            <a:ext uri="{FF2B5EF4-FFF2-40B4-BE49-F238E27FC236}">
              <a16:creationId xmlns:a16="http://schemas.microsoft.com/office/drawing/2014/main" id="{93E07E5F-DB85-446F-AE63-440D0848467D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677957"/>
    <xdr:sp macro="" textlink="">
      <xdr:nvSpPr>
        <xdr:cNvPr id="4011" name="Text Box 4">
          <a:extLst>
            <a:ext uri="{FF2B5EF4-FFF2-40B4-BE49-F238E27FC236}">
              <a16:creationId xmlns:a16="http://schemas.microsoft.com/office/drawing/2014/main" id="{F557CFD2-EEEE-4647-8A10-569ABA7DA837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677957"/>
    <xdr:sp macro="" textlink="">
      <xdr:nvSpPr>
        <xdr:cNvPr id="4012" name="Text Box 6">
          <a:extLst>
            <a:ext uri="{FF2B5EF4-FFF2-40B4-BE49-F238E27FC236}">
              <a16:creationId xmlns:a16="http://schemas.microsoft.com/office/drawing/2014/main" id="{EAFF1C2A-D710-4CA8-9899-C584C7CA8804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260</xdr:row>
      <xdr:rowOff>0</xdr:rowOff>
    </xdr:from>
    <xdr:ext cx="85725" cy="677957"/>
    <xdr:sp macro="" textlink="">
      <xdr:nvSpPr>
        <xdr:cNvPr id="4013" name="Text Box 4">
          <a:extLst>
            <a:ext uri="{FF2B5EF4-FFF2-40B4-BE49-F238E27FC236}">
              <a16:creationId xmlns:a16="http://schemas.microsoft.com/office/drawing/2014/main" id="{B0DFA170-9E34-484D-A87A-138E73F9A123}"/>
            </a:ext>
          </a:extLst>
        </xdr:cNvPr>
        <xdr:cNvSpPr txBox="1">
          <a:spLocks noChangeArrowheads="1"/>
        </xdr:cNvSpPr>
      </xdr:nvSpPr>
      <xdr:spPr bwMode="auto">
        <a:xfrm>
          <a:off x="2608385" y="6092336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260</xdr:row>
      <xdr:rowOff>0</xdr:rowOff>
    </xdr:from>
    <xdr:ext cx="85725" cy="677957"/>
    <xdr:sp macro="" textlink="">
      <xdr:nvSpPr>
        <xdr:cNvPr id="4014" name="Text Box 6">
          <a:extLst>
            <a:ext uri="{FF2B5EF4-FFF2-40B4-BE49-F238E27FC236}">
              <a16:creationId xmlns:a16="http://schemas.microsoft.com/office/drawing/2014/main" id="{026689EC-B213-4016-9A8A-2F611F019B4A}"/>
            </a:ext>
          </a:extLst>
        </xdr:cNvPr>
        <xdr:cNvSpPr txBox="1">
          <a:spLocks noChangeArrowheads="1"/>
        </xdr:cNvSpPr>
      </xdr:nvSpPr>
      <xdr:spPr bwMode="auto">
        <a:xfrm>
          <a:off x="2608385" y="6092336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677957"/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74368900-7009-4C76-BE2B-ECEE683C1B6C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677957"/>
    <xdr:sp macro="" textlink="">
      <xdr:nvSpPr>
        <xdr:cNvPr id="4016" name="Text Box 6">
          <a:extLst>
            <a:ext uri="{FF2B5EF4-FFF2-40B4-BE49-F238E27FC236}">
              <a16:creationId xmlns:a16="http://schemas.microsoft.com/office/drawing/2014/main" id="{B82E6853-A164-4111-ADF5-89AF0E374CF4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260</xdr:row>
      <xdr:rowOff>0</xdr:rowOff>
    </xdr:from>
    <xdr:ext cx="85725" cy="677957"/>
    <xdr:sp macro="" textlink="">
      <xdr:nvSpPr>
        <xdr:cNvPr id="4017" name="Text Box 4">
          <a:extLst>
            <a:ext uri="{FF2B5EF4-FFF2-40B4-BE49-F238E27FC236}">
              <a16:creationId xmlns:a16="http://schemas.microsoft.com/office/drawing/2014/main" id="{F1AD3AE3-E99F-4C32-88D1-282EC2A2E9D0}"/>
            </a:ext>
          </a:extLst>
        </xdr:cNvPr>
        <xdr:cNvSpPr txBox="1">
          <a:spLocks noChangeArrowheads="1"/>
        </xdr:cNvSpPr>
      </xdr:nvSpPr>
      <xdr:spPr bwMode="auto">
        <a:xfrm>
          <a:off x="0" y="6092336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260</xdr:row>
      <xdr:rowOff>0</xdr:rowOff>
    </xdr:from>
    <xdr:ext cx="85725" cy="677957"/>
    <xdr:sp macro="" textlink="">
      <xdr:nvSpPr>
        <xdr:cNvPr id="4018" name="Text Box 6">
          <a:extLst>
            <a:ext uri="{FF2B5EF4-FFF2-40B4-BE49-F238E27FC236}">
              <a16:creationId xmlns:a16="http://schemas.microsoft.com/office/drawing/2014/main" id="{3171E28F-61FE-4731-A9C9-7B9CF77978C0}"/>
            </a:ext>
          </a:extLst>
        </xdr:cNvPr>
        <xdr:cNvSpPr txBox="1">
          <a:spLocks noChangeArrowheads="1"/>
        </xdr:cNvSpPr>
      </xdr:nvSpPr>
      <xdr:spPr bwMode="auto">
        <a:xfrm>
          <a:off x="0" y="6092336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260</xdr:row>
      <xdr:rowOff>0</xdr:rowOff>
    </xdr:from>
    <xdr:ext cx="85725" cy="152400"/>
    <xdr:sp macro="" textlink="">
      <xdr:nvSpPr>
        <xdr:cNvPr id="4019" name="Text Box 4">
          <a:extLst>
            <a:ext uri="{FF2B5EF4-FFF2-40B4-BE49-F238E27FC236}">
              <a16:creationId xmlns:a16="http://schemas.microsoft.com/office/drawing/2014/main" id="{E0103819-99DE-49BD-B5A3-CB755B6D77C8}"/>
            </a:ext>
          </a:extLst>
        </xdr:cNvPr>
        <xdr:cNvSpPr txBox="1">
          <a:spLocks noChangeArrowheads="1"/>
        </xdr:cNvSpPr>
      </xdr:nvSpPr>
      <xdr:spPr bwMode="auto">
        <a:xfrm>
          <a:off x="4176346" y="6092336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260</xdr:row>
      <xdr:rowOff>0</xdr:rowOff>
    </xdr:from>
    <xdr:ext cx="85725" cy="152400"/>
    <xdr:sp macro="" textlink="">
      <xdr:nvSpPr>
        <xdr:cNvPr id="4020" name="Text Box 6">
          <a:extLst>
            <a:ext uri="{FF2B5EF4-FFF2-40B4-BE49-F238E27FC236}">
              <a16:creationId xmlns:a16="http://schemas.microsoft.com/office/drawing/2014/main" id="{5FC09E85-5FC9-421D-B992-EB261004E582}"/>
            </a:ext>
          </a:extLst>
        </xdr:cNvPr>
        <xdr:cNvSpPr txBox="1">
          <a:spLocks noChangeArrowheads="1"/>
        </xdr:cNvSpPr>
      </xdr:nvSpPr>
      <xdr:spPr bwMode="auto">
        <a:xfrm>
          <a:off x="4176346" y="6092336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114300"/>
    <xdr:sp macro="" textlink="">
      <xdr:nvSpPr>
        <xdr:cNvPr id="4021" name="Text Box 4">
          <a:extLst>
            <a:ext uri="{FF2B5EF4-FFF2-40B4-BE49-F238E27FC236}">
              <a16:creationId xmlns:a16="http://schemas.microsoft.com/office/drawing/2014/main" id="{F62F7350-4842-4281-BD44-1DCF64609FAE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114300"/>
    <xdr:sp macro="" textlink="">
      <xdr:nvSpPr>
        <xdr:cNvPr id="4022" name="Text Box 6">
          <a:extLst>
            <a:ext uri="{FF2B5EF4-FFF2-40B4-BE49-F238E27FC236}">
              <a16:creationId xmlns:a16="http://schemas.microsoft.com/office/drawing/2014/main" id="{D2A41E8A-133A-4CE4-8C3A-44851DC8F666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816348"/>
    <xdr:sp macro="" textlink="">
      <xdr:nvSpPr>
        <xdr:cNvPr id="4023" name="Text Box 4">
          <a:extLst>
            <a:ext uri="{FF2B5EF4-FFF2-40B4-BE49-F238E27FC236}">
              <a16:creationId xmlns:a16="http://schemas.microsoft.com/office/drawing/2014/main" id="{15B14B61-595B-4132-8F11-4E59E324313D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816348"/>
    <xdr:sp macro="" textlink="">
      <xdr:nvSpPr>
        <xdr:cNvPr id="4024" name="Text Box 6">
          <a:extLst>
            <a:ext uri="{FF2B5EF4-FFF2-40B4-BE49-F238E27FC236}">
              <a16:creationId xmlns:a16="http://schemas.microsoft.com/office/drawing/2014/main" id="{4CE8DE41-513B-4ADE-A9F5-4AB43E27A55C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675153"/>
    <xdr:sp macro="" textlink="">
      <xdr:nvSpPr>
        <xdr:cNvPr id="4025" name="Text Box 6">
          <a:extLst>
            <a:ext uri="{FF2B5EF4-FFF2-40B4-BE49-F238E27FC236}">
              <a16:creationId xmlns:a16="http://schemas.microsoft.com/office/drawing/2014/main" id="{E7A00C3F-C8D1-48BB-B353-702846C3A82A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1016373"/>
    <xdr:sp macro="" textlink="">
      <xdr:nvSpPr>
        <xdr:cNvPr id="4026" name="Text Box 4">
          <a:extLst>
            <a:ext uri="{FF2B5EF4-FFF2-40B4-BE49-F238E27FC236}">
              <a16:creationId xmlns:a16="http://schemas.microsoft.com/office/drawing/2014/main" id="{6934AEF2-06AD-43EA-8353-D4722E92831B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1016373"/>
    <xdr:sp macro="" textlink="">
      <xdr:nvSpPr>
        <xdr:cNvPr id="4027" name="Text Box 6">
          <a:extLst>
            <a:ext uri="{FF2B5EF4-FFF2-40B4-BE49-F238E27FC236}">
              <a16:creationId xmlns:a16="http://schemas.microsoft.com/office/drawing/2014/main" id="{0A80DF6F-7157-4582-97A7-01D5233D9C42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675153"/>
    <xdr:sp macro="" textlink="">
      <xdr:nvSpPr>
        <xdr:cNvPr id="4028" name="Text Box 4">
          <a:extLst>
            <a:ext uri="{FF2B5EF4-FFF2-40B4-BE49-F238E27FC236}">
              <a16:creationId xmlns:a16="http://schemas.microsoft.com/office/drawing/2014/main" id="{9794DCB2-1D61-446B-A248-6ECB24F9C2D5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675153"/>
    <xdr:sp macro="" textlink="">
      <xdr:nvSpPr>
        <xdr:cNvPr id="4029" name="Text Box 6">
          <a:extLst>
            <a:ext uri="{FF2B5EF4-FFF2-40B4-BE49-F238E27FC236}">
              <a16:creationId xmlns:a16="http://schemas.microsoft.com/office/drawing/2014/main" id="{190550B1-0CC4-460F-A3D0-6FC2AD22AFBB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260</xdr:row>
      <xdr:rowOff>0</xdr:rowOff>
    </xdr:from>
    <xdr:ext cx="85725" cy="675153"/>
    <xdr:sp macro="" textlink="">
      <xdr:nvSpPr>
        <xdr:cNvPr id="4030" name="Text Box 4">
          <a:extLst>
            <a:ext uri="{FF2B5EF4-FFF2-40B4-BE49-F238E27FC236}">
              <a16:creationId xmlns:a16="http://schemas.microsoft.com/office/drawing/2014/main" id="{E5A8AE09-3B8C-4A8E-BE70-D5E787501CDA}"/>
            </a:ext>
          </a:extLst>
        </xdr:cNvPr>
        <xdr:cNvSpPr txBox="1">
          <a:spLocks noChangeArrowheads="1"/>
        </xdr:cNvSpPr>
      </xdr:nvSpPr>
      <xdr:spPr bwMode="auto">
        <a:xfrm>
          <a:off x="2608385" y="6092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260</xdr:row>
      <xdr:rowOff>0</xdr:rowOff>
    </xdr:from>
    <xdr:ext cx="85725" cy="675153"/>
    <xdr:sp macro="" textlink="">
      <xdr:nvSpPr>
        <xdr:cNvPr id="4031" name="Text Box 6">
          <a:extLst>
            <a:ext uri="{FF2B5EF4-FFF2-40B4-BE49-F238E27FC236}">
              <a16:creationId xmlns:a16="http://schemas.microsoft.com/office/drawing/2014/main" id="{6228FBA8-E504-4BFA-BF3F-7E4420AE73AA}"/>
            </a:ext>
          </a:extLst>
        </xdr:cNvPr>
        <xdr:cNvSpPr txBox="1">
          <a:spLocks noChangeArrowheads="1"/>
        </xdr:cNvSpPr>
      </xdr:nvSpPr>
      <xdr:spPr bwMode="auto">
        <a:xfrm>
          <a:off x="2608385" y="6092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675153"/>
    <xdr:sp macro="" textlink="">
      <xdr:nvSpPr>
        <xdr:cNvPr id="4032" name="Text Box 4">
          <a:extLst>
            <a:ext uri="{FF2B5EF4-FFF2-40B4-BE49-F238E27FC236}">
              <a16:creationId xmlns:a16="http://schemas.microsoft.com/office/drawing/2014/main" id="{0E589828-570E-405D-B899-CB3FB23D7E13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675153"/>
    <xdr:sp macro="" textlink="">
      <xdr:nvSpPr>
        <xdr:cNvPr id="4033" name="Text Box 6">
          <a:extLst>
            <a:ext uri="{FF2B5EF4-FFF2-40B4-BE49-F238E27FC236}">
              <a16:creationId xmlns:a16="http://schemas.microsoft.com/office/drawing/2014/main" id="{D05DC065-B90C-4E41-A7CC-999DCA9809B3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260</xdr:row>
      <xdr:rowOff>0</xdr:rowOff>
    </xdr:from>
    <xdr:ext cx="85725" cy="675153"/>
    <xdr:sp macro="" textlink="">
      <xdr:nvSpPr>
        <xdr:cNvPr id="4034" name="Text Box 4">
          <a:extLst>
            <a:ext uri="{FF2B5EF4-FFF2-40B4-BE49-F238E27FC236}">
              <a16:creationId xmlns:a16="http://schemas.microsoft.com/office/drawing/2014/main" id="{BC50D64B-EF1F-47A1-BBCD-AA40183AEAC6}"/>
            </a:ext>
          </a:extLst>
        </xdr:cNvPr>
        <xdr:cNvSpPr txBox="1">
          <a:spLocks noChangeArrowheads="1"/>
        </xdr:cNvSpPr>
      </xdr:nvSpPr>
      <xdr:spPr bwMode="auto">
        <a:xfrm>
          <a:off x="0" y="6092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260</xdr:row>
      <xdr:rowOff>0</xdr:rowOff>
    </xdr:from>
    <xdr:ext cx="85725" cy="675153"/>
    <xdr:sp macro="" textlink="">
      <xdr:nvSpPr>
        <xdr:cNvPr id="4035" name="Text Box 6">
          <a:extLst>
            <a:ext uri="{FF2B5EF4-FFF2-40B4-BE49-F238E27FC236}">
              <a16:creationId xmlns:a16="http://schemas.microsoft.com/office/drawing/2014/main" id="{95F0D7E9-3498-4108-B98C-903595398B47}"/>
            </a:ext>
          </a:extLst>
        </xdr:cNvPr>
        <xdr:cNvSpPr txBox="1">
          <a:spLocks noChangeArrowheads="1"/>
        </xdr:cNvSpPr>
      </xdr:nvSpPr>
      <xdr:spPr bwMode="auto">
        <a:xfrm>
          <a:off x="0" y="6092336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260</xdr:row>
      <xdr:rowOff>0</xdr:rowOff>
    </xdr:from>
    <xdr:ext cx="85725" cy="152400"/>
    <xdr:sp macro="" textlink="">
      <xdr:nvSpPr>
        <xdr:cNvPr id="4036" name="Text Box 4">
          <a:extLst>
            <a:ext uri="{FF2B5EF4-FFF2-40B4-BE49-F238E27FC236}">
              <a16:creationId xmlns:a16="http://schemas.microsoft.com/office/drawing/2014/main" id="{3DCDC70F-4CE3-4AEC-8C06-D0A505036430}"/>
            </a:ext>
          </a:extLst>
        </xdr:cNvPr>
        <xdr:cNvSpPr txBox="1">
          <a:spLocks noChangeArrowheads="1"/>
        </xdr:cNvSpPr>
      </xdr:nvSpPr>
      <xdr:spPr bwMode="auto">
        <a:xfrm>
          <a:off x="4176346" y="6092336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260</xdr:row>
      <xdr:rowOff>0</xdr:rowOff>
    </xdr:from>
    <xdr:ext cx="85725" cy="152400"/>
    <xdr:sp macro="" textlink="">
      <xdr:nvSpPr>
        <xdr:cNvPr id="4037" name="Text Box 6">
          <a:extLst>
            <a:ext uri="{FF2B5EF4-FFF2-40B4-BE49-F238E27FC236}">
              <a16:creationId xmlns:a16="http://schemas.microsoft.com/office/drawing/2014/main" id="{88BAA3FC-A9C2-4B30-B4E1-F660574A1CF5}"/>
            </a:ext>
          </a:extLst>
        </xdr:cNvPr>
        <xdr:cNvSpPr txBox="1">
          <a:spLocks noChangeArrowheads="1"/>
        </xdr:cNvSpPr>
      </xdr:nvSpPr>
      <xdr:spPr bwMode="auto">
        <a:xfrm>
          <a:off x="4176346" y="6092336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244</xdr:row>
      <xdr:rowOff>428625</xdr:rowOff>
    </xdr:from>
    <xdr:ext cx="85725" cy="150329"/>
    <xdr:sp macro="" textlink="">
      <xdr:nvSpPr>
        <xdr:cNvPr id="4038" name="Text Box 4">
          <a:extLst>
            <a:ext uri="{FF2B5EF4-FFF2-40B4-BE49-F238E27FC236}">
              <a16:creationId xmlns:a16="http://schemas.microsoft.com/office/drawing/2014/main" id="{FBB1798E-D596-4467-8B66-467E0D4D6941}"/>
            </a:ext>
          </a:extLst>
        </xdr:cNvPr>
        <xdr:cNvSpPr txBox="1">
          <a:spLocks noChangeArrowheads="1"/>
        </xdr:cNvSpPr>
      </xdr:nvSpPr>
      <xdr:spPr bwMode="auto">
        <a:xfrm>
          <a:off x="314325" y="5767753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4039" name="Text Box 4">
          <a:extLst>
            <a:ext uri="{FF2B5EF4-FFF2-40B4-BE49-F238E27FC236}">
              <a16:creationId xmlns:a16="http://schemas.microsoft.com/office/drawing/2014/main" id="{BCDFCEED-934D-45DA-8BBC-3DB863CD5B66}"/>
            </a:ext>
          </a:extLst>
        </xdr:cNvPr>
        <xdr:cNvSpPr txBox="1">
          <a:spLocks noChangeArrowheads="1"/>
        </xdr:cNvSpPr>
      </xdr:nvSpPr>
      <xdr:spPr bwMode="auto">
        <a:xfrm>
          <a:off x="1216269" y="5950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14300"/>
    <xdr:sp macro="" textlink="">
      <xdr:nvSpPr>
        <xdr:cNvPr id="4040" name="Text Box 6">
          <a:extLst>
            <a:ext uri="{FF2B5EF4-FFF2-40B4-BE49-F238E27FC236}">
              <a16:creationId xmlns:a16="http://schemas.microsoft.com/office/drawing/2014/main" id="{0886C734-FB81-4298-A950-E20BBC2FD545}"/>
            </a:ext>
          </a:extLst>
        </xdr:cNvPr>
        <xdr:cNvSpPr txBox="1">
          <a:spLocks noChangeArrowheads="1"/>
        </xdr:cNvSpPr>
      </xdr:nvSpPr>
      <xdr:spPr bwMode="auto">
        <a:xfrm>
          <a:off x="1216269" y="5950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255</xdr:row>
      <xdr:rowOff>47625</xdr:rowOff>
    </xdr:from>
    <xdr:ext cx="85725" cy="819150"/>
    <xdr:sp macro="" textlink="">
      <xdr:nvSpPr>
        <xdr:cNvPr id="4041" name="Text Box 4">
          <a:extLst>
            <a:ext uri="{FF2B5EF4-FFF2-40B4-BE49-F238E27FC236}">
              <a16:creationId xmlns:a16="http://schemas.microsoft.com/office/drawing/2014/main" id="{CAD211D6-624E-4E62-9E44-2E708ACFA9E7}"/>
            </a:ext>
          </a:extLst>
        </xdr:cNvPr>
        <xdr:cNvSpPr txBox="1">
          <a:spLocks noChangeArrowheads="1"/>
        </xdr:cNvSpPr>
      </xdr:nvSpPr>
      <xdr:spPr bwMode="auto">
        <a:xfrm>
          <a:off x="1806819" y="59556894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819150"/>
    <xdr:sp macro="" textlink="">
      <xdr:nvSpPr>
        <xdr:cNvPr id="4042" name="Text Box 6">
          <a:extLst>
            <a:ext uri="{FF2B5EF4-FFF2-40B4-BE49-F238E27FC236}">
              <a16:creationId xmlns:a16="http://schemas.microsoft.com/office/drawing/2014/main" id="{5B2E5E7C-B01D-4A75-B8DC-940BDBC06BDC}"/>
            </a:ext>
          </a:extLst>
        </xdr:cNvPr>
        <xdr:cNvSpPr txBox="1">
          <a:spLocks noChangeArrowheads="1"/>
        </xdr:cNvSpPr>
      </xdr:nvSpPr>
      <xdr:spPr bwMode="auto">
        <a:xfrm>
          <a:off x="1216269" y="5950926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676274"/>
    <xdr:sp macro="" textlink="">
      <xdr:nvSpPr>
        <xdr:cNvPr id="4043" name="Text Box 6">
          <a:extLst>
            <a:ext uri="{FF2B5EF4-FFF2-40B4-BE49-F238E27FC236}">
              <a16:creationId xmlns:a16="http://schemas.microsoft.com/office/drawing/2014/main" id="{56765225-4FD0-4711-B7B6-E7C0198A8857}"/>
            </a:ext>
          </a:extLst>
        </xdr:cNvPr>
        <xdr:cNvSpPr txBox="1">
          <a:spLocks noChangeArrowheads="1"/>
        </xdr:cNvSpPr>
      </xdr:nvSpPr>
      <xdr:spPr bwMode="auto">
        <a:xfrm>
          <a:off x="1216269" y="595092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019175"/>
    <xdr:sp macro="" textlink="">
      <xdr:nvSpPr>
        <xdr:cNvPr id="4044" name="Text Box 4">
          <a:extLst>
            <a:ext uri="{FF2B5EF4-FFF2-40B4-BE49-F238E27FC236}">
              <a16:creationId xmlns:a16="http://schemas.microsoft.com/office/drawing/2014/main" id="{564E3E33-7072-44E1-9223-7E0305D1052B}"/>
            </a:ext>
          </a:extLst>
        </xdr:cNvPr>
        <xdr:cNvSpPr txBox="1">
          <a:spLocks noChangeArrowheads="1"/>
        </xdr:cNvSpPr>
      </xdr:nvSpPr>
      <xdr:spPr bwMode="auto">
        <a:xfrm>
          <a:off x="1216269" y="5950926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1019175"/>
    <xdr:sp macro="" textlink="">
      <xdr:nvSpPr>
        <xdr:cNvPr id="4045" name="Text Box 6">
          <a:extLst>
            <a:ext uri="{FF2B5EF4-FFF2-40B4-BE49-F238E27FC236}">
              <a16:creationId xmlns:a16="http://schemas.microsoft.com/office/drawing/2014/main" id="{5531B675-5B72-4ADF-B2E6-98B9FD884022}"/>
            </a:ext>
          </a:extLst>
        </xdr:cNvPr>
        <xdr:cNvSpPr txBox="1">
          <a:spLocks noChangeArrowheads="1"/>
        </xdr:cNvSpPr>
      </xdr:nvSpPr>
      <xdr:spPr bwMode="auto">
        <a:xfrm>
          <a:off x="1216269" y="5950926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676274"/>
    <xdr:sp macro="" textlink="">
      <xdr:nvSpPr>
        <xdr:cNvPr id="4046" name="Text Box 4">
          <a:extLst>
            <a:ext uri="{FF2B5EF4-FFF2-40B4-BE49-F238E27FC236}">
              <a16:creationId xmlns:a16="http://schemas.microsoft.com/office/drawing/2014/main" id="{C87EC2E4-BA2E-4803-B242-179FAAC2650E}"/>
            </a:ext>
          </a:extLst>
        </xdr:cNvPr>
        <xdr:cNvSpPr txBox="1">
          <a:spLocks noChangeArrowheads="1"/>
        </xdr:cNvSpPr>
      </xdr:nvSpPr>
      <xdr:spPr bwMode="auto">
        <a:xfrm>
          <a:off x="1216269" y="595092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676274"/>
    <xdr:sp macro="" textlink="">
      <xdr:nvSpPr>
        <xdr:cNvPr id="4047" name="Text Box 6">
          <a:extLst>
            <a:ext uri="{FF2B5EF4-FFF2-40B4-BE49-F238E27FC236}">
              <a16:creationId xmlns:a16="http://schemas.microsoft.com/office/drawing/2014/main" id="{56242C94-C398-47B8-B905-01F661D13821}"/>
            </a:ext>
          </a:extLst>
        </xdr:cNvPr>
        <xdr:cNvSpPr txBox="1">
          <a:spLocks noChangeArrowheads="1"/>
        </xdr:cNvSpPr>
      </xdr:nvSpPr>
      <xdr:spPr bwMode="auto">
        <a:xfrm>
          <a:off x="1216269" y="595092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255</xdr:row>
      <xdr:rowOff>0</xdr:rowOff>
    </xdr:from>
    <xdr:ext cx="85725" cy="676274"/>
    <xdr:sp macro="" textlink="">
      <xdr:nvSpPr>
        <xdr:cNvPr id="4048" name="Text Box 4">
          <a:extLst>
            <a:ext uri="{FF2B5EF4-FFF2-40B4-BE49-F238E27FC236}">
              <a16:creationId xmlns:a16="http://schemas.microsoft.com/office/drawing/2014/main" id="{25360E2A-E0D7-4928-9DD1-5B55B30C32F7}"/>
            </a:ext>
          </a:extLst>
        </xdr:cNvPr>
        <xdr:cNvSpPr txBox="1">
          <a:spLocks noChangeArrowheads="1"/>
        </xdr:cNvSpPr>
      </xdr:nvSpPr>
      <xdr:spPr bwMode="auto">
        <a:xfrm>
          <a:off x="2608385" y="595092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255</xdr:row>
      <xdr:rowOff>0</xdr:rowOff>
    </xdr:from>
    <xdr:ext cx="85725" cy="676274"/>
    <xdr:sp macro="" textlink="">
      <xdr:nvSpPr>
        <xdr:cNvPr id="4049" name="Text Box 6">
          <a:extLst>
            <a:ext uri="{FF2B5EF4-FFF2-40B4-BE49-F238E27FC236}">
              <a16:creationId xmlns:a16="http://schemas.microsoft.com/office/drawing/2014/main" id="{627CBC3A-5BE3-42E1-BA12-727346A8BD91}"/>
            </a:ext>
          </a:extLst>
        </xdr:cNvPr>
        <xdr:cNvSpPr txBox="1">
          <a:spLocks noChangeArrowheads="1"/>
        </xdr:cNvSpPr>
      </xdr:nvSpPr>
      <xdr:spPr bwMode="auto">
        <a:xfrm>
          <a:off x="2608385" y="595092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255</xdr:row>
      <xdr:rowOff>0</xdr:rowOff>
    </xdr:from>
    <xdr:ext cx="85725" cy="676274"/>
    <xdr:sp macro="" textlink="">
      <xdr:nvSpPr>
        <xdr:cNvPr id="4050" name="Text Box 4">
          <a:extLst>
            <a:ext uri="{FF2B5EF4-FFF2-40B4-BE49-F238E27FC236}">
              <a16:creationId xmlns:a16="http://schemas.microsoft.com/office/drawing/2014/main" id="{ED7E66E5-B408-441F-8003-1AF84F2C1E3A}"/>
            </a:ext>
          </a:extLst>
        </xdr:cNvPr>
        <xdr:cNvSpPr txBox="1">
          <a:spLocks noChangeArrowheads="1"/>
        </xdr:cNvSpPr>
      </xdr:nvSpPr>
      <xdr:spPr bwMode="auto">
        <a:xfrm>
          <a:off x="1216269" y="595092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255</xdr:row>
      <xdr:rowOff>0</xdr:rowOff>
    </xdr:from>
    <xdr:ext cx="85725" cy="676274"/>
    <xdr:sp macro="" textlink="">
      <xdr:nvSpPr>
        <xdr:cNvPr id="4051" name="Text Box 6">
          <a:extLst>
            <a:ext uri="{FF2B5EF4-FFF2-40B4-BE49-F238E27FC236}">
              <a16:creationId xmlns:a16="http://schemas.microsoft.com/office/drawing/2014/main" id="{7026D999-CF31-4151-935D-8C393277594F}"/>
            </a:ext>
          </a:extLst>
        </xdr:cNvPr>
        <xdr:cNvSpPr txBox="1">
          <a:spLocks noChangeArrowheads="1"/>
        </xdr:cNvSpPr>
      </xdr:nvSpPr>
      <xdr:spPr bwMode="auto">
        <a:xfrm>
          <a:off x="2130669" y="5950926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114300"/>
    <xdr:sp macro="" textlink="">
      <xdr:nvSpPr>
        <xdr:cNvPr id="4052" name="Text Box 4">
          <a:extLst>
            <a:ext uri="{FF2B5EF4-FFF2-40B4-BE49-F238E27FC236}">
              <a16:creationId xmlns:a16="http://schemas.microsoft.com/office/drawing/2014/main" id="{0D61425D-B48D-4260-991F-EBB6DFDF4CE0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114300"/>
    <xdr:sp macro="" textlink="">
      <xdr:nvSpPr>
        <xdr:cNvPr id="4053" name="Text Box 6">
          <a:extLst>
            <a:ext uri="{FF2B5EF4-FFF2-40B4-BE49-F238E27FC236}">
              <a16:creationId xmlns:a16="http://schemas.microsoft.com/office/drawing/2014/main" id="{1CC74D3A-D886-40E4-A192-5ECE549725B9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260</xdr:row>
      <xdr:rowOff>47625</xdr:rowOff>
    </xdr:from>
    <xdr:ext cx="85725" cy="819150"/>
    <xdr:sp macro="" textlink="">
      <xdr:nvSpPr>
        <xdr:cNvPr id="4054" name="Text Box 4">
          <a:extLst>
            <a:ext uri="{FF2B5EF4-FFF2-40B4-BE49-F238E27FC236}">
              <a16:creationId xmlns:a16="http://schemas.microsoft.com/office/drawing/2014/main" id="{E278B59C-ED9D-4C01-8835-2BAE21684FDC}"/>
            </a:ext>
          </a:extLst>
        </xdr:cNvPr>
        <xdr:cNvSpPr txBox="1">
          <a:spLocks noChangeArrowheads="1"/>
        </xdr:cNvSpPr>
      </xdr:nvSpPr>
      <xdr:spPr bwMode="auto">
        <a:xfrm>
          <a:off x="1806819" y="6097099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819150"/>
    <xdr:sp macro="" textlink="">
      <xdr:nvSpPr>
        <xdr:cNvPr id="4055" name="Text Box 6">
          <a:extLst>
            <a:ext uri="{FF2B5EF4-FFF2-40B4-BE49-F238E27FC236}">
              <a16:creationId xmlns:a16="http://schemas.microsoft.com/office/drawing/2014/main" id="{336402C5-8EEC-4F50-8159-C2543817E12D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676274"/>
    <xdr:sp macro="" textlink="">
      <xdr:nvSpPr>
        <xdr:cNvPr id="4056" name="Text Box 6">
          <a:extLst>
            <a:ext uri="{FF2B5EF4-FFF2-40B4-BE49-F238E27FC236}">
              <a16:creationId xmlns:a16="http://schemas.microsoft.com/office/drawing/2014/main" id="{6EF739FF-156A-431F-94AD-D3F36D57A4C7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1019175"/>
    <xdr:sp macro="" textlink="">
      <xdr:nvSpPr>
        <xdr:cNvPr id="4057" name="Text Box 4">
          <a:extLst>
            <a:ext uri="{FF2B5EF4-FFF2-40B4-BE49-F238E27FC236}">
              <a16:creationId xmlns:a16="http://schemas.microsoft.com/office/drawing/2014/main" id="{196F4F99-9169-4B10-A7F6-D56F4ABA8C6A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1019175"/>
    <xdr:sp macro="" textlink="">
      <xdr:nvSpPr>
        <xdr:cNvPr id="4058" name="Text Box 6">
          <a:extLst>
            <a:ext uri="{FF2B5EF4-FFF2-40B4-BE49-F238E27FC236}">
              <a16:creationId xmlns:a16="http://schemas.microsoft.com/office/drawing/2014/main" id="{9CCCBC4C-7C9B-49CD-BB27-70C7EC0E15B8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676274"/>
    <xdr:sp macro="" textlink="">
      <xdr:nvSpPr>
        <xdr:cNvPr id="4059" name="Text Box 4">
          <a:extLst>
            <a:ext uri="{FF2B5EF4-FFF2-40B4-BE49-F238E27FC236}">
              <a16:creationId xmlns:a16="http://schemas.microsoft.com/office/drawing/2014/main" id="{668202E1-5B13-49FB-B187-1DB07F25DDE1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676274"/>
    <xdr:sp macro="" textlink="">
      <xdr:nvSpPr>
        <xdr:cNvPr id="4060" name="Text Box 6">
          <a:extLst>
            <a:ext uri="{FF2B5EF4-FFF2-40B4-BE49-F238E27FC236}">
              <a16:creationId xmlns:a16="http://schemas.microsoft.com/office/drawing/2014/main" id="{05B0101B-252F-43A7-BBE3-A52B1E6D3415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260</xdr:row>
      <xdr:rowOff>0</xdr:rowOff>
    </xdr:from>
    <xdr:ext cx="85725" cy="676274"/>
    <xdr:sp macro="" textlink="">
      <xdr:nvSpPr>
        <xdr:cNvPr id="4061" name="Text Box 4">
          <a:extLst>
            <a:ext uri="{FF2B5EF4-FFF2-40B4-BE49-F238E27FC236}">
              <a16:creationId xmlns:a16="http://schemas.microsoft.com/office/drawing/2014/main" id="{D27936B0-49C0-4124-82EE-2441ED570816}"/>
            </a:ext>
          </a:extLst>
        </xdr:cNvPr>
        <xdr:cNvSpPr txBox="1">
          <a:spLocks noChangeArrowheads="1"/>
        </xdr:cNvSpPr>
      </xdr:nvSpPr>
      <xdr:spPr bwMode="auto">
        <a:xfrm>
          <a:off x="2608385" y="6092336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260</xdr:row>
      <xdr:rowOff>0</xdr:rowOff>
    </xdr:from>
    <xdr:ext cx="85725" cy="676274"/>
    <xdr:sp macro="" textlink="">
      <xdr:nvSpPr>
        <xdr:cNvPr id="4062" name="Text Box 6">
          <a:extLst>
            <a:ext uri="{FF2B5EF4-FFF2-40B4-BE49-F238E27FC236}">
              <a16:creationId xmlns:a16="http://schemas.microsoft.com/office/drawing/2014/main" id="{91164DC4-A961-4E5B-970B-E9F93F3E10C0}"/>
            </a:ext>
          </a:extLst>
        </xdr:cNvPr>
        <xdr:cNvSpPr txBox="1">
          <a:spLocks noChangeArrowheads="1"/>
        </xdr:cNvSpPr>
      </xdr:nvSpPr>
      <xdr:spPr bwMode="auto">
        <a:xfrm>
          <a:off x="2608385" y="6092336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0</xdr:rowOff>
    </xdr:from>
    <xdr:ext cx="85725" cy="676274"/>
    <xdr:sp macro="" textlink="">
      <xdr:nvSpPr>
        <xdr:cNvPr id="4063" name="Text Box 4">
          <a:extLst>
            <a:ext uri="{FF2B5EF4-FFF2-40B4-BE49-F238E27FC236}">
              <a16:creationId xmlns:a16="http://schemas.microsoft.com/office/drawing/2014/main" id="{85B8AAB2-3704-449A-B29C-FD2108DC9E7B}"/>
            </a:ext>
          </a:extLst>
        </xdr:cNvPr>
        <xdr:cNvSpPr txBox="1">
          <a:spLocks noChangeArrowheads="1"/>
        </xdr:cNvSpPr>
      </xdr:nvSpPr>
      <xdr:spPr bwMode="auto">
        <a:xfrm>
          <a:off x="1216269" y="6092336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260</xdr:row>
      <xdr:rowOff>0</xdr:rowOff>
    </xdr:from>
    <xdr:ext cx="85725" cy="676274"/>
    <xdr:sp macro="" textlink="">
      <xdr:nvSpPr>
        <xdr:cNvPr id="4064" name="Text Box 6">
          <a:extLst>
            <a:ext uri="{FF2B5EF4-FFF2-40B4-BE49-F238E27FC236}">
              <a16:creationId xmlns:a16="http://schemas.microsoft.com/office/drawing/2014/main" id="{9D7497B5-4452-44C5-8F09-5318A7C19F6B}"/>
            </a:ext>
          </a:extLst>
        </xdr:cNvPr>
        <xdr:cNvSpPr txBox="1">
          <a:spLocks noChangeArrowheads="1"/>
        </xdr:cNvSpPr>
      </xdr:nvSpPr>
      <xdr:spPr bwMode="auto">
        <a:xfrm>
          <a:off x="2130669" y="6092336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261</xdr:row>
      <xdr:rowOff>85725</xdr:rowOff>
    </xdr:from>
    <xdr:ext cx="85725" cy="676274"/>
    <xdr:sp macro="" textlink="">
      <xdr:nvSpPr>
        <xdr:cNvPr id="4065" name="Text Box 6">
          <a:extLst>
            <a:ext uri="{FF2B5EF4-FFF2-40B4-BE49-F238E27FC236}">
              <a16:creationId xmlns:a16="http://schemas.microsoft.com/office/drawing/2014/main" id="{A8984002-E959-4F3C-88F2-C23D16F81318}"/>
            </a:ext>
          </a:extLst>
        </xdr:cNvPr>
        <xdr:cNvSpPr txBox="1">
          <a:spLocks noChangeArrowheads="1"/>
        </xdr:cNvSpPr>
      </xdr:nvSpPr>
      <xdr:spPr bwMode="auto">
        <a:xfrm>
          <a:off x="2197344" y="6120691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293</xdr:row>
      <xdr:rowOff>428625</xdr:rowOff>
    </xdr:from>
    <xdr:ext cx="85725" cy="156322"/>
    <xdr:sp macro="" textlink="">
      <xdr:nvSpPr>
        <xdr:cNvPr id="4066" name="Text Box 4">
          <a:extLst>
            <a:ext uri="{FF2B5EF4-FFF2-40B4-BE49-F238E27FC236}">
              <a16:creationId xmlns:a16="http://schemas.microsoft.com/office/drawing/2014/main" id="{30206416-C8C8-4854-896E-62EAF08B99A8}"/>
            </a:ext>
          </a:extLst>
        </xdr:cNvPr>
        <xdr:cNvSpPr txBox="1">
          <a:spLocks noChangeArrowheads="1"/>
        </xdr:cNvSpPr>
      </xdr:nvSpPr>
      <xdr:spPr bwMode="auto">
        <a:xfrm>
          <a:off x="314325" y="112823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293</xdr:row>
      <xdr:rowOff>428625</xdr:rowOff>
    </xdr:from>
    <xdr:ext cx="85725" cy="156322"/>
    <xdr:sp macro="" textlink="">
      <xdr:nvSpPr>
        <xdr:cNvPr id="4067" name="Text Box 4">
          <a:extLst>
            <a:ext uri="{FF2B5EF4-FFF2-40B4-BE49-F238E27FC236}">
              <a16:creationId xmlns:a16="http://schemas.microsoft.com/office/drawing/2014/main" id="{D44E105B-919F-4565-96F1-D37CF881DAA1}"/>
            </a:ext>
          </a:extLst>
        </xdr:cNvPr>
        <xdr:cNvSpPr txBox="1">
          <a:spLocks noChangeArrowheads="1"/>
        </xdr:cNvSpPr>
      </xdr:nvSpPr>
      <xdr:spPr bwMode="auto">
        <a:xfrm>
          <a:off x="314325" y="112823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114300"/>
    <xdr:sp macro="" textlink="">
      <xdr:nvSpPr>
        <xdr:cNvPr id="4068" name="Text Box 4">
          <a:extLst>
            <a:ext uri="{FF2B5EF4-FFF2-40B4-BE49-F238E27FC236}">
              <a16:creationId xmlns:a16="http://schemas.microsoft.com/office/drawing/2014/main" id="{E1CCFDDB-97EB-48B9-8AA6-A41C4BAF6BC3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114300"/>
    <xdr:sp macro="" textlink="">
      <xdr:nvSpPr>
        <xdr:cNvPr id="4069" name="Text Box 6">
          <a:extLst>
            <a:ext uri="{FF2B5EF4-FFF2-40B4-BE49-F238E27FC236}">
              <a16:creationId xmlns:a16="http://schemas.microsoft.com/office/drawing/2014/main" id="{A6A5B45E-299E-4A7E-B9B7-05614B6DD74C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288</xdr:row>
      <xdr:rowOff>0</xdr:rowOff>
    </xdr:from>
    <xdr:ext cx="85725" cy="114300"/>
    <xdr:sp macro="" textlink="">
      <xdr:nvSpPr>
        <xdr:cNvPr id="4070" name="Text Box 4">
          <a:extLst>
            <a:ext uri="{FF2B5EF4-FFF2-40B4-BE49-F238E27FC236}">
              <a16:creationId xmlns:a16="http://schemas.microsoft.com/office/drawing/2014/main" id="{F98F06C0-5577-4BF0-924C-6248FB8F30BC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288</xdr:row>
      <xdr:rowOff>0</xdr:rowOff>
    </xdr:from>
    <xdr:ext cx="85725" cy="114300"/>
    <xdr:sp macro="" textlink="">
      <xdr:nvSpPr>
        <xdr:cNvPr id="4071" name="Text Box 6">
          <a:extLst>
            <a:ext uri="{FF2B5EF4-FFF2-40B4-BE49-F238E27FC236}">
              <a16:creationId xmlns:a16="http://schemas.microsoft.com/office/drawing/2014/main" id="{14EA4D57-0567-4085-8AE3-150516BE9217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288</xdr:row>
      <xdr:rowOff>0</xdr:rowOff>
    </xdr:from>
    <xdr:ext cx="85725" cy="114300"/>
    <xdr:sp macro="" textlink="">
      <xdr:nvSpPr>
        <xdr:cNvPr id="4072" name="Text Box 4">
          <a:extLst>
            <a:ext uri="{FF2B5EF4-FFF2-40B4-BE49-F238E27FC236}">
              <a16:creationId xmlns:a16="http://schemas.microsoft.com/office/drawing/2014/main" id="{639C95AD-596E-4E55-B695-FE19B20732BB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288</xdr:row>
      <xdr:rowOff>0</xdr:rowOff>
    </xdr:from>
    <xdr:ext cx="85725" cy="114300"/>
    <xdr:sp macro="" textlink="">
      <xdr:nvSpPr>
        <xdr:cNvPr id="4073" name="Text Box 6">
          <a:extLst>
            <a:ext uri="{FF2B5EF4-FFF2-40B4-BE49-F238E27FC236}">
              <a16:creationId xmlns:a16="http://schemas.microsoft.com/office/drawing/2014/main" id="{9738CC39-2ED3-48E3-9C3C-F2BACBDDC03C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288</xdr:row>
      <xdr:rowOff>0</xdr:rowOff>
    </xdr:from>
    <xdr:ext cx="85725" cy="114300"/>
    <xdr:sp macro="" textlink="">
      <xdr:nvSpPr>
        <xdr:cNvPr id="4074" name="Text Box 4">
          <a:extLst>
            <a:ext uri="{FF2B5EF4-FFF2-40B4-BE49-F238E27FC236}">
              <a16:creationId xmlns:a16="http://schemas.microsoft.com/office/drawing/2014/main" id="{C51AFFB7-E0CA-42B9-B6A2-01F00BF897B7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288</xdr:row>
      <xdr:rowOff>0</xdr:rowOff>
    </xdr:from>
    <xdr:ext cx="85725" cy="114300"/>
    <xdr:sp macro="" textlink="">
      <xdr:nvSpPr>
        <xdr:cNvPr id="4075" name="Text Box 6">
          <a:extLst>
            <a:ext uri="{FF2B5EF4-FFF2-40B4-BE49-F238E27FC236}">
              <a16:creationId xmlns:a16="http://schemas.microsoft.com/office/drawing/2014/main" id="{D1DAFFD4-B55C-4B6B-9572-889FCD11BDF7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288</xdr:row>
      <xdr:rowOff>0</xdr:rowOff>
    </xdr:from>
    <xdr:ext cx="85725" cy="114300"/>
    <xdr:sp macro="" textlink="">
      <xdr:nvSpPr>
        <xdr:cNvPr id="4076" name="Text Box 4">
          <a:extLst>
            <a:ext uri="{FF2B5EF4-FFF2-40B4-BE49-F238E27FC236}">
              <a16:creationId xmlns:a16="http://schemas.microsoft.com/office/drawing/2014/main" id="{02AE36FA-7296-4AD9-A009-1045422DEAAB}"/>
            </a:ext>
          </a:extLst>
        </xdr:cNvPr>
        <xdr:cNvSpPr txBox="1">
          <a:spLocks noChangeArrowheads="1"/>
        </xdr:cNvSpPr>
      </xdr:nvSpPr>
      <xdr:spPr bwMode="auto">
        <a:xfrm>
          <a:off x="260032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288</xdr:row>
      <xdr:rowOff>0</xdr:rowOff>
    </xdr:from>
    <xdr:ext cx="85725" cy="114300"/>
    <xdr:sp macro="" textlink="">
      <xdr:nvSpPr>
        <xdr:cNvPr id="4077" name="Text Box 6">
          <a:extLst>
            <a:ext uri="{FF2B5EF4-FFF2-40B4-BE49-F238E27FC236}">
              <a16:creationId xmlns:a16="http://schemas.microsoft.com/office/drawing/2014/main" id="{E7757F4D-9E84-4D05-9689-33C438D3D174}"/>
            </a:ext>
          </a:extLst>
        </xdr:cNvPr>
        <xdr:cNvSpPr txBox="1">
          <a:spLocks noChangeArrowheads="1"/>
        </xdr:cNvSpPr>
      </xdr:nvSpPr>
      <xdr:spPr bwMode="auto">
        <a:xfrm>
          <a:off x="260032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288</xdr:row>
      <xdr:rowOff>0</xdr:rowOff>
    </xdr:from>
    <xdr:ext cx="85725" cy="114300"/>
    <xdr:sp macro="" textlink="">
      <xdr:nvSpPr>
        <xdr:cNvPr id="4078" name="Text Box 4">
          <a:extLst>
            <a:ext uri="{FF2B5EF4-FFF2-40B4-BE49-F238E27FC236}">
              <a16:creationId xmlns:a16="http://schemas.microsoft.com/office/drawing/2014/main" id="{F3DF2393-3BCE-4214-97F4-691D6CD9245D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288</xdr:row>
      <xdr:rowOff>0</xdr:rowOff>
    </xdr:from>
    <xdr:ext cx="85725" cy="114300"/>
    <xdr:sp macro="" textlink="">
      <xdr:nvSpPr>
        <xdr:cNvPr id="4079" name="Text Box 6">
          <a:extLst>
            <a:ext uri="{FF2B5EF4-FFF2-40B4-BE49-F238E27FC236}">
              <a16:creationId xmlns:a16="http://schemas.microsoft.com/office/drawing/2014/main" id="{2198D368-E4F7-45CF-B36A-DDAF566C9EAB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288</xdr:row>
      <xdr:rowOff>0</xdr:rowOff>
    </xdr:from>
    <xdr:ext cx="85725" cy="114300"/>
    <xdr:sp macro="" textlink="">
      <xdr:nvSpPr>
        <xdr:cNvPr id="4080" name="Text Box 4">
          <a:extLst>
            <a:ext uri="{FF2B5EF4-FFF2-40B4-BE49-F238E27FC236}">
              <a16:creationId xmlns:a16="http://schemas.microsoft.com/office/drawing/2014/main" id="{752F33C2-15A4-46BD-88D9-9E22D1BEB4A6}"/>
            </a:ext>
          </a:extLst>
        </xdr:cNvPr>
        <xdr:cNvSpPr txBox="1">
          <a:spLocks noChangeArrowheads="1"/>
        </xdr:cNvSpPr>
      </xdr:nvSpPr>
      <xdr:spPr bwMode="auto">
        <a:xfrm>
          <a:off x="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288</xdr:row>
      <xdr:rowOff>0</xdr:rowOff>
    </xdr:from>
    <xdr:ext cx="85725" cy="114300"/>
    <xdr:sp macro="" textlink="">
      <xdr:nvSpPr>
        <xdr:cNvPr id="4081" name="Text Box 6">
          <a:extLst>
            <a:ext uri="{FF2B5EF4-FFF2-40B4-BE49-F238E27FC236}">
              <a16:creationId xmlns:a16="http://schemas.microsoft.com/office/drawing/2014/main" id="{9CDCC99D-0B6F-46F5-A12E-A46066CCE0ED}"/>
            </a:ext>
          </a:extLst>
        </xdr:cNvPr>
        <xdr:cNvSpPr txBox="1">
          <a:spLocks noChangeArrowheads="1"/>
        </xdr:cNvSpPr>
      </xdr:nvSpPr>
      <xdr:spPr bwMode="auto">
        <a:xfrm>
          <a:off x="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85725" cy="114300"/>
    <xdr:sp macro="" textlink="">
      <xdr:nvSpPr>
        <xdr:cNvPr id="4082" name="Text Box 6">
          <a:extLst>
            <a:ext uri="{FF2B5EF4-FFF2-40B4-BE49-F238E27FC236}">
              <a16:creationId xmlns:a16="http://schemas.microsoft.com/office/drawing/2014/main" id="{73923429-06BC-4354-A033-3BF6C65096B6}"/>
            </a:ext>
          </a:extLst>
        </xdr:cNvPr>
        <xdr:cNvSpPr txBox="1">
          <a:spLocks noChangeArrowheads="1"/>
        </xdr:cNvSpPr>
      </xdr:nvSpPr>
      <xdr:spPr bwMode="auto">
        <a:xfrm>
          <a:off x="396240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816348"/>
    <xdr:sp macro="" textlink="">
      <xdr:nvSpPr>
        <xdr:cNvPr id="4083" name="Text Box 4">
          <a:extLst>
            <a:ext uri="{FF2B5EF4-FFF2-40B4-BE49-F238E27FC236}">
              <a16:creationId xmlns:a16="http://schemas.microsoft.com/office/drawing/2014/main" id="{80593D48-97C3-404D-9A46-F8EA952FF717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816348"/>
    <xdr:sp macro="" textlink="">
      <xdr:nvSpPr>
        <xdr:cNvPr id="4084" name="Text Box 6">
          <a:extLst>
            <a:ext uri="{FF2B5EF4-FFF2-40B4-BE49-F238E27FC236}">
              <a16:creationId xmlns:a16="http://schemas.microsoft.com/office/drawing/2014/main" id="{D0C93AFB-5D91-4306-992F-7F363D7FF44E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675153"/>
    <xdr:sp macro="" textlink="">
      <xdr:nvSpPr>
        <xdr:cNvPr id="4085" name="Text Box 6">
          <a:extLst>
            <a:ext uri="{FF2B5EF4-FFF2-40B4-BE49-F238E27FC236}">
              <a16:creationId xmlns:a16="http://schemas.microsoft.com/office/drawing/2014/main" id="{E81F0F84-CA26-407F-B3F7-0A1F4F2782FC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1016373"/>
    <xdr:sp macro="" textlink="">
      <xdr:nvSpPr>
        <xdr:cNvPr id="4086" name="Text Box 4">
          <a:extLst>
            <a:ext uri="{FF2B5EF4-FFF2-40B4-BE49-F238E27FC236}">
              <a16:creationId xmlns:a16="http://schemas.microsoft.com/office/drawing/2014/main" id="{E141E6BF-FABB-4E67-8500-81EEE4F30860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1016373"/>
    <xdr:sp macro="" textlink="">
      <xdr:nvSpPr>
        <xdr:cNvPr id="4087" name="Text Box 6">
          <a:extLst>
            <a:ext uri="{FF2B5EF4-FFF2-40B4-BE49-F238E27FC236}">
              <a16:creationId xmlns:a16="http://schemas.microsoft.com/office/drawing/2014/main" id="{FEAF993B-C519-419E-81BA-B4A937D638C5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675153"/>
    <xdr:sp macro="" textlink="">
      <xdr:nvSpPr>
        <xdr:cNvPr id="4088" name="Text Box 4">
          <a:extLst>
            <a:ext uri="{FF2B5EF4-FFF2-40B4-BE49-F238E27FC236}">
              <a16:creationId xmlns:a16="http://schemas.microsoft.com/office/drawing/2014/main" id="{CDE22034-485E-4497-935B-146D73244C64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675153"/>
    <xdr:sp macro="" textlink="">
      <xdr:nvSpPr>
        <xdr:cNvPr id="4089" name="Text Box 6">
          <a:extLst>
            <a:ext uri="{FF2B5EF4-FFF2-40B4-BE49-F238E27FC236}">
              <a16:creationId xmlns:a16="http://schemas.microsoft.com/office/drawing/2014/main" id="{21069A73-9B60-4348-948B-B9F7073F81FD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284</xdr:row>
      <xdr:rowOff>0</xdr:rowOff>
    </xdr:from>
    <xdr:ext cx="85725" cy="675153"/>
    <xdr:sp macro="" textlink="">
      <xdr:nvSpPr>
        <xdr:cNvPr id="4090" name="Text Box 4">
          <a:extLst>
            <a:ext uri="{FF2B5EF4-FFF2-40B4-BE49-F238E27FC236}">
              <a16:creationId xmlns:a16="http://schemas.microsoft.com/office/drawing/2014/main" id="{64C6891F-4DAD-49EC-A2C1-F5D17DECF2CB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284</xdr:row>
      <xdr:rowOff>0</xdr:rowOff>
    </xdr:from>
    <xdr:ext cx="85725" cy="675153"/>
    <xdr:sp macro="" textlink="">
      <xdr:nvSpPr>
        <xdr:cNvPr id="4091" name="Text Box 6">
          <a:extLst>
            <a:ext uri="{FF2B5EF4-FFF2-40B4-BE49-F238E27FC236}">
              <a16:creationId xmlns:a16="http://schemas.microsoft.com/office/drawing/2014/main" id="{D2A7A8CB-F74C-41E2-B360-2337BA1DA092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675153"/>
    <xdr:sp macro="" textlink="">
      <xdr:nvSpPr>
        <xdr:cNvPr id="4092" name="Text Box 4">
          <a:extLst>
            <a:ext uri="{FF2B5EF4-FFF2-40B4-BE49-F238E27FC236}">
              <a16:creationId xmlns:a16="http://schemas.microsoft.com/office/drawing/2014/main" id="{E8517037-34E6-4F4F-8E28-1E5F507E193A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675153"/>
    <xdr:sp macro="" textlink="">
      <xdr:nvSpPr>
        <xdr:cNvPr id="4093" name="Text Box 6">
          <a:extLst>
            <a:ext uri="{FF2B5EF4-FFF2-40B4-BE49-F238E27FC236}">
              <a16:creationId xmlns:a16="http://schemas.microsoft.com/office/drawing/2014/main" id="{9246BEB1-B59B-4B56-AE27-2AB55539C7AE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284</xdr:row>
      <xdr:rowOff>0</xdr:rowOff>
    </xdr:from>
    <xdr:ext cx="85725" cy="675153"/>
    <xdr:sp macro="" textlink="">
      <xdr:nvSpPr>
        <xdr:cNvPr id="4094" name="Text Box 4">
          <a:extLst>
            <a:ext uri="{FF2B5EF4-FFF2-40B4-BE49-F238E27FC236}">
              <a16:creationId xmlns:a16="http://schemas.microsoft.com/office/drawing/2014/main" id="{E38B6332-CCE5-48E4-81AC-F9C08FAC79B7}"/>
            </a:ext>
          </a:extLst>
        </xdr:cNvPr>
        <xdr:cNvSpPr txBox="1">
          <a:spLocks noChangeArrowheads="1"/>
        </xdr:cNvSpPr>
      </xdr:nvSpPr>
      <xdr:spPr bwMode="auto">
        <a:xfrm>
          <a:off x="0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284</xdr:row>
      <xdr:rowOff>0</xdr:rowOff>
    </xdr:from>
    <xdr:ext cx="85725" cy="675153"/>
    <xdr:sp macro="" textlink="">
      <xdr:nvSpPr>
        <xdr:cNvPr id="4095" name="Text Box 6">
          <a:extLst>
            <a:ext uri="{FF2B5EF4-FFF2-40B4-BE49-F238E27FC236}">
              <a16:creationId xmlns:a16="http://schemas.microsoft.com/office/drawing/2014/main" id="{01DB1199-BF8E-451F-8865-C14EE44C1588}"/>
            </a:ext>
          </a:extLst>
        </xdr:cNvPr>
        <xdr:cNvSpPr txBox="1">
          <a:spLocks noChangeArrowheads="1"/>
        </xdr:cNvSpPr>
      </xdr:nvSpPr>
      <xdr:spPr bwMode="auto">
        <a:xfrm>
          <a:off x="0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273</xdr:row>
      <xdr:rowOff>428625</xdr:rowOff>
    </xdr:from>
    <xdr:ext cx="85725" cy="150329"/>
    <xdr:sp macro="" textlink="">
      <xdr:nvSpPr>
        <xdr:cNvPr id="4096" name="Text Box 4">
          <a:extLst>
            <a:ext uri="{FF2B5EF4-FFF2-40B4-BE49-F238E27FC236}">
              <a16:creationId xmlns:a16="http://schemas.microsoft.com/office/drawing/2014/main" id="{44719EA7-9726-4526-9CD2-80971B2C0924}"/>
            </a:ext>
          </a:extLst>
        </xdr:cNvPr>
        <xdr:cNvSpPr txBox="1">
          <a:spLocks noChangeArrowheads="1"/>
        </xdr:cNvSpPr>
      </xdr:nvSpPr>
      <xdr:spPr bwMode="auto">
        <a:xfrm>
          <a:off x="314325" y="108327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85725" cy="152400"/>
    <xdr:sp macro="" textlink="">
      <xdr:nvSpPr>
        <xdr:cNvPr id="4097" name="Text Box 4">
          <a:extLst>
            <a:ext uri="{FF2B5EF4-FFF2-40B4-BE49-F238E27FC236}">
              <a16:creationId xmlns:a16="http://schemas.microsoft.com/office/drawing/2014/main" id="{A7FD5C16-5FB6-4F74-994F-58DEF5446C40}"/>
            </a:ext>
          </a:extLst>
        </xdr:cNvPr>
        <xdr:cNvSpPr txBox="1">
          <a:spLocks noChangeArrowheads="1"/>
        </xdr:cNvSpPr>
      </xdr:nvSpPr>
      <xdr:spPr bwMode="auto">
        <a:xfrm>
          <a:off x="3962400" y="110156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85725" cy="152400"/>
    <xdr:sp macro="" textlink="">
      <xdr:nvSpPr>
        <xdr:cNvPr id="4098" name="Text Box 6">
          <a:extLst>
            <a:ext uri="{FF2B5EF4-FFF2-40B4-BE49-F238E27FC236}">
              <a16:creationId xmlns:a16="http://schemas.microsoft.com/office/drawing/2014/main" id="{7676FB52-4A55-4F71-9C5C-C8D6CB8A0D0D}"/>
            </a:ext>
          </a:extLst>
        </xdr:cNvPr>
        <xdr:cNvSpPr txBox="1">
          <a:spLocks noChangeArrowheads="1"/>
        </xdr:cNvSpPr>
      </xdr:nvSpPr>
      <xdr:spPr bwMode="auto">
        <a:xfrm>
          <a:off x="3962400" y="110156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6836"/>
    <xdr:sp macro="" textlink="">
      <xdr:nvSpPr>
        <xdr:cNvPr id="4099" name="Text Box 6">
          <a:extLst>
            <a:ext uri="{FF2B5EF4-FFF2-40B4-BE49-F238E27FC236}">
              <a16:creationId xmlns:a16="http://schemas.microsoft.com/office/drawing/2014/main" id="{464AC4EA-690E-41CB-BA79-3D87D026A9F6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1021416"/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FB76D632-B7A4-4AA7-85DB-1703B76068EB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1021416"/>
    <xdr:sp macro="" textlink="">
      <xdr:nvSpPr>
        <xdr:cNvPr id="4101" name="Text Box 6">
          <a:extLst>
            <a:ext uri="{FF2B5EF4-FFF2-40B4-BE49-F238E27FC236}">
              <a16:creationId xmlns:a16="http://schemas.microsoft.com/office/drawing/2014/main" id="{852913FB-7F70-4D70-AE9F-2A5A4712616D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6836"/>
    <xdr:sp macro="" textlink="">
      <xdr:nvSpPr>
        <xdr:cNvPr id="4102" name="Text Box 4">
          <a:extLst>
            <a:ext uri="{FF2B5EF4-FFF2-40B4-BE49-F238E27FC236}">
              <a16:creationId xmlns:a16="http://schemas.microsoft.com/office/drawing/2014/main" id="{9581BDAA-2950-4C33-9D50-1B85D100B7B7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6836"/>
    <xdr:sp macro="" textlink="">
      <xdr:nvSpPr>
        <xdr:cNvPr id="4103" name="Text Box 6">
          <a:extLst>
            <a:ext uri="{FF2B5EF4-FFF2-40B4-BE49-F238E27FC236}">
              <a16:creationId xmlns:a16="http://schemas.microsoft.com/office/drawing/2014/main" id="{22AFB02D-3AB3-4FBF-85C3-BE286653CB8F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289</xdr:row>
      <xdr:rowOff>0</xdr:rowOff>
    </xdr:from>
    <xdr:ext cx="85725" cy="676836"/>
    <xdr:sp macro="" textlink="">
      <xdr:nvSpPr>
        <xdr:cNvPr id="4104" name="Text Box 4">
          <a:extLst>
            <a:ext uri="{FF2B5EF4-FFF2-40B4-BE49-F238E27FC236}">
              <a16:creationId xmlns:a16="http://schemas.microsoft.com/office/drawing/2014/main" id="{C9C34BB9-1FBC-4185-BBFF-8F8CFC7B693B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289</xdr:row>
      <xdr:rowOff>0</xdr:rowOff>
    </xdr:from>
    <xdr:ext cx="85725" cy="676836"/>
    <xdr:sp macro="" textlink="">
      <xdr:nvSpPr>
        <xdr:cNvPr id="4105" name="Text Box 6">
          <a:extLst>
            <a:ext uri="{FF2B5EF4-FFF2-40B4-BE49-F238E27FC236}">
              <a16:creationId xmlns:a16="http://schemas.microsoft.com/office/drawing/2014/main" id="{DC39119C-42FE-4224-BB47-FB6326076C3F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6836"/>
    <xdr:sp macro="" textlink="">
      <xdr:nvSpPr>
        <xdr:cNvPr id="4106" name="Text Box 4">
          <a:extLst>
            <a:ext uri="{FF2B5EF4-FFF2-40B4-BE49-F238E27FC236}">
              <a16:creationId xmlns:a16="http://schemas.microsoft.com/office/drawing/2014/main" id="{5A1E689C-75D6-4B5D-BE0C-CC7CEAC129CC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6836"/>
    <xdr:sp macro="" textlink="">
      <xdr:nvSpPr>
        <xdr:cNvPr id="4107" name="Text Box 6">
          <a:extLst>
            <a:ext uri="{FF2B5EF4-FFF2-40B4-BE49-F238E27FC236}">
              <a16:creationId xmlns:a16="http://schemas.microsoft.com/office/drawing/2014/main" id="{6082FC16-1352-4643-817E-59E6F3C0B9C3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289</xdr:row>
      <xdr:rowOff>0</xdr:rowOff>
    </xdr:from>
    <xdr:ext cx="85725" cy="676836"/>
    <xdr:sp macro="" textlink="">
      <xdr:nvSpPr>
        <xdr:cNvPr id="4108" name="Text Box 4">
          <a:extLst>
            <a:ext uri="{FF2B5EF4-FFF2-40B4-BE49-F238E27FC236}">
              <a16:creationId xmlns:a16="http://schemas.microsoft.com/office/drawing/2014/main" id="{2ED2E0F1-7B68-4B35-9F33-5A72DC14B2BB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289</xdr:row>
      <xdr:rowOff>0</xdr:rowOff>
    </xdr:from>
    <xdr:ext cx="85725" cy="676836"/>
    <xdr:sp macro="" textlink="">
      <xdr:nvSpPr>
        <xdr:cNvPr id="4109" name="Text Box 6">
          <a:extLst>
            <a:ext uri="{FF2B5EF4-FFF2-40B4-BE49-F238E27FC236}">
              <a16:creationId xmlns:a16="http://schemas.microsoft.com/office/drawing/2014/main" id="{11814A55-E66C-442B-8FC2-2B1DA23EFF30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85725" cy="152400"/>
    <xdr:sp macro="" textlink="">
      <xdr:nvSpPr>
        <xdr:cNvPr id="4110" name="Text Box 4">
          <a:extLst>
            <a:ext uri="{FF2B5EF4-FFF2-40B4-BE49-F238E27FC236}">
              <a16:creationId xmlns:a16="http://schemas.microsoft.com/office/drawing/2014/main" id="{34B874C7-A89B-4706-BC75-E6BDAEA3BF41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85725" cy="152400"/>
    <xdr:sp macro="" textlink="">
      <xdr:nvSpPr>
        <xdr:cNvPr id="4111" name="Text Box 6">
          <a:extLst>
            <a:ext uri="{FF2B5EF4-FFF2-40B4-BE49-F238E27FC236}">
              <a16:creationId xmlns:a16="http://schemas.microsoft.com/office/drawing/2014/main" id="{C0346D22-83D6-4D09-8307-71859E4F5E48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114300"/>
    <xdr:sp macro="" textlink="">
      <xdr:nvSpPr>
        <xdr:cNvPr id="4112" name="Text Box 4">
          <a:extLst>
            <a:ext uri="{FF2B5EF4-FFF2-40B4-BE49-F238E27FC236}">
              <a16:creationId xmlns:a16="http://schemas.microsoft.com/office/drawing/2014/main" id="{07312A99-6CF2-4F42-893E-62CCC823DD62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114300"/>
    <xdr:sp macro="" textlink="">
      <xdr:nvSpPr>
        <xdr:cNvPr id="4113" name="Text Box 6">
          <a:extLst>
            <a:ext uri="{FF2B5EF4-FFF2-40B4-BE49-F238E27FC236}">
              <a16:creationId xmlns:a16="http://schemas.microsoft.com/office/drawing/2014/main" id="{8DAB9C05-1020-49DB-90A0-15D363AC97D6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816348"/>
    <xdr:sp macro="" textlink="">
      <xdr:nvSpPr>
        <xdr:cNvPr id="4114" name="Text Box 4">
          <a:extLst>
            <a:ext uri="{FF2B5EF4-FFF2-40B4-BE49-F238E27FC236}">
              <a16:creationId xmlns:a16="http://schemas.microsoft.com/office/drawing/2014/main" id="{5C3F9B91-462B-405C-B0E7-6FB75B6A0D00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816348"/>
    <xdr:sp macro="" textlink="">
      <xdr:nvSpPr>
        <xdr:cNvPr id="4115" name="Text Box 6">
          <a:extLst>
            <a:ext uri="{FF2B5EF4-FFF2-40B4-BE49-F238E27FC236}">
              <a16:creationId xmlns:a16="http://schemas.microsoft.com/office/drawing/2014/main" id="{3CA0FF40-D24D-40EC-8557-377E6FDB09D4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5153"/>
    <xdr:sp macro="" textlink="">
      <xdr:nvSpPr>
        <xdr:cNvPr id="4116" name="Text Box 6">
          <a:extLst>
            <a:ext uri="{FF2B5EF4-FFF2-40B4-BE49-F238E27FC236}">
              <a16:creationId xmlns:a16="http://schemas.microsoft.com/office/drawing/2014/main" id="{5621AC36-6297-400D-93EE-748995B2F4C5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1016373"/>
    <xdr:sp macro="" textlink="">
      <xdr:nvSpPr>
        <xdr:cNvPr id="4117" name="Text Box 4">
          <a:extLst>
            <a:ext uri="{FF2B5EF4-FFF2-40B4-BE49-F238E27FC236}">
              <a16:creationId xmlns:a16="http://schemas.microsoft.com/office/drawing/2014/main" id="{9244D38B-531A-48EB-BECF-B8BAC210FDD1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1016373"/>
    <xdr:sp macro="" textlink="">
      <xdr:nvSpPr>
        <xdr:cNvPr id="4118" name="Text Box 6">
          <a:extLst>
            <a:ext uri="{FF2B5EF4-FFF2-40B4-BE49-F238E27FC236}">
              <a16:creationId xmlns:a16="http://schemas.microsoft.com/office/drawing/2014/main" id="{31DF2464-A527-490E-BAB8-4D8A349AB372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5153"/>
    <xdr:sp macro="" textlink="">
      <xdr:nvSpPr>
        <xdr:cNvPr id="4119" name="Text Box 4">
          <a:extLst>
            <a:ext uri="{FF2B5EF4-FFF2-40B4-BE49-F238E27FC236}">
              <a16:creationId xmlns:a16="http://schemas.microsoft.com/office/drawing/2014/main" id="{1810A534-CF18-42F1-9FC3-48B9ECC3A4F5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5153"/>
    <xdr:sp macro="" textlink="">
      <xdr:nvSpPr>
        <xdr:cNvPr id="4120" name="Text Box 6">
          <a:extLst>
            <a:ext uri="{FF2B5EF4-FFF2-40B4-BE49-F238E27FC236}">
              <a16:creationId xmlns:a16="http://schemas.microsoft.com/office/drawing/2014/main" id="{E78F097F-A30F-47D4-AFA9-9F13D4D414F5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289</xdr:row>
      <xdr:rowOff>0</xdr:rowOff>
    </xdr:from>
    <xdr:ext cx="85725" cy="675153"/>
    <xdr:sp macro="" textlink="">
      <xdr:nvSpPr>
        <xdr:cNvPr id="4121" name="Text Box 4">
          <a:extLst>
            <a:ext uri="{FF2B5EF4-FFF2-40B4-BE49-F238E27FC236}">
              <a16:creationId xmlns:a16="http://schemas.microsoft.com/office/drawing/2014/main" id="{4D4B3CC2-7A26-42AD-B634-69600B2A9C92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289</xdr:row>
      <xdr:rowOff>0</xdr:rowOff>
    </xdr:from>
    <xdr:ext cx="85725" cy="675153"/>
    <xdr:sp macro="" textlink="">
      <xdr:nvSpPr>
        <xdr:cNvPr id="4122" name="Text Box 6">
          <a:extLst>
            <a:ext uri="{FF2B5EF4-FFF2-40B4-BE49-F238E27FC236}">
              <a16:creationId xmlns:a16="http://schemas.microsoft.com/office/drawing/2014/main" id="{0171B170-5360-44D6-8179-0773A670B507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5153"/>
    <xdr:sp macro="" textlink="">
      <xdr:nvSpPr>
        <xdr:cNvPr id="4123" name="Text Box 4">
          <a:extLst>
            <a:ext uri="{FF2B5EF4-FFF2-40B4-BE49-F238E27FC236}">
              <a16:creationId xmlns:a16="http://schemas.microsoft.com/office/drawing/2014/main" id="{8AD510C3-1452-46E3-B7EC-453B34FDAB93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5153"/>
    <xdr:sp macro="" textlink="">
      <xdr:nvSpPr>
        <xdr:cNvPr id="4124" name="Text Box 6">
          <a:extLst>
            <a:ext uri="{FF2B5EF4-FFF2-40B4-BE49-F238E27FC236}">
              <a16:creationId xmlns:a16="http://schemas.microsoft.com/office/drawing/2014/main" id="{A3C4C41B-F985-4567-8EE0-42399A3BCE8F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289</xdr:row>
      <xdr:rowOff>0</xdr:rowOff>
    </xdr:from>
    <xdr:ext cx="85725" cy="675153"/>
    <xdr:sp macro="" textlink="">
      <xdr:nvSpPr>
        <xdr:cNvPr id="4125" name="Text Box 4">
          <a:extLst>
            <a:ext uri="{FF2B5EF4-FFF2-40B4-BE49-F238E27FC236}">
              <a16:creationId xmlns:a16="http://schemas.microsoft.com/office/drawing/2014/main" id="{0410C66B-857A-41C9-B4EA-A875272F9BCB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289</xdr:row>
      <xdr:rowOff>0</xdr:rowOff>
    </xdr:from>
    <xdr:ext cx="85725" cy="675153"/>
    <xdr:sp macro="" textlink="">
      <xdr:nvSpPr>
        <xdr:cNvPr id="4126" name="Text Box 6">
          <a:extLst>
            <a:ext uri="{FF2B5EF4-FFF2-40B4-BE49-F238E27FC236}">
              <a16:creationId xmlns:a16="http://schemas.microsoft.com/office/drawing/2014/main" id="{001C30DA-879C-4AE3-A9CB-C650C667C711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85725" cy="152400"/>
    <xdr:sp macro="" textlink="">
      <xdr:nvSpPr>
        <xdr:cNvPr id="4127" name="Text Box 4">
          <a:extLst>
            <a:ext uri="{FF2B5EF4-FFF2-40B4-BE49-F238E27FC236}">
              <a16:creationId xmlns:a16="http://schemas.microsoft.com/office/drawing/2014/main" id="{134CBE1D-22E0-4EC7-B947-EDF5C3667E2D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85725" cy="152400"/>
    <xdr:sp macro="" textlink="">
      <xdr:nvSpPr>
        <xdr:cNvPr id="4128" name="Text Box 6">
          <a:extLst>
            <a:ext uri="{FF2B5EF4-FFF2-40B4-BE49-F238E27FC236}">
              <a16:creationId xmlns:a16="http://schemas.microsoft.com/office/drawing/2014/main" id="{E3D9FE6C-62FE-48A9-9426-B46E7CEDE044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114300"/>
    <xdr:sp macro="" textlink="">
      <xdr:nvSpPr>
        <xdr:cNvPr id="4129" name="Text Box 4">
          <a:extLst>
            <a:ext uri="{FF2B5EF4-FFF2-40B4-BE49-F238E27FC236}">
              <a16:creationId xmlns:a16="http://schemas.microsoft.com/office/drawing/2014/main" id="{08815A72-9735-4178-9446-AF3C5CA10329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114300"/>
    <xdr:sp macro="" textlink="">
      <xdr:nvSpPr>
        <xdr:cNvPr id="4130" name="Text Box 6">
          <a:extLst>
            <a:ext uri="{FF2B5EF4-FFF2-40B4-BE49-F238E27FC236}">
              <a16:creationId xmlns:a16="http://schemas.microsoft.com/office/drawing/2014/main" id="{237A5AD1-9B75-42B4-8D6D-D99BE2E4835F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288</xdr:row>
      <xdr:rowOff>0</xdr:rowOff>
    </xdr:from>
    <xdr:ext cx="85725" cy="114300"/>
    <xdr:sp macro="" textlink="">
      <xdr:nvSpPr>
        <xdr:cNvPr id="4131" name="Text Box 4">
          <a:extLst>
            <a:ext uri="{FF2B5EF4-FFF2-40B4-BE49-F238E27FC236}">
              <a16:creationId xmlns:a16="http://schemas.microsoft.com/office/drawing/2014/main" id="{69EC9614-1D03-4B2F-975B-CA2C16644B95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288</xdr:row>
      <xdr:rowOff>0</xdr:rowOff>
    </xdr:from>
    <xdr:ext cx="85725" cy="114300"/>
    <xdr:sp macro="" textlink="">
      <xdr:nvSpPr>
        <xdr:cNvPr id="4132" name="Text Box 6">
          <a:extLst>
            <a:ext uri="{FF2B5EF4-FFF2-40B4-BE49-F238E27FC236}">
              <a16:creationId xmlns:a16="http://schemas.microsoft.com/office/drawing/2014/main" id="{5E1927FF-EA2D-4F67-8A10-15D16DD76EF7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288</xdr:row>
      <xdr:rowOff>0</xdr:rowOff>
    </xdr:from>
    <xdr:ext cx="85725" cy="114300"/>
    <xdr:sp macro="" textlink="">
      <xdr:nvSpPr>
        <xdr:cNvPr id="4133" name="Text Box 4">
          <a:extLst>
            <a:ext uri="{FF2B5EF4-FFF2-40B4-BE49-F238E27FC236}">
              <a16:creationId xmlns:a16="http://schemas.microsoft.com/office/drawing/2014/main" id="{C6D555D0-C9B1-47C6-9D66-D5DDD96AB1F7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288</xdr:row>
      <xdr:rowOff>0</xdr:rowOff>
    </xdr:from>
    <xdr:ext cx="85725" cy="114300"/>
    <xdr:sp macro="" textlink="">
      <xdr:nvSpPr>
        <xdr:cNvPr id="4134" name="Text Box 6">
          <a:extLst>
            <a:ext uri="{FF2B5EF4-FFF2-40B4-BE49-F238E27FC236}">
              <a16:creationId xmlns:a16="http://schemas.microsoft.com/office/drawing/2014/main" id="{66320033-3277-4CF5-8BCE-E2A9F0AC5ADD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288</xdr:row>
      <xdr:rowOff>0</xdr:rowOff>
    </xdr:from>
    <xdr:ext cx="85725" cy="114300"/>
    <xdr:sp macro="" textlink="">
      <xdr:nvSpPr>
        <xdr:cNvPr id="4135" name="Text Box 4">
          <a:extLst>
            <a:ext uri="{FF2B5EF4-FFF2-40B4-BE49-F238E27FC236}">
              <a16:creationId xmlns:a16="http://schemas.microsoft.com/office/drawing/2014/main" id="{633DB401-809A-4447-9FD7-B20FFE5AF03A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288</xdr:row>
      <xdr:rowOff>0</xdr:rowOff>
    </xdr:from>
    <xdr:ext cx="85725" cy="114300"/>
    <xdr:sp macro="" textlink="">
      <xdr:nvSpPr>
        <xdr:cNvPr id="4136" name="Text Box 6">
          <a:extLst>
            <a:ext uri="{FF2B5EF4-FFF2-40B4-BE49-F238E27FC236}">
              <a16:creationId xmlns:a16="http://schemas.microsoft.com/office/drawing/2014/main" id="{6081CD5C-E16F-40CF-9B36-A1FCFA0FE999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288</xdr:row>
      <xdr:rowOff>0</xdr:rowOff>
    </xdr:from>
    <xdr:ext cx="85725" cy="114300"/>
    <xdr:sp macro="" textlink="">
      <xdr:nvSpPr>
        <xdr:cNvPr id="4137" name="Text Box 4">
          <a:extLst>
            <a:ext uri="{FF2B5EF4-FFF2-40B4-BE49-F238E27FC236}">
              <a16:creationId xmlns:a16="http://schemas.microsoft.com/office/drawing/2014/main" id="{2603E963-C214-47DA-A818-BEF6DEE65DB9}"/>
            </a:ext>
          </a:extLst>
        </xdr:cNvPr>
        <xdr:cNvSpPr txBox="1">
          <a:spLocks noChangeArrowheads="1"/>
        </xdr:cNvSpPr>
      </xdr:nvSpPr>
      <xdr:spPr bwMode="auto">
        <a:xfrm>
          <a:off x="260032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288</xdr:row>
      <xdr:rowOff>0</xdr:rowOff>
    </xdr:from>
    <xdr:ext cx="85725" cy="114300"/>
    <xdr:sp macro="" textlink="">
      <xdr:nvSpPr>
        <xdr:cNvPr id="4138" name="Text Box 6">
          <a:extLst>
            <a:ext uri="{FF2B5EF4-FFF2-40B4-BE49-F238E27FC236}">
              <a16:creationId xmlns:a16="http://schemas.microsoft.com/office/drawing/2014/main" id="{A9E6C7AB-0733-4819-A25C-6B5765EE99A7}"/>
            </a:ext>
          </a:extLst>
        </xdr:cNvPr>
        <xdr:cNvSpPr txBox="1">
          <a:spLocks noChangeArrowheads="1"/>
        </xdr:cNvSpPr>
      </xdr:nvSpPr>
      <xdr:spPr bwMode="auto">
        <a:xfrm>
          <a:off x="260032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288</xdr:row>
      <xdr:rowOff>0</xdr:rowOff>
    </xdr:from>
    <xdr:ext cx="85725" cy="114300"/>
    <xdr:sp macro="" textlink="">
      <xdr:nvSpPr>
        <xdr:cNvPr id="4139" name="Text Box 4">
          <a:extLst>
            <a:ext uri="{FF2B5EF4-FFF2-40B4-BE49-F238E27FC236}">
              <a16:creationId xmlns:a16="http://schemas.microsoft.com/office/drawing/2014/main" id="{08BA471E-C9D4-4E9F-932A-5CAC1E6337BF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288</xdr:row>
      <xdr:rowOff>0</xdr:rowOff>
    </xdr:from>
    <xdr:ext cx="85725" cy="114300"/>
    <xdr:sp macro="" textlink="">
      <xdr:nvSpPr>
        <xdr:cNvPr id="4140" name="Text Box 6">
          <a:extLst>
            <a:ext uri="{FF2B5EF4-FFF2-40B4-BE49-F238E27FC236}">
              <a16:creationId xmlns:a16="http://schemas.microsoft.com/office/drawing/2014/main" id="{9ACB37DE-C26E-4748-B0E5-E51C964905DA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288</xdr:row>
      <xdr:rowOff>0</xdr:rowOff>
    </xdr:from>
    <xdr:ext cx="85725" cy="114300"/>
    <xdr:sp macro="" textlink="">
      <xdr:nvSpPr>
        <xdr:cNvPr id="4141" name="Text Box 4">
          <a:extLst>
            <a:ext uri="{FF2B5EF4-FFF2-40B4-BE49-F238E27FC236}">
              <a16:creationId xmlns:a16="http://schemas.microsoft.com/office/drawing/2014/main" id="{4503E20C-1D99-4AE6-84B5-67975DD8B2E6}"/>
            </a:ext>
          </a:extLst>
        </xdr:cNvPr>
        <xdr:cNvSpPr txBox="1">
          <a:spLocks noChangeArrowheads="1"/>
        </xdr:cNvSpPr>
      </xdr:nvSpPr>
      <xdr:spPr bwMode="auto">
        <a:xfrm>
          <a:off x="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288</xdr:row>
      <xdr:rowOff>0</xdr:rowOff>
    </xdr:from>
    <xdr:ext cx="85725" cy="114300"/>
    <xdr:sp macro="" textlink="">
      <xdr:nvSpPr>
        <xdr:cNvPr id="4142" name="Text Box 6">
          <a:extLst>
            <a:ext uri="{FF2B5EF4-FFF2-40B4-BE49-F238E27FC236}">
              <a16:creationId xmlns:a16="http://schemas.microsoft.com/office/drawing/2014/main" id="{18FB458C-E297-4F0F-B5D8-5712F998AB1A}"/>
            </a:ext>
          </a:extLst>
        </xdr:cNvPr>
        <xdr:cNvSpPr txBox="1">
          <a:spLocks noChangeArrowheads="1"/>
        </xdr:cNvSpPr>
      </xdr:nvSpPr>
      <xdr:spPr bwMode="auto">
        <a:xfrm>
          <a:off x="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85725" cy="114300"/>
    <xdr:sp macro="" textlink="">
      <xdr:nvSpPr>
        <xdr:cNvPr id="4143" name="Text Box 6">
          <a:extLst>
            <a:ext uri="{FF2B5EF4-FFF2-40B4-BE49-F238E27FC236}">
              <a16:creationId xmlns:a16="http://schemas.microsoft.com/office/drawing/2014/main" id="{68E2BB3E-2EBE-4883-A2F5-9EB235FE133E}"/>
            </a:ext>
          </a:extLst>
        </xdr:cNvPr>
        <xdr:cNvSpPr txBox="1">
          <a:spLocks noChangeArrowheads="1"/>
        </xdr:cNvSpPr>
      </xdr:nvSpPr>
      <xdr:spPr bwMode="auto">
        <a:xfrm>
          <a:off x="396240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819150"/>
    <xdr:sp macro="" textlink="">
      <xdr:nvSpPr>
        <xdr:cNvPr id="4144" name="Text Box 4">
          <a:extLst>
            <a:ext uri="{FF2B5EF4-FFF2-40B4-BE49-F238E27FC236}">
              <a16:creationId xmlns:a16="http://schemas.microsoft.com/office/drawing/2014/main" id="{207FA8DC-17E9-4C79-A857-02EE2439C671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819150"/>
    <xdr:sp macro="" textlink="">
      <xdr:nvSpPr>
        <xdr:cNvPr id="4145" name="Text Box 6">
          <a:extLst>
            <a:ext uri="{FF2B5EF4-FFF2-40B4-BE49-F238E27FC236}">
              <a16:creationId xmlns:a16="http://schemas.microsoft.com/office/drawing/2014/main" id="{899B0752-63BA-46FC-ACCD-29220168606F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676274"/>
    <xdr:sp macro="" textlink="">
      <xdr:nvSpPr>
        <xdr:cNvPr id="4146" name="Text Box 6">
          <a:extLst>
            <a:ext uri="{FF2B5EF4-FFF2-40B4-BE49-F238E27FC236}">
              <a16:creationId xmlns:a16="http://schemas.microsoft.com/office/drawing/2014/main" id="{E2D9E5E2-8165-45C4-A653-EDDC0F30CF23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1019175"/>
    <xdr:sp macro="" textlink="">
      <xdr:nvSpPr>
        <xdr:cNvPr id="4147" name="Text Box 4">
          <a:extLst>
            <a:ext uri="{FF2B5EF4-FFF2-40B4-BE49-F238E27FC236}">
              <a16:creationId xmlns:a16="http://schemas.microsoft.com/office/drawing/2014/main" id="{2DB68302-A5CA-43CB-9010-6AD8C3D04A8C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1019175"/>
    <xdr:sp macro="" textlink="">
      <xdr:nvSpPr>
        <xdr:cNvPr id="4148" name="Text Box 6">
          <a:extLst>
            <a:ext uri="{FF2B5EF4-FFF2-40B4-BE49-F238E27FC236}">
              <a16:creationId xmlns:a16="http://schemas.microsoft.com/office/drawing/2014/main" id="{90567FB5-2471-464A-BBF9-87287E480D50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676274"/>
    <xdr:sp macro="" textlink="">
      <xdr:nvSpPr>
        <xdr:cNvPr id="4149" name="Text Box 4">
          <a:extLst>
            <a:ext uri="{FF2B5EF4-FFF2-40B4-BE49-F238E27FC236}">
              <a16:creationId xmlns:a16="http://schemas.microsoft.com/office/drawing/2014/main" id="{E0991F0D-4F58-439F-AF63-0299B91DA2D9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676274"/>
    <xdr:sp macro="" textlink="">
      <xdr:nvSpPr>
        <xdr:cNvPr id="4150" name="Text Box 6">
          <a:extLst>
            <a:ext uri="{FF2B5EF4-FFF2-40B4-BE49-F238E27FC236}">
              <a16:creationId xmlns:a16="http://schemas.microsoft.com/office/drawing/2014/main" id="{3DFAB97F-3D4C-46B9-9296-6F2D3D718C05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284</xdr:row>
      <xdr:rowOff>0</xdr:rowOff>
    </xdr:from>
    <xdr:ext cx="85725" cy="676274"/>
    <xdr:sp macro="" textlink="">
      <xdr:nvSpPr>
        <xdr:cNvPr id="4151" name="Text Box 4">
          <a:extLst>
            <a:ext uri="{FF2B5EF4-FFF2-40B4-BE49-F238E27FC236}">
              <a16:creationId xmlns:a16="http://schemas.microsoft.com/office/drawing/2014/main" id="{3BDA041B-5289-495F-97D8-0ED8F86DBB97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284</xdr:row>
      <xdr:rowOff>0</xdr:rowOff>
    </xdr:from>
    <xdr:ext cx="85725" cy="676274"/>
    <xdr:sp macro="" textlink="">
      <xdr:nvSpPr>
        <xdr:cNvPr id="4152" name="Text Box 6">
          <a:extLst>
            <a:ext uri="{FF2B5EF4-FFF2-40B4-BE49-F238E27FC236}">
              <a16:creationId xmlns:a16="http://schemas.microsoft.com/office/drawing/2014/main" id="{097D3E1E-0DA8-472C-9B03-5B78D09CC426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676274"/>
    <xdr:sp macro="" textlink="">
      <xdr:nvSpPr>
        <xdr:cNvPr id="4153" name="Text Box 4">
          <a:extLst>
            <a:ext uri="{FF2B5EF4-FFF2-40B4-BE49-F238E27FC236}">
              <a16:creationId xmlns:a16="http://schemas.microsoft.com/office/drawing/2014/main" id="{72F66A17-8839-45FD-8A36-AC1BF98D4D34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676274"/>
    <xdr:sp macro="" textlink="">
      <xdr:nvSpPr>
        <xdr:cNvPr id="4154" name="Text Box 6">
          <a:extLst>
            <a:ext uri="{FF2B5EF4-FFF2-40B4-BE49-F238E27FC236}">
              <a16:creationId xmlns:a16="http://schemas.microsoft.com/office/drawing/2014/main" id="{FFF489D8-0450-4592-9EB0-056A27333E08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284</xdr:row>
      <xdr:rowOff>0</xdr:rowOff>
    </xdr:from>
    <xdr:ext cx="85725" cy="676274"/>
    <xdr:sp macro="" textlink="">
      <xdr:nvSpPr>
        <xdr:cNvPr id="4155" name="Text Box 4">
          <a:extLst>
            <a:ext uri="{FF2B5EF4-FFF2-40B4-BE49-F238E27FC236}">
              <a16:creationId xmlns:a16="http://schemas.microsoft.com/office/drawing/2014/main" id="{BFCA75DF-D1A5-4AC3-BC3A-415038F96FF6}"/>
            </a:ext>
          </a:extLst>
        </xdr:cNvPr>
        <xdr:cNvSpPr txBox="1">
          <a:spLocks noChangeArrowheads="1"/>
        </xdr:cNvSpPr>
      </xdr:nvSpPr>
      <xdr:spPr bwMode="auto">
        <a:xfrm>
          <a:off x="0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284</xdr:row>
      <xdr:rowOff>0</xdr:rowOff>
    </xdr:from>
    <xdr:ext cx="85725" cy="676274"/>
    <xdr:sp macro="" textlink="">
      <xdr:nvSpPr>
        <xdr:cNvPr id="4156" name="Text Box 6">
          <a:extLst>
            <a:ext uri="{FF2B5EF4-FFF2-40B4-BE49-F238E27FC236}">
              <a16:creationId xmlns:a16="http://schemas.microsoft.com/office/drawing/2014/main" id="{DC212A5D-FE06-4ABF-8B43-20ECF2789541}"/>
            </a:ext>
          </a:extLst>
        </xdr:cNvPr>
        <xdr:cNvSpPr txBox="1">
          <a:spLocks noChangeArrowheads="1"/>
        </xdr:cNvSpPr>
      </xdr:nvSpPr>
      <xdr:spPr bwMode="auto">
        <a:xfrm>
          <a:off x="0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273</xdr:row>
      <xdr:rowOff>428625</xdr:rowOff>
    </xdr:from>
    <xdr:ext cx="85725" cy="150329"/>
    <xdr:sp macro="" textlink="">
      <xdr:nvSpPr>
        <xdr:cNvPr id="4157" name="Text Box 4">
          <a:extLst>
            <a:ext uri="{FF2B5EF4-FFF2-40B4-BE49-F238E27FC236}">
              <a16:creationId xmlns:a16="http://schemas.microsoft.com/office/drawing/2014/main" id="{3A3E945E-CE01-431A-B841-6CBE26D935D3}"/>
            </a:ext>
          </a:extLst>
        </xdr:cNvPr>
        <xdr:cNvSpPr txBox="1">
          <a:spLocks noChangeArrowheads="1"/>
        </xdr:cNvSpPr>
      </xdr:nvSpPr>
      <xdr:spPr bwMode="auto">
        <a:xfrm>
          <a:off x="314325" y="108327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85725" cy="152400"/>
    <xdr:sp macro="" textlink="">
      <xdr:nvSpPr>
        <xdr:cNvPr id="4158" name="Text Box 4">
          <a:extLst>
            <a:ext uri="{FF2B5EF4-FFF2-40B4-BE49-F238E27FC236}">
              <a16:creationId xmlns:a16="http://schemas.microsoft.com/office/drawing/2014/main" id="{41AAF894-E51E-4650-9CAB-0620D4938485}"/>
            </a:ext>
          </a:extLst>
        </xdr:cNvPr>
        <xdr:cNvSpPr txBox="1">
          <a:spLocks noChangeArrowheads="1"/>
        </xdr:cNvSpPr>
      </xdr:nvSpPr>
      <xdr:spPr bwMode="auto">
        <a:xfrm>
          <a:off x="3962400" y="110156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85725" cy="152400"/>
    <xdr:sp macro="" textlink="">
      <xdr:nvSpPr>
        <xdr:cNvPr id="4159" name="Text Box 6">
          <a:extLst>
            <a:ext uri="{FF2B5EF4-FFF2-40B4-BE49-F238E27FC236}">
              <a16:creationId xmlns:a16="http://schemas.microsoft.com/office/drawing/2014/main" id="{73570A9A-3741-438C-863A-F1009510F89D}"/>
            </a:ext>
          </a:extLst>
        </xdr:cNvPr>
        <xdr:cNvSpPr txBox="1">
          <a:spLocks noChangeArrowheads="1"/>
        </xdr:cNvSpPr>
      </xdr:nvSpPr>
      <xdr:spPr bwMode="auto">
        <a:xfrm>
          <a:off x="3962400" y="110156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7957"/>
    <xdr:sp macro="" textlink="">
      <xdr:nvSpPr>
        <xdr:cNvPr id="4160" name="Text Box 6">
          <a:extLst>
            <a:ext uri="{FF2B5EF4-FFF2-40B4-BE49-F238E27FC236}">
              <a16:creationId xmlns:a16="http://schemas.microsoft.com/office/drawing/2014/main" id="{7DCEFE88-34C0-43FF-91B7-68CBA295E1EA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1024218"/>
    <xdr:sp macro="" textlink="">
      <xdr:nvSpPr>
        <xdr:cNvPr id="4161" name="Text Box 4">
          <a:extLst>
            <a:ext uri="{FF2B5EF4-FFF2-40B4-BE49-F238E27FC236}">
              <a16:creationId xmlns:a16="http://schemas.microsoft.com/office/drawing/2014/main" id="{C9869127-B525-48B0-92EF-8F45D773CF38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1024218"/>
    <xdr:sp macro="" textlink="">
      <xdr:nvSpPr>
        <xdr:cNvPr id="4162" name="Text Box 6">
          <a:extLst>
            <a:ext uri="{FF2B5EF4-FFF2-40B4-BE49-F238E27FC236}">
              <a16:creationId xmlns:a16="http://schemas.microsoft.com/office/drawing/2014/main" id="{C1500040-D5DB-4D38-84E7-622298907866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7957"/>
    <xdr:sp macro="" textlink="">
      <xdr:nvSpPr>
        <xdr:cNvPr id="4163" name="Text Box 4">
          <a:extLst>
            <a:ext uri="{FF2B5EF4-FFF2-40B4-BE49-F238E27FC236}">
              <a16:creationId xmlns:a16="http://schemas.microsoft.com/office/drawing/2014/main" id="{4965C5F1-8DEE-4D82-AB4F-032932ACA820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7957"/>
    <xdr:sp macro="" textlink="">
      <xdr:nvSpPr>
        <xdr:cNvPr id="4164" name="Text Box 6">
          <a:extLst>
            <a:ext uri="{FF2B5EF4-FFF2-40B4-BE49-F238E27FC236}">
              <a16:creationId xmlns:a16="http://schemas.microsoft.com/office/drawing/2014/main" id="{04A95394-BA55-424D-AE0D-A513D240C4CF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289</xdr:row>
      <xdr:rowOff>0</xdr:rowOff>
    </xdr:from>
    <xdr:ext cx="85725" cy="677957"/>
    <xdr:sp macro="" textlink="">
      <xdr:nvSpPr>
        <xdr:cNvPr id="4165" name="Text Box 4">
          <a:extLst>
            <a:ext uri="{FF2B5EF4-FFF2-40B4-BE49-F238E27FC236}">
              <a16:creationId xmlns:a16="http://schemas.microsoft.com/office/drawing/2014/main" id="{E5939078-119A-4A22-9905-60892D172115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289</xdr:row>
      <xdr:rowOff>0</xdr:rowOff>
    </xdr:from>
    <xdr:ext cx="85725" cy="677957"/>
    <xdr:sp macro="" textlink="">
      <xdr:nvSpPr>
        <xdr:cNvPr id="4166" name="Text Box 6">
          <a:extLst>
            <a:ext uri="{FF2B5EF4-FFF2-40B4-BE49-F238E27FC236}">
              <a16:creationId xmlns:a16="http://schemas.microsoft.com/office/drawing/2014/main" id="{90010DD4-22ED-4166-A976-EB37DF0E6F07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7957"/>
    <xdr:sp macro="" textlink="">
      <xdr:nvSpPr>
        <xdr:cNvPr id="4167" name="Text Box 4">
          <a:extLst>
            <a:ext uri="{FF2B5EF4-FFF2-40B4-BE49-F238E27FC236}">
              <a16:creationId xmlns:a16="http://schemas.microsoft.com/office/drawing/2014/main" id="{2B1DAE6D-6B89-49C2-AD35-5B4ECC919B48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7957"/>
    <xdr:sp macro="" textlink="">
      <xdr:nvSpPr>
        <xdr:cNvPr id="4168" name="Text Box 6">
          <a:extLst>
            <a:ext uri="{FF2B5EF4-FFF2-40B4-BE49-F238E27FC236}">
              <a16:creationId xmlns:a16="http://schemas.microsoft.com/office/drawing/2014/main" id="{7A767C23-9B8C-4231-8D29-636747FB5FC4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289</xdr:row>
      <xdr:rowOff>0</xdr:rowOff>
    </xdr:from>
    <xdr:ext cx="85725" cy="677957"/>
    <xdr:sp macro="" textlink="">
      <xdr:nvSpPr>
        <xdr:cNvPr id="4169" name="Text Box 4">
          <a:extLst>
            <a:ext uri="{FF2B5EF4-FFF2-40B4-BE49-F238E27FC236}">
              <a16:creationId xmlns:a16="http://schemas.microsoft.com/office/drawing/2014/main" id="{6135FF66-D896-4F47-AE84-5815B45EBC36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289</xdr:row>
      <xdr:rowOff>0</xdr:rowOff>
    </xdr:from>
    <xdr:ext cx="85725" cy="677957"/>
    <xdr:sp macro="" textlink="">
      <xdr:nvSpPr>
        <xdr:cNvPr id="4170" name="Text Box 6">
          <a:extLst>
            <a:ext uri="{FF2B5EF4-FFF2-40B4-BE49-F238E27FC236}">
              <a16:creationId xmlns:a16="http://schemas.microsoft.com/office/drawing/2014/main" id="{CF3AA436-326D-4890-9D46-8EF212BBD2EF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85725" cy="152400"/>
    <xdr:sp macro="" textlink="">
      <xdr:nvSpPr>
        <xdr:cNvPr id="4171" name="Text Box 4">
          <a:extLst>
            <a:ext uri="{FF2B5EF4-FFF2-40B4-BE49-F238E27FC236}">
              <a16:creationId xmlns:a16="http://schemas.microsoft.com/office/drawing/2014/main" id="{A0A8377C-01CC-4E17-A276-07284B08A514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85725" cy="152400"/>
    <xdr:sp macro="" textlink="">
      <xdr:nvSpPr>
        <xdr:cNvPr id="4172" name="Text Box 6">
          <a:extLst>
            <a:ext uri="{FF2B5EF4-FFF2-40B4-BE49-F238E27FC236}">
              <a16:creationId xmlns:a16="http://schemas.microsoft.com/office/drawing/2014/main" id="{4175D00F-35D7-48A2-9E91-EB8671E9D9B6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114300"/>
    <xdr:sp macro="" textlink="">
      <xdr:nvSpPr>
        <xdr:cNvPr id="4173" name="Text Box 4">
          <a:extLst>
            <a:ext uri="{FF2B5EF4-FFF2-40B4-BE49-F238E27FC236}">
              <a16:creationId xmlns:a16="http://schemas.microsoft.com/office/drawing/2014/main" id="{73571135-A0DE-437E-8384-78467956F878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114300"/>
    <xdr:sp macro="" textlink="">
      <xdr:nvSpPr>
        <xdr:cNvPr id="4174" name="Text Box 6">
          <a:extLst>
            <a:ext uri="{FF2B5EF4-FFF2-40B4-BE49-F238E27FC236}">
              <a16:creationId xmlns:a16="http://schemas.microsoft.com/office/drawing/2014/main" id="{8D3D0259-1A0B-40B5-AB22-1D6C5B8E0212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816348"/>
    <xdr:sp macro="" textlink="">
      <xdr:nvSpPr>
        <xdr:cNvPr id="4175" name="Text Box 4">
          <a:extLst>
            <a:ext uri="{FF2B5EF4-FFF2-40B4-BE49-F238E27FC236}">
              <a16:creationId xmlns:a16="http://schemas.microsoft.com/office/drawing/2014/main" id="{C58A279B-DC4F-4B18-AD89-21E41B790DE0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816348"/>
    <xdr:sp macro="" textlink="">
      <xdr:nvSpPr>
        <xdr:cNvPr id="4176" name="Text Box 6">
          <a:extLst>
            <a:ext uri="{FF2B5EF4-FFF2-40B4-BE49-F238E27FC236}">
              <a16:creationId xmlns:a16="http://schemas.microsoft.com/office/drawing/2014/main" id="{460AC6E4-8BDE-4F4B-9443-97E1005E59AC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5153"/>
    <xdr:sp macro="" textlink="">
      <xdr:nvSpPr>
        <xdr:cNvPr id="4177" name="Text Box 6">
          <a:extLst>
            <a:ext uri="{FF2B5EF4-FFF2-40B4-BE49-F238E27FC236}">
              <a16:creationId xmlns:a16="http://schemas.microsoft.com/office/drawing/2014/main" id="{EA99FCB0-EFF4-43BB-B0B0-CEB12D284057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1016373"/>
    <xdr:sp macro="" textlink="">
      <xdr:nvSpPr>
        <xdr:cNvPr id="4178" name="Text Box 4">
          <a:extLst>
            <a:ext uri="{FF2B5EF4-FFF2-40B4-BE49-F238E27FC236}">
              <a16:creationId xmlns:a16="http://schemas.microsoft.com/office/drawing/2014/main" id="{83DA33F1-1EAC-4575-BD70-DAE80A476086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1016373"/>
    <xdr:sp macro="" textlink="">
      <xdr:nvSpPr>
        <xdr:cNvPr id="4179" name="Text Box 6">
          <a:extLst>
            <a:ext uri="{FF2B5EF4-FFF2-40B4-BE49-F238E27FC236}">
              <a16:creationId xmlns:a16="http://schemas.microsoft.com/office/drawing/2014/main" id="{C091F909-F8ED-4091-9720-88C49913775C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5153"/>
    <xdr:sp macro="" textlink="">
      <xdr:nvSpPr>
        <xdr:cNvPr id="4180" name="Text Box 4">
          <a:extLst>
            <a:ext uri="{FF2B5EF4-FFF2-40B4-BE49-F238E27FC236}">
              <a16:creationId xmlns:a16="http://schemas.microsoft.com/office/drawing/2014/main" id="{7F2B85DE-A9A3-431F-BFE4-89FF3CA2729F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5153"/>
    <xdr:sp macro="" textlink="">
      <xdr:nvSpPr>
        <xdr:cNvPr id="4181" name="Text Box 6">
          <a:extLst>
            <a:ext uri="{FF2B5EF4-FFF2-40B4-BE49-F238E27FC236}">
              <a16:creationId xmlns:a16="http://schemas.microsoft.com/office/drawing/2014/main" id="{F90ED60C-5BCA-445F-8AF6-1F1C7A7478E7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289</xdr:row>
      <xdr:rowOff>0</xdr:rowOff>
    </xdr:from>
    <xdr:ext cx="85725" cy="675153"/>
    <xdr:sp macro="" textlink="">
      <xdr:nvSpPr>
        <xdr:cNvPr id="4182" name="Text Box 4">
          <a:extLst>
            <a:ext uri="{FF2B5EF4-FFF2-40B4-BE49-F238E27FC236}">
              <a16:creationId xmlns:a16="http://schemas.microsoft.com/office/drawing/2014/main" id="{BCBAF163-417C-4D5E-B647-8CF4A0043DCE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289</xdr:row>
      <xdr:rowOff>0</xdr:rowOff>
    </xdr:from>
    <xdr:ext cx="85725" cy="675153"/>
    <xdr:sp macro="" textlink="">
      <xdr:nvSpPr>
        <xdr:cNvPr id="4183" name="Text Box 6">
          <a:extLst>
            <a:ext uri="{FF2B5EF4-FFF2-40B4-BE49-F238E27FC236}">
              <a16:creationId xmlns:a16="http://schemas.microsoft.com/office/drawing/2014/main" id="{ED24E874-3D84-4EEC-9156-87A86D111D8D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5153"/>
    <xdr:sp macro="" textlink="">
      <xdr:nvSpPr>
        <xdr:cNvPr id="4184" name="Text Box 4">
          <a:extLst>
            <a:ext uri="{FF2B5EF4-FFF2-40B4-BE49-F238E27FC236}">
              <a16:creationId xmlns:a16="http://schemas.microsoft.com/office/drawing/2014/main" id="{9DB2FE7C-B7D5-45DE-8706-4FD8CDA1B9F3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5153"/>
    <xdr:sp macro="" textlink="">
      <xdr:nvSpPr>
        <xdr:cNvPr id="4185" name="Text Box 6">
          <a:extLst>
            <a:ext uri="{FF2B5EF4-FFF2-40B4-BE49-F238E27FC236}">
              <a16:creationId xmlns:a16="http://schemas.microsoft.com/office/drawing/2014/main" id="{3CD21B95-B1C5-487A-B74F-F834BC573C88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289</xdr:row>
      <xdr:rowOff>0</xdr:rowOff>
    </xdr:from>
    <xdr:ext cx="85725" cy="675153"/>
    <xdr:sp macro="" textlink="">
      <xdr:nvSpPr>
        <xdr:cNvPr id="4186" name="Text Box 4">
          <a:extLst>
            <a:ext uri="{FF2B5EF4-FFF2-40B4-BE49-F238E27FC236}">
              <a16:creationId xmlns:a16="http://schemas.microsoft.com/office/drawing/2014/main" id="{46D4E724-A310-4111-AEA2-E77031CCE8AB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289</xdr:row>
      <xdr:rowOff>0</xdr:rowOff>
    </xdr:from>
    <xdr:ext cx="85725" cy="675153"/>
    <xdr:sp macro="" textlink="">
      <xdr:nvSpPr>
        <xdr:cNvPr id="4187" name="Text Box 6">
          <a:extLst>
            <a:ext uri="{FF2B5EF4-FFF2-40B4-BE49-F238E27FC236}">
              <a16:creationId xmlns:a16="http://schemas.microsoft.com/office/drawing/2014/main" id="{D42559C0-1FB8-45BF-8EC9-A6FFE51AF0EC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85725" cy="152400"/>
    <xdr:sp macro="" textlink="">
      <xdr:nvSpPr>
        <xdr:cNvPr id="4188" name="Text Box 4">
          <a:extLst>
            <a:ext uri="{FF2B5EF4-FFF2-40B4-BE49-F238E27FC236}">
              <a16:creationId xmlns:a16="http://schemas.microsoft.com/office/drawing/2014/main" id="{F9265C1A-2EF0-4402-8707-DEF308F7FB60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85725" cy="152400"/>
    <xdr:sp macro="" textlink="">
      <xdr:nvSpPr>
        <xdr:cNvPr id="4189" name="Text Box 6">
          <a:extLst>
            <a:ext uri="{FF2B5EF4-FFF2-40B4-BE49-F238E27FC236}">
              <a16:creationId xmlns:a16="http://schemas.microsoft.com/office/drawing/2014/main" id="{F005EF52-A2AA-4927-8684-C21019CDF916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273</xdr:row>
      <xdr:rowOff>428625</xdr:rowOff>
    </xdr:from>
    <xdr:ext cx="85725" cy="150329"/>
    <xdr:sp macro="" textlink="">
      <xdr:nvSpPr>
        <xdr:cNvPr id="4190" name="Text Box 4">
          <a:extLst>
            <a:ext uri="{FF2B5EF4-FFF2-40B4-BE49-F238E27FC236}">
              <a16:creationId xmlns:a16="http://schemas.microsoft.com/office/drawing/2014/main" id="{F4984CE2-7296-4275-BB00-CD2A6C66663E}"/>
            </a:ext>
          </a:extLst>
        </xdr:cNvPr>
        <xdr:cNvSpPr txBox="1">
          <a:spLocks noChangeArrowheads="1"/>
        </xdr:cNvSpPr>
      </xdr:nvSpPr>
      <xdr:spPr bwMode="auto">
        <a:xfrm>
          <a:off x="314325" y="108327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114300"/>
    <xdr:sp macro="" textlink="">
      <xdr:nvSpPr>
        <xdr:cNvPr id="4191" name="Text Box 4">
          <a:extLst>
            <a:ext uri="{FF2B5EF4-FFF2-40B4-BE49-F238E27FC236}">
              <a16:creationId xmlns:a16="http://schemas.microsoft.com/office/drawing/2014/main" id="{80C15C02-879F-40E7-94B2-D1911D90040F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114300"/>
    <xdr:sp macro="" textlink="">
      <xdr:nvSpPr>
        <xdr:cNvPr id="4192" name="Text Box 6">
          <a:extLst>
            <a:ext uri="{FF2B5EF4-FFF2-40B4-BE49-F238E27FC236}">
              <a16:creationId xmlns:a16="http://schemas.microsoft.com/office/drawing/2014/main" id="{35298368-5C64-4F1E-BBDC-B1CFC15F062F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284</xdr:row>
      <xdr:rowOff>47625</xdr:rowOff>
    </xdr:from>
    <xdr:ext cx="85725" cy="819150"/>
    <xdr:sp macro="" textlink="">
      <xdr:nvSpPr>
        <xdr:cNvPr id="4193" name="Text Box 4">
          <a:extLst>
            <a:ext uri="{FF2B5EF4-FFF2-40B4-BE49-F238E27FC236}">
              <a16:creationId xmlns:a16="http://schemas.microsoft.com/office/drawing/2014/main" id="{590B78E5-97E5-469D-9504-C1AB84ACB4A2}"/>
            </a:ext>
          </a:extLst>
        </xdr:cNvPr>
        <xdr:cNvSpPr txBox="1">
          <a:spLocks noChangeArrowheads="1"/>
        </xdr:cNvSpPr>
      </xdr:nvSpPr>
      <xdr:spPr bwMode="auto">
        <a:xfrm>
          <a:off x="1800225" y="110204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819150"/>
    <xdr:sp macro="" textlink="">
      <xdr:nvSpPr>
        <xdr:cNvPr id="4194" name="Text Box 6">
          <a:extLst>
            <a:ext uri="{FF2B5EF4-FFF2-40B4-BE49-F238E27FC236}">
              <a16:creationId xmlns:a16="http://schemas.microsoft.com/office/drawing/2014/main" id="{79C2FFA4-6297-4AA7-AB4D-78551EB9CCC1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676274"/>
    <xdr:sp macro="" textlink="">
      <xdr:nvSpPr>
        <xdr:cNvPr id="4195" name="Text Box 6">
          <a:extLst>
            <a:ext uri="{FF2B5EF4-FFF2-40B4-BE49-F238E27FC236}">
              <a16:creationId xmlns:a16="http://schemas.microsoft.com/office/drawing/2014/main" id="{D7DD1D95-60E9-48E5-B3E3-46DCE02AB8F3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1019175"/>
    <xdr:sp macro="" textlink="">
      <xdr:nvSpPr>
        <xdr:cNvPr id="4196" name="Text Box 4">
          <a:extLst>
            <a:ext uri="{FF2B5EF4-FFF2-40B4-BE49-F238E27FC236}">
              <a16:creationId xmlns:a16="http://schemas.microsoft.com/office/drawing/2014/main" id="{CD61A73E-693D-4EC5-9794-D023D7006FD4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1019175"/>
    <xdr:sp macro="" textlink="">
      <xdr:nvSpPr>
        <xdr:cNvPr id="4197" name="Text Box 6">
          <a:extLst>
            <a:ext uri="{FF2B5EF4-FFF2-40B4-BE49-F238E27FC236}">
              <a16:creationId xmlns:a16="http://schemas.microsoft.com/office/drawing/2014/main" id="{F582EDD3-3B5F-4BCA-8957-6B481C22D61B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676274"/>
    <xdr:sp macro="" textlink="">
      <xdr:nvSpPr>
        <xdr:cNvPr id="4198" name="Text Box 4">
          <a:extLst>
            <a:ext uri="{FF2B5EF4-FFF2-40B4-BE49-F238E27FC236}">
              <a16:creationId xmlns:a16="http://schemas.microsoft.com/office/drawing/2014/main" id="{FEFDC2AF-071A-414A-B958-6621979CEDE5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676274"/>
    <xdr:sp macro="" textlink="">
      <xdr:nvSpPr>
        <xdr:cNvPr id="4199" name="Text Box 6">
          <a:extLst>
            <a:ext uri="{FF2B5EF4-FFF2-40B4-BE49-F238E27FC236}">
              <a16:creationId xmlns:a16="http://schemas.microsoft.com/office/drawing/2014/main" id="{C7C3A638-F950-4EC5-89D8-79C5C782051D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284</xdr:row>
      <xdr:rowOff>0</xdr:rowOff>
    </xdr:from>
    <xdr:ext cx="85725" cy="676274"/>
    <xdr:sp macro="" textlink="">
      <xdr:nvSpPr>
        <xdr:cNvPr id="4200" name="Text Box 4">
          <a:extLst>
            <a:ext uri="{FF2B5EF4-FFF2-40B4-BE49-F238E27FC236}">
              <a16:creationId xmlns:a16="http://schemas.microsoft.com/office/drawing/2014/main" id="{856B48E3-93BF-4318-8045-FA7939620B0C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284</xdr:row>
      <xdr:rowOff>0</xdr:rowOff>
    </xdr:from>
    <xdr:ext cx="85725" cy="676274"/>
    <xdr:sp macro="" textlink="">
      <xdr:nvSpPr>
        <xdr:cNvPr id="4201" name="Text Box 6">
          <a:extLst>
            <a:ext uri="{FF2B5EF4-FFF2-40B4-BE49-F238E27FC236}">
              <a16:creationId xmlns:a16="http://schemas.microsoft.com/office/drawing/2014/main" id="{45ACEF4A-691E-4E3A-A52D-6E36D9872A4D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284</xdr:row>
      <xdr:rowOff>0</xdr:rowOff>
    </xdr:from>
    <xdr:ext cx="85725" cy="676274"/>
    <xdr:sp macro="" textlink="">
      <xdr:nvSpPr>
        <xdr:cNvPr id="4202" name="Text Box 4">
          <a:extLst>
            <a:ext uri="{FF2B5EF4-FFF2-40B4-BE49-F238E27FC236}">
              <a16:creationId xmlns:a16="http://schemas.microsoft.com/office/drawing/2014/main" id="{73985807-370A-4103-BE3E-33707D5BCCCF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284</xdr:row>
      <xdr:rowOff>0</xdr:rowOff>
    </xdr:from>
    <xdr:ext cx="85725" cy="676274"/>
    <xdr:sp macro="" textlink="">
      <xdr:nvSpPr>
        <xdr:cNvPr id="4203" name="Text Box 6">
          <a:extLst>
            <a:ext uri="{FF2B5EF4-FFF2-40B4-BE49-F238E27FC236}">
              <a16:creationId xmlns:a16="http://schemas.microsoft.com/office/drawing/2014/main" id="{F9CE70AF-211B-4A5B-BD12-230E06C4C92C}"/>
            </a:ext>
          </a:extLst>
        </xdr:cNvPr>
        <xdr:cNvSpPr txBox="1">
          <a:spLocks noChangeArrowheads="1"/>
        </xdr:cNvSpPr>
      </xdr:nvSpPr>
      <xdr:spPr bwMode="auto">
        <a:xfrm>
          <a:off x="21240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114300"/>
    <xdr:sp macro="" textlink="">
      <xdr:nvSpPr>
        <xdr:cNvPr id="4204" name="Text Box 4">
          <a:extLst>
            <a:ext uri="{FF2B5EF4-FFF2-40B4-BE49-F238E27FC236}">
              <a16:creationId xmlns:a16="http://schemas.microsoft.com/office/drawing/2014/main" id="{453D3058-ACEA-47D6-A772-ED209A02037F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114300"/>
    <xdr:sp macro="" textlink="">
      <xdr:nvSpPr>
        <xdr:cNvPr id="4205" name="Text Box 6">
          <a:extLst>
            <a:ext uri="{FF2B5EF4-FFF2-40B4-BE49-F238E27FC236}">
              <a16:creationId xmlns:a16="http://schemas.microsoft.com/office/drawing/2014/main" id="{C5CD92A9-FAE4-4EBB-A3D1-B71A3C95D9E4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289</xdr:row>
      <xdr:rowOff>47625</xdr:rowOff>
    </xdr:from>
    <xdr:ext cx="85725" cy="819150"/>
    <xdr:sp macro="" textlink="">
      <xdr:nvSpPr>
        <xdr:cNvPr id="4206" name="Text Box 4">
          <a:extLst>
            <a:ext uri="{FF2B5EF4-FFF2-40B4-BE49-F238E27FC236}">
              <a16:creationId xmlns:a16="http://schemas.microsoft.com/office/drawing/2014/main" id="{655497BA-0354-42B1-B613-5AB73080979A}"/>
            </a:ext>
          </a:extLst>
        </xdr:cNvPr>
        <xdr:cNvSpPr txBox="1">
          <a:spLocks noChangeArrowheads="1"/>
        </xdr:cNvSpPr>
      </xdr:nvSpPr>
      <xdr:spPr bwMode="auto">
        <a:xfrm>
          <a:off x="1800225" y="111613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819150"/>
    <xdr:sp macro="" textlink="">
      <xdr:nvSpPr>
        <xdr:cNvPr id="4207" name="Text Box 6">
          <a:extLst>
            <a:ext uri="{FF2B5EF4-FFF2-40B4-BE49-F238E27FC236}">
              <a16:creationId xmlns:a16="http://schemas.microsoft.com/office/drawing/2014/main" id="{7037C3CF-E174-4733-A6D0-A19E6A0AF128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6274"/>
    <xdr:sp macro="" textlink="">
      <xdr:nvSpPr>
        <xdr:cNvPr id="4208" name="Text Box 6">
          <a:extLst>
            <a:ext uri="{FF2B5EF4-FFF2-40B4-BE49-F238E27FC236}">
              <a16:creationId xmlns:a16="http://schemas.microsoft.com/office/drawing/2014/main" id="{9FEFF050-55E4-49FD-ABE2-28D32F350061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1019175"/>
    <xdr:sp macro="" textlink="">
      <xdr:nvSpPr>
        <xdr:cNvPr id="4209" name="Text Box 4">
          <a:extLst>
            <a:ext uri="{FF2B5EF4-FFF2-40B4-BE49-F238E27FC236}">
              <a16:creationId xmlns:a16="http://schemas.microsoft.com/office/drawing/2014/main" id="{33EF0DB1-04C2-42D1-AE8C-7FEC9C394C93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1019175"/>
    <xdr:sp macro="" textlink="">
      <xdr:nvSpPr>
        <xdr:cNvPr id="4210" name="Text Box 6">
          <a:extLst>
            <a:ext uri="{FF2B5EF4-FFF2-40B4-BE49-F238E27FC236}">
              <a16:creationId xmlns:a16="http://schemas.microsoft.com/office/drawing/2014/main" id="{F622257D-77B4-4DDB-ADE2-8B003E17805B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6274"/>
    <xdr:sp macro="" textlink="">
      <xdr:nvSpPr>
        <xdr:cNvPr id="4211" name="Text Box 4">
          <a:extLst>
            <a:ext uri="{FF2B5EF4-FFF2-40B4-BE49-F238E27FC236}">
              <a16:creationId xmlns:a16="http://schemas.microsoft.com/office/drawing/2014/main" id="{F8D3DE52-4551-4CD6-BF47-15BF6E7A9A85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6274"/>
    <xdr:sp macro="" textlink="">
      <xdr:nvSpPr>
        <xdr:cNvPr id="4212" name="Text Box 6">
          <a:extLst>
            <a:ext uri="{FF2B5EF4-FFF2-40B4-BE49-F238E27FC236}">
              <a16:creationId xmlns:a16="http://schemas.microsoft.com/office/drawing/2014/main" id="{90875596-932D-4B12-BCE8-FEA550B213FD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289</xdr:row>
      <xdr:rowOff>0</xdr:rowOff>
    </xdr:from>
    <xdr:ext cx="85725" cy="676274"/>
    <xdr:sp macro="" textlink="">
      <xdr:nvSpPr>
        <xdr:cNvPr id="4213" name="Text Box 4">
          <a:extLst>
            <a:ext uri="{FF2B5EF4-FFF2-40B4-BE49-F238E27FC236}">
              <a16:creationId xmlns:a16="http://schemas.microsoft.com/office/drawing/2014/main" id="{D7A4B06F-81AA-4828-AEFC-6B2A0A141000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289</xdr:row>
      <xdr:rowOff>0</xdr:rowOff>
    </xdr:from>
    <xdr:ext cx="85725" cy="676274"/>
    <xdr:sp macro="" textlink="">
      <xdr:nvSpPr>
        <xdr:cNvPr id="4214" name="Text Box 6">
          <a:extLst>
            <a:ext uri="{FF2B5EF4-FFF2-40B4-BE49-F238E27FC236}">
              <a16:creationId xmlns:a16="http://schemas.microsoft.com/office/drawing/2014/main" id="{1F886F56-0EFE-4635-9E20-5B5BC184038D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289</xdr:row>
      <xdr:rowOff>0</xdr:rowOff>
    </xdr:from>
    <xdr:ext cx="85725" cy="676274"/>
    <xdr:sp macro="" textlink="">
      <xdr:nvSpPr>
        <xdr:cNvPr id="4215" name="Text Box 4">
          <a:extLst>
            <a:ext uri="{FF2B5EF4-FFF2-40B4-BE49-F238E27FC236}">
              <a16:creationId xmlns:a16="http://schemas.microsoft.com/office/drawing/2014/main" id="{4B7C8306-9D7B-4DFE-9C47-F97E84299162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289</xdr:row>
      <xdr:rowOff>0</xdr:rowOff>
    </xdr:from>
    <xdr:ext cx="85725" cy="676274"/>
    <xdr:sp macro="" textlink="">
      <xdr:nvSpPr>
        <xdr:cNvPr id="4216" name="Text Box 6">
          <a:extLst>
            <a:ext uri="{FF2B5EF4-FFF2-40B4-BE49-F238E27FC236}">
              <a16:creationId xmlns:a16="http://schemas.microsoft.com/office/drawing/2014/main" id="{C4F126EA-297C-4456-AFE2-EE99D5D04CC1}"/>
            </a:ext>
          </a:extLst>
        </xdr:cNvPr>
        <xdr:cNvSpPr txBox="1">
          <a:spLocks noChangeArrowheads="1"/>
        </xdr:cNvSpPr>
      </xdr:nvSpPr>
      <xdr:spPr bwMode="auto">
        <a:xfrm>
          <a:off x="21240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290</xdr:row>
      <xdr:rowOff>85725</xdr:rowOff>
    </xdr:from>
    <xdr:ext cx="85725" cy="676274"/>
    <xdr:sp macro="" textlink="">
      <xdr:nvSpPr>
        <xdr:cNvPr id="4217" name="Text Box 6">
          <a:extLst>
            <a:ext uri="{FF2B5EF4-FFF2-40B4-BE49-F238E27FC236}">
              <a16:creationId xmlns:a16="http://schemas.microsoft.com/office/drawing/2014/main" id="{09F50D8A-9044-44E9-B5BA-1254091AA3EF}"/>
            </a:ext>
          </a:extLst>
        </xdr:cNvPr>
        <xdr:cNvSpPr txBox="1">
          <a:spLocks noChangeArrowheads="1"/>
        </xdr:cNvSpPr>
      </xdr:nvSpPr>
      <xdr:spPr bwMode="auto">
        <a:xfrm>
          <a:off x="2190750" y="111852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2" customWidth="1"/>
    <col min="2" max="2" width="9.42578125" style="122" customWidth="1"/>
    <col min="3" max="3" width="29.42578125" style="133" customWidth="1"/>
    <col min="4" max="16384" width="11.42578125" style="120"/>
  </cols>
  <sheetData>
    <row r="1" spans="1:3" ht="33" customHeight="1">
      <c r="A1" s="119" t="s">
        <v>1025</v>
      </c>
      <c r="B1" s="119" t="s">
        <v>1026</v>
      </c>
      <c r="C1" s="119" t="s">
        <v>1027</v>
      </c>
    </row>
    <row r="2" spans="1:3" ht="16.5" customHeight="1">
      <c r="A2" s="121">
        <v>1</v>
      </c>
      <c r="B2" s="122" t="s">
        <v>344</v>
      </c>
      <c r="C2" s="123" t="s">
        <v>345</v>
      </c>
    </row>
    <row r="3" spans="1:3" ht="16.5" customHeight="1">
      <c r="A3" s="121">
        <v>2</v>
      </c>
      <c r="B3" s="122" t="s">
        <v>346</v>
      </c>
      <c r="C3" s="123" t="s">
        <v>347</v>
      </c>
    </row>
    <row r="4" spans="1:3" ht="29.25" customHeight="1">
      <c r="A4" s="121">
        <v>3</v>
      </c>
      <c r="B4" s="122" t="s">
        <v>348</v>
      </c>
      <c r="C4" s="123" t="s">
        <v>349</v>
      </c>
    </row>
    <row r="5" spans="1:3" ht="16.5" customHeight="1">
      <c r="A5" s="121">
        <v>4</v>
      </c>
      <c r="B5" s="122" t="s">
        <v>350</v>
      </c>
      <c r="C5" s="123" t="s">
        <v>351</v>
      </c>
    </row>
    <row r="6" spans="1:3" ht="29.25" customHeight="1">
      <c r="A6" s="121">
        <v>5</v>
      </c>
      <c r="B6" s="122" t="s">
        <v>352</v>
      </c>
      <c r="C6" s="123" t="s">
        <v>353</v>
      </c>
    </row>
    <row r="7" spans="1:3" ht="29.25" customHeight="1">
      <c r="A7" s="121">
        <v>6</v>
      </c>
      <c r="B7" s="122" t="s">
        <v>354</v>
      </c>
      <c r="C7" s="123" t="s">
        <v>355</v>
      </c>
    </row>
    <row r="8" spans="1:3" ht="29.25" customHeight="1">
      <c r="A8" s="121">
        <v>7</v>
      </c>
      <c r="B8" s="122" t="s">
        <v>832</v>
      </c>
      <c r="C8" s="123" t="s">
        <v>356</v>
      </c>
    </row>
    <row r="9" spans="1:3" ht="29.25" customHeight="1">
      <c r="A9" s="121">
        <v>8</v>
      </c>
      <c r="B9" s="122" t="s">
        <v>357</v>
      </c>
      <c r="C9" s="123" t="s">
        <v>358</v>
      </c>
    </row>
    <row r="10" spans="1:3" ht="29.25" customHeight="1">
      <c r="A10" s="121">
        <v>9</v>
      </c>
      <c r="B10" s="122" t="s">
        <v>359</v>
      </c>
      <c r="C10" s="123" t="s">
        <v>360</v>
      </c>
    </row>
    <row r="11" spans="1:3" ht="29.25" customHeight="1">
      <c r="A11" s="121">
        <v>10</v>
      </c>
      <c r="B11" s="122" t="s">
        <v>361</v>
      </c>
      <c r="C11" s="123" t="s">
        <v>362</v>
      </c>
    </row>
    <row r="12" spans="1:3" ht="28.5" customHeight="1">
      <c r="A12" s="121">
        <v>11</v>
      </c>
      <c r="B12" s="122" t="s">
        <v>833</v>
      </c>
      <c r="C12" s="123" t="s">
        <v>363</v>
      </c>
    </row>
    <row r="13" spans="1:3" ht="29.25" customHeight="1">
      <c r="A13" s="121">
        <v>12</v>
      </c>
      <c r="B13" s="122" t="s">
        <v>364</v>
      </c>
      <c r="C13" s="123" t="s">
        <v>365</v>
      </c>
    </row>
    <row r="14" spans="1:3" ht="29.25" customHeight="1">
      <c r="A14" s="121">
        <v>13</v>
      </c>
      <c r="B14" s="122" t="s">
        <v>366</v>
      </c>
      <c r="C14" s="123" t="s">
        <v>367</v>
      </c>
    </row>
    <row r="15" spans="1:3" ht="29.25" customHeight="1">
      <c r="A15" s="121">
        <v>14</v>
      </c>
      <c r="B15" s="122" t="s">
        <v>368</v>
      </c>
      <c r="C15" s="123" t="s">
        <v>369</v>
      </c>
    </row>
    <row r="16" spans="1:3" ht="39.75" customHeight="1">
      <c r="A16" s="121">
        <v>15</v>
      </c>
      <c r="B16" s="122" t="s">
        <v>370</v>
      </c>
      <c r="C16" s="123" t="s">
        <v>371</v>
      </c>
    </row>
    <row r="17" spans="1:3" ht="29.25" customHeight="1">
      <c r="A17" s="121">
        <v>16</v>
      </c>
      <c r="B17" s="122" t="s">
        <v>372</v>
      </c>
      <c r="C17" s="123" t="s">
        <v>373</v>
      </c>
    </row>
    <row r="18" spans="1:3" ht="29.25" customHeight="1">
      <c r="A18" s="121">
        <v>17</v>
      </c>
      <c r="B18" s="122" t="s">
        <v>374</v>
      </c>
      <c r="C18" s="123" t="s">
        <v>375</v>
      </c>
    </row>
    <row r="19" spans="1:3" ht="29.25" customHeight="1">
      <c r="A19" s="121">
        <v>18</v>
      </c>
      <c r="B19" s="122" t="s">
        <v>376</v>
      </c>
      <c r="C19" s="123" t="s">
        <v>377</v>
      </c>
    </row>
    <row r="20" spans="1:3" ht="29.25" customHeight="1">
      <c r="A20" s="121">
        <v>19</v>
      </c>
      <c r="B20" s="122" t="s">
        <v>378</v>
      </c>
      <c r="C20" s="123" t="s">
        <v>379</v>
      </c>
    </row>
    <row r="21" spans="1:3" ht="29.25" customHeight="1">
      <c r="A21" s="121">
        <v>20</v>
      </c>
      <c r="B21" s="122" t="s">
        <v>380</v>
      </c>
      <c r="C21" s="123" t="s">
        <v>381</v>
      </c>
    </row>
    <row r="22" spans="1:3" ht="29.25" customHeight="1">
      <c r="A22" s="121">
        <v>21</v>
      </c>
      <c r="B22" s="122" t="s">
        <v>382</v>
      </c>
      <c r="C22" s="123" t="s">
        <v>383</v>
      </c>
    </row>
    <row r="23" spans="1:3" ht="29.25" customHeight="1">
      <c r="A23" s="121">
        <v>22</v>
      </c>
      <c r="B23" s="122" t="s">
        <v>834</v>
      </c>
      <c r="C23" s="123" t="s">
        <v>384</v>
      </c>
    </row>
    <row r="24" spans="1:3" ht="16.5" customHeight="1">
      <c r="A24" s="121">
        <v>23</v>
      </c>
      <c r="B24" s="122" t="s">
        <v>385</v>
      </c>
      <c r="C24" s="123" t="s">
        <v>386</v>
      </c>
    </row>
    <row r="25" spans="1:3" ht="16.5" customHeight="1">
      <c r="A25" s="121">
        <v>24</v>
      </c>
      <c r="B25" s="122" t="s">
        <v>387</v>
      </c>
      <c r="C25" s="123" t="s">
        <v>388</v>
      </c>
    </row>
    <row r="26" spans="1:3" ht="16.5" customHeight="1">
      <c r="A26" s="121">
        <v>25</v>
      </c>
      <c r="B26" s="122" t="s">
        <v>389</v>
      </c>
      <c r="C26" s="123" t="s">
        <v>390</v>
      </c>
    </row>
    <row r="27" spans="1:3" ht="16.5" customHeight="1">
      <c r="A27" s="121">
        <v>26</v>
      </c>
      <c r="B27" s="122" t="s">
        <v>391</v>
      </c>
      <c r="C27" s="123" t="s">
        <v>392</v>
      </c>
    </row>
    <row r="28" spans="1:3" ht="16.5" customHeight="1">
      <c r="A28" s="121">
        <v>27</v>
      </c>
      <c r="B28" s="122" t="s">
        <v>393</v>
      </c>
      <c r="C28" s="123" t="s">
        <v>394</v>
      </c>
    </row>
    <row r="29" spans="1:3" ht="16.5" customHeight="1">
      <c r="A29" s="121">
        <v>28</v>
      </c>
      <c r="B29" s="122" t="s">
        <v>395</v>
      </c>
      <c r="C29" s="123" t="s">
        <v>396</v>
      </c>
    </row>
    <row r="30" spans="1:3" ht="16.5" customHeight="1">
      <c r="A30" s="121">
        <v>29</v>
      </c>
      <c r="B30" s="122" t="s">
        <v>397</v>
      </c>
      <c r="C30" s="123" t="s">
        <v>398</v>
      </c>
    </row>
    <row r="31" spans="1:3" ht="16.5" customHeight="1">
      <c r="A31" s="121">
        <v>30</v>
      </c>
      <c r="B31" s="122" t="s">
        <v>399</v>
      </c>
      <c r="C31" s="123" t="s">
        <v>400</v>
      </c>
    </row>
    <row r="32" spans="1:3" ht="16.5" customHeight="1">
      <c r="A32" s="121">
        <v>31</v>
      </c>
      <c r="B32" s="122" t="s">
        <v>401</v>
      </c>
      <c r="C32" s="123" t="s">
        <v>402</v>
      </c>
    </row>
    <row r="33" spans="1:3" ht="16.5" customHeight="1">
      <c r="A33" s="121">
        <v>32</v>
      </c>
      <c r="B33" s="122" t="s">
        <v>403</v>
      </c>
      <c r="C33" s="123" t="s">
        <v>404</v>
      </c>
    </row>
    <row r="34" spans="1:3" ht="16.5" customHeight="1">
      <c r="A34" s="121">
        <v>33</v>
      </c>
      <c r="B34" s="122" t="s">
        <v>405</v>
      </c>
      <c r="C34" s="123" t="s">
        <v>406</v>
      </c>
    </row>
    <row r="35" spans="1:3" ht="16.5" customHeight="1">
      <c r="A35" s="121">
        <v>34</v>
      </c>
      <c r="B35" s="122" t="s">
        <v>835</v>
      </c>
      <c r="C35" s="123" t="s">
        <v>407</v>
      </c>
    </row>
    <row r="36" spans="1:3" ht="16.5" customHeight="1">
      <c r="A36" s="121">
        <v>35</v>
      </c>
      <c r="B36" s="122" t="s">
        <v>408</v>
      </c>
      <c r="C36" s="123" t="s">
        <v>409</v>
      </c>
    </row>
    <row r="37" spans="1:3" ht="16.5" customHeight="1">
      <c r="A37" s="121">
        <v>36</v>
      </c>
      <c r="B37" s="122" t="s">
        <v>410</v>
      </c>
      <c r="C37" s="123" t="s">
        <v>411</v>
      </c>
    </row>
    <row r="38" spans="1:3" ht="29.25" customHeight="1">
      <c r="A38" s="121">
        <v>37</v>
      </c>
      <c r="B38" s="122" t="s">
        <v>412</v>
      </c>
      <c r="C38" s="123" t="s">
        <v>413</v>
      </c>
    </row>
    <row r="39" spans="1:3" ht="29.25" customHeight="1">
      <c r="A39" s="121">
        <v>38</v>
      </c>
      <c r="B39" s="122" t="s">
        <v>414</v>
      </c>
      <c r="C39" s="123" t="s">
        <v>415</v>
      </c>
    </row>
    <row r="40" spans="1:3" ht="29.25" customHeight="1">
      <c r="A40" s="121">
        <v>39</v>
      </c>
      <c r="B40" s="122" t="s">
        <v>416</v>
      </c>
      <c r="C40" s="123" t="s">
        <v>417</v>
      </c>
    </row>
    <row r="41" spans="1:3" ht="29.25" customHeight="1">
      <c r="A41" s="121">
        <v>40</v>
      </c>
      <c r="B41" s="122" t="s">
        <v>418</v>
      </c>
      <c r="C41" s="123" t="s">
        <v>419</v>
      </c>
    </row>
    <row r="42" spans="1:3" ht="29.25" customHeight="1">
      <c r="A42" s="121">
        <v>41</v>
      </c>
      <c r="B42" s="122" t="s">
        <v>420</v>
      </c>
      <c r="C42" s="123" t="s">
        <v>421</v>
      </c>
    </row>
    <row r="43" spans="1:3" ht="29.25" customHeight="1">
      <c r="A43" s="121">
        <v>42</v>
      </c>
      <c r="B43" s="122" t="s">
        <v>422</v>
      </c>
      <c r="C43" s="123" t="s">
        <v>423</v>
      </c>
    </row>
    <row r="44" spans="1:3" ht="16.5" customHeight="1">
      <c r="A44" s="121">
        <v>43</v>
      </c>
      <c r="B44" s="122" t="s">
        <v>424</v>
      </c>
      <c r="C44" s="123" t="s">
        <v>425</v>
      </c>
    </row>
    <row r="45" spans="1:3" ht="16.5" customHeight="1">
      <c r="A45" s="121">
        <v>44</v>
      </c>
      <c r="B45" s="122" t="s">
        <v>426</v>
      </c>
      <c r="C45" s="123" t="s">
        <v>427</v>
      </c>
    </row>
    <row r="46" spans="1:3" ht="29.25" customHeight="1">
      <c r="A46" s="121">
        <v>45</v>
      </c>
      <c r="B46" s="122" t="s">
        <v>428</v>
      </c>
      <c r="C46" s="123" t="s">
        <v>429</v>
      </c>
    </row>
    <row r="47" spans="1:3" ht="29.25" customHeight="1">
      <c r="A47" s="121">
        <v>46</v>
      </c>
      <c r="B47" s="122" t="s">
        <v>430</v>
      </c>
      <c r="C47" s="123" t="s">
        <v>431</v>
      </c>
    </row>
    <row r="48" spans="1:3" ht="16.5" customHeight="1">
      <c r="A48" s="121">
        <v>47</v>
      </c>
      <c r="B48" s="122" t="s">
        <v>432</v>
      </c>
      <c r="C48" s="123" t="s">
        <v>433</v>
      </c>
    </row>
    <row r="49" spans="1:4" ht="29.25" customHeight="1">
      <c r="A49" s="121">
        <v>48</v>
      </c>
      <c r="B49" s="122" t="s">
        <v>434</v>
      </c>
      <c r="C49" s="123" t="s">
        <v>435</v>
      </c>
    </row>
    <row r="50" spans="1:4" ht="29.25" customHeight="1">
      <c r="A50" s="121">
        <v>49</v>
      </c>
      <c r="B50" s="122" t="s">
        <v>436</v>
      </c>
      <c r="C50" s="123" t="s">
        <v>437</v>
      </c>
    </row>
    <row r="51" spans="1:4" ht="29.25" customHeight="1">
      <c r="A51" s="121">
        <v>50</v>
      </c>
      <c r="B51" s="122" t="s">
        <v>438</v>
      </c>
      <c r="C51" s="123" t="s">
        <v>439</v>
      </c>
      <c r="D51" s="120" t="s">
        <v>1028</v>
      </c>
    </row>
    <row r="52" spans="1:4" ht="29.25" customHeight="1">
      <c r="A52" s="121">
        <v>51</v>
      </c>
      <c r="B52" s="122" t="s">
        <v>440</v>
      </c>
      <c r="C52" s="123" t="s">
        <v>441</v>
      </c>
    </row>
    <row r="53" spans="1:4" ht="29.25" customHeight="1">
      <c r="A53" s="121">
        <v>52</v>
      </c>
      <c r="B53" s="122" t="s">
        <v>442</v>
      </c>
      <c r="C53" s="123" t="s">
        <v>443</v>
      </c>
    </row>
    <row r="54" spans="1:4" ht="29.25" customHeight="1">
      <c r="A54" s="121">
        <v>53</v>
      </c>
      <c r="B54" s="122" t="s">
        <v>444</v>
      </c>
      <c r="C54" s="123" t="s">
        <v>445</v>
      </c>
    </row>
    <row r="55" spans="1:4" ht="29.25" customHeight="1">
      <c r="A55" s="121">
        <v>54</v>
      </c>
      <c r="B55" s="122" t="s">
        <v>446</v>
      </c>
      <c r="C55" s="123" t="s">
        <v>447</v>
      </c>
    </row>
    <row r="56" spans="1:4" ht="16.5" customHeight="1">
      <c r="A56" s="121">
        <v>55</v>
      </c>
      <c r="B56" s="122" t="s">
        <v>448</v>
      </c>
      <c r="C56" s="123" t="s">
        <v>449</v>
      </c>
    </row>
    <row r="57" spans="1:4" ht="16.5" customHeight="1">
      <c r="A57" s="121">
        <v>56</v>
      </c>
      <c r="B57" s="122" t="s">
        <v>450</v>
      </c>
      <c r="C57" s="123" t="s">
        <v>451</v>
      </c>
    </row>
    <row r="58" spans="1:4" ht="16.5" customHeight="1">
      <c r="A58" s="121">
        <v>57</v>
      </c>
      <c r="B58" s="122" t="s">
        <v>452</v>
      </c>
      <c r="C58" s="123" t="s">
        <v>453</v>
      </c>
    </row>
    <row r="59" spans="1:4" ht="16.5" customHeight="1">
      <c r="A59" s="121">
        <v>58</v>
      </c>
      <c r="B59" s="122" t="s">
        <v>454</v>
      </c>
      <c r="C59" s="123" t="s">
        <v>455</v>
      </c>
    </row>
    <row r="60" spans="1:4" ht="16.5" customHeight="1">
      <c r="A60" s="121">
        <v>59</v>
      </c>
      <c r="B60" s="122" t="s">
        <v>456</v>
      </c>
      <c r="C60" s="123" t="s">
        <v>457</v>
      </c>
    </row>
    <row r="61" spans="1:4" ht="16.5" customHeight="1">
      <c r="A61" s="121">
        <v>60</v>
      </c>
      <c r="B61" s="122" t="s">
        <v>458</v>
      </c>
      <c r="C61" s="123" t="s">
        <v>459</v>
      </c>
    </row>
    <row r="62" spans="1:4" ht="16.5" customHeight="1">
      <c r="A62" s="121">
        <v>61</v>
      </c>
      <c r="B62" s="122" t="s">
        <v>460</v>
      </c>
      <c r="C62" s="123" t="s">
        <v>461</v>
      </c>
    </row>
    <row r="63" spans="1:4" ht="16.5" customHeight="1">
      <c r="A63" s="121">
        <v>62</v>
      </c>
      <c r="B63" s="122" t="s">
        <v>462</v>
      </c>
      <c r="C63" s="123" t="s">
        <v>463</v>
      </c>
    </row>
    <row r="64" spans="1:4" ht="29.25" customHeight="1">
      <c r="A64" s="121">
        <v>63</v>
      </c>
      <c r="B64" s="122" t="s">
        <v>464</v>
      </c>
      <c r="C64" s="123" t="s">
        <v>465</v>
      </c>
    </row>
    <row r="65" spans="1:3" ht="29.25" customHeight="1">
      <c r="A65" s="121">
        <v>64</v>
      </c>
      <c r="B65" s="122" t="s">
        <v>466</v>
      </c>
      <c r="C65" s="123" t="s">
        <v>467</v>
      </c>
    </row>
    <row r="66" spans="1:3" ht="29.25" customHeight="1">
      <c r="A66" s="121">
        <v>65</v>
      </c>
      <c r="B66" s="122" t="s">
        <v>468</v>
      </c>
      <c r="C66" s="123" t="s">
        <v>469</v>
      </c>
    </row>
    <row r="67" spans="1:3" ht="29.25" customHeight="1">
      <c r="A67" s="121">
        <v>66</v>
      </c>
      <c r="B67" s="122" t="s">
        <v>470</v>
      </c>
      <c r="C67" s="123" t="s">
        <v>471</v>
      </c>
    </row>
    <row r="68" spans="1:3" ht="16.5" customHeight="1">
      <c r="A68" s="121">
        <v>67</v>
      </c>
      <c r="B68" s="122" t="s">
        <v>472</v>
      </c>
      <c r="C68" s="123" t="s">
        <v>473</v>
      </c>
    </row>
    <row r="69" spans="1:3" ht="29.25" customHeight="1">
      <c r="A69" s="121">
        <v>68</v>
      </c>
      <c r="B69" s="122" t="s">
        <v>474</v>
      </c>
      <c r="C69" s="123" t="s">
        <v>475</v>
      </c>
    </row>
    <row r="70" spans="1:3" ht="29.25" customHeight="1">
      <c r="A70" s="121">
        <v>69</v>
      </c>
      <c r="B70" s="122" t="s">
        <v>476</v>
      </c>
      <c r="C70" s="123" t="s">
        <v>477</v>
      </c>
    </row>
    <row r="71" spans="1:3" ht="29.25" customHeight="1">
      <c r="A71" s="121">
        <v>70</v>
      </c>
      <c r="B71" s="122" t="s">
        <v>478</v>
      </c>
      <c r="C71" s="123" t="s">
        <v>479</v>
      </c>
    </row>
    <row r="72" spans="1:3" ht="29.25" customHeight="1">
      <c r="A72" s="121">
        <v>71</v>
      </c>
      <c r="B72" s="122" t="s">
        <v>480</v>
      </c>
      <c r="C72" s="123" t="s">
        <v>481</v>
      </c>
    </row>
    <row r="73" spans="1:3" ht="29.25" customHeight="1">
      <c r="A73" s="121">
        <v>72</v>
      </c>
      <c r="B73" s="122" t="s">
        <v>482</v>
      </c>
      <c r="C73" s="123" t="s">
        <v>483</v>
      </c>
    </row>
    <row r="74" spans="1:3" ht="29.25" customHeight="1">
      <c r="A74" s="121">
        <v>73</v>
      </c>
      <c r="B74" s="122" t="s">
        <v>484</v>
      </c>
      <c r="C74" s="123" t="s">
        <v>485</v>
      </c>
    </row>
    <row r="75" spans="1:3" ht="29.25" customHeight="1">
      <c r="A75" s="121">
        <v>74</v>
      </c>
      <c r="B75" s="122" t="s">
        <v>486</v>
      </c>
      <c r="C75" s="123" t="s">
        <v>487</v>
      </c>
    </row>
    <row r="76" spans="1:3" ht="29.25" customHeight="1">
      <c r="A76" s="121">
        <v>75</v>
      </c>
      <c r="B76" s="122" t="s">
        <v>488</v>
      </c>
      <c r="C76" s="123" t="s">
        <v>489</v>
      </c>
    </row>
    <row r="77" spans="1:3" ht="29.25" customHeight="1">
      <c r="A77" s="121">
        <v>76</v>
      </c>
      <c r="B77" s="122" t="s">
        <v>490</v>
      </c>
      <c r="C77" s="123" t="s">
        <v>491</v>
      </c>
    </row>
    <row r="78" spans="1:3" ht="29.25" customHeight="1">
      <c r="A78" s="121">
        <v>77</v>
      </c>
      <c r="B78" s="122" t="s">
        <v>492</v>
      </c>
      <c r="C78" s="123" t="s">
        <v>493</v>
      </c>
    </row>
    <row r="79" spans="1:3" ht="29.25" customHeight="1">
      <c r="A79" s="121">
        <v>78</v>
      </c>
      <c r="B79" s="122" t="s">
        <v>494</v>
      </c>
      <c r="C79" s="123" t="s">
        <v>495</v>
      </c>
    </row>
    <row r="80" spans="1:3" ht="29.25" customHeight="1">
      <c r="A80" s="121">
        <v>79</v>
      </c>
      <c r="B80" s="122" t="s">
        <v>496</v>
      </c>
      <c r="C80" s="123" t="s">
        <v>497</v>
      </c>
    </row>
    <row r="81" spans="1:3" ht="29.25" customHeight="1">
      <c r="A81" s="121">
        <v>80</v>
      </c>
      <c r="B81" s="122" t="s">
        <v>498</v>
      </c>
      <c r="C81" s="123" t="s">
        <v>499</v>
      </c>
    </row>
    <row r="82" spans="1:3" ht="29.25" customHeight="1">
      <c r="A82" s="121">
        <v>81</v>
      </c>
      <c r="B82" s="122" t="s">
        <v>500</v>
      </c>
      <c r="C82" s="123" t="s">
        <v>501</v>
      </c>
    </row>
    <row r="83" spans="1:3" ht="29.25" customHeight="1">
      <c r="A83" s="121">
        <v>82</v>
      </c>
      <c r="B83" s="122" t="s">
        <v>502</v>
      </c>
      <c r="C83" s="123" t="s">
        <v>503</v>
      </c>
    </row>
    <row r="84" spans="1:3" ht="29.25" customHeight="1">
      <c r="A84" s="121">
        <v>83</v>
      </c>
      <c r="B84" s="122" t="s">
        <v>504</v>
      </c>
      <c r="C84" s="123" t="s">
        <v>505</v>
      </c>
    </row>
    <row r="85" spans="1:3" ht="29.25" customHeight="1">
      <c r="A85" s="121">
        <v>84</v>
      </c>
      <c r="B85" s="122" t="s">
        <v>506</v>
      </c>
      <c r="C85" s="123" t="s">
        <v>507</v>
      </c>
    </row>
    <row r="86" spans="1:3" ht="29.25" customHeight="1">
      <c r="A86" s="121">
        <v>85</v>
      </c>
      <c r="B86" s="122" t="s">
        <v>508</v>
      </c>
      <c r="C86" s="123" t="s">
        <v>509</v>
      </c>
    </row>
    <row r="87" spans="1:3" ht="29.25" customHeight="1">
      <c r="A87" s="121">
        <v>86</v>
      </c>
      <c r="B87" s="122" t="s">
        <v>510</v>
      </c>
      <c r="C87" s="123" t="s">
        <v>511</v>
      </c>
    </row>
    <row r="88" spans="1:3" ht="29.25" customHeight="1">
      <c r="A88" s="121">
        <v>87</v>
      </c>
      <c r="B88" s="122" t="s">
        <v>512</v>
      </c>
      <c r="C88" s="123" t="s">
        <v>513</v>
      </c>
    </row>
    <row r="89" spans="1:3" ht="29.25" customHeight="1">
      <c r="A89" s="121">
        <v>88</v>
      </c>
      <c r="B89" s="122" t="s">
        <v>514</v>
      </c>
      <c r="C89" s="123" t="s">
        <v>515</v>
      </c>
    </row>
    <row r="90" spans="1:3" ht="29.25" customHeight="1">
      <c r="A90" s="121">
        <v>89</v>
      </c>
      <c r="B90" s="122" t="s">
        <v>516</v>
      </c>
      <c r="C90" s="123" t="s">
        <v>517</v>
      </c>
    </row>
    <row r="91" spans="1:3" ht="29.25" customHeight="1">
      <c r="A91" s="121">
        <v>90</v>
      </c>
      <c r="B91" s="122" t="s">
        <v>518</v>
      </c>
      <c r="C91" s="123" t="s">
        <v>519</v>
      </c>
    </row>
    <row r="92" spans="1:3" ht="29.25" customHeight="1">
      <c r="A92" s="121">
        <v>91</v>
      </c>
      <c r="B92" s="122" t="s">
        <v>520</v>
      </c>
      <c r="C92" s="123" t="s">
        <v>521</v>
      </c>
    </row>
    <row r="93" spans="1:3" ht="29.25" customHeight="1">
      <c r="A93" s="121">
        <v>92</v>
      </c>
      <c r="B93" s="122" t="s">
        <v>522</v>
      </c>
      <c r="C93" s="123" t="s">
        <v>523</v>
      </c>
    </row>
    <row r="94" spans="1:3" ht="29.25" customHeight="1">
      <c r="A94" s="121">
        <v>93</v>
      </c>
      <c r="B94" s="122" t="s">
        <v>524</v>
      </c>
      <c r="C94" s="123" t="s">
        <v>525</v>
      </c>
    </row>
    <row r="95" spans="1:3" ht="29.25" customHeight="1">
      <c r="A95" s="121">
        <v>94</v>
      </c>
      <c r="B95" s="122" t="s">
        <v>526</v>
      </c>
      <c r="C95" s="123" t="s">
        <v>527</v>
      </c>
    </row>
    <row r="96" spans="1:3" ht="29.25" customHeight="1">
      <c r="A96" s="121">
        <v>95</v>
      </c>
      <c r="B96" s="122" t="s">
        <v>528</v>
      </c>
      <c r="C96" s="123" t="s">
        <v>529</v>
      </c>
    </row>
    <row r="97" spans="1:3" ht="29.25" customHeight="1">
      <c r="A97" s="121">
        <v>96</v>
      </c>
      <c r="B97" s="122" t="s">
        <v>530</v>
      </c>
      <c r="C97" s="123" t="s">
        <v>531</v>
      </c>
    </row>
    <row r="98" spans="1:3" ht="29.25" customHeight="1">
      <c r="A98" s="121">
        <v>97</v>
      </c>
      <c r="B98" s="122" t="s">
        <v>532</v>
      </c>
      <c r="C98" s="123" t="s">
        <v>533</v>
      </c>
    </row>
    <row r="99" spans="1:3" ht="29.25" customHeight="1">
      <c r="A99" s="121">
        <v>98</v>
      </c>
      <c r="B99" s="122" t="s">
        <v>534</v>
      </c>
      <c r="C99" s="123" t="s">
        <v>535</v>
      </c>
    </row>
    <row r="100" spans="1:3" ht="29.25" customHeight="1">
      <c r="A100" s="121">
        <v>99</v>
      </c>
      <c r="B100" s="122" t="s">
        <v>536</v>
      </c>
      <c r="C100" s="123" t="s">
        <v>537</v>
      </c>
    </row>
    <row r="101" spans="1:3" ht="29.25" customHeight="1">
      <c r="A101" s="121">
        <v>100</v>
      </c>
      <c r="B101" s="122" t="s">
        <v>538</v>
      </c>
      <c r="C101" s="123" t="s">
        <v>539</v>
      </c>
    </row>
    <row r="102" spans="1:3" ht="29.25" customHeight="1">
      <c r="A102" s="121">
        <v>101</v>
      </c>
      <c r="B102" s="122" t="s">
        <v>540</v>
      </c>
      <c r="C102" s="123" t="s">
        <v>541</v>
      </c>
    </row>
    <row r="103" spans="1:3" ht="29.25" customHeight="1">
      <c r="A103" s="121">
        <v>102</v>
      </c>
      <c r="B103" s="122" t="s">
        <v>542</v>
      </c>
      <c r="C103" s="123" t="s">
        <v>543</v>
      </c>
    </row>
    <row r="104" spans="1:3" ht="29.25" customHeight="1">
      <c r="A104" s="121">
        <v>103</v>
      </c>
      <c r="B104" s="122" t="s">
        <v>544</v>
      </c>
      <c r="C104" s="123" t="s">
        <v>545</v>
      </c>
    </row>
    <row r="105" spans="1:3" ht="29.25" customHeight="1">
      <c r="A105" s="121">
        <v>104</v>
      </c>
      <c r="B105" s="122" t="s">
        <v>546</v>
      </c>
      <c r="C105" s="123" t="s">
        <v>547</v>
      </c>
    </row>
    <row r="106" spans="1:3" ht="29.25" customHeight="1">
      <c r="A106" s="121">
        <v>105</v>
      </c>
      <c r="B106" s="122" t="s">
        <v>548</v>
      </c>
      <c r="C106" s="123" t="s">
        <v>549</v>
      </c>
    </row>
    <row r="107" spans="1:3" ht="29.25" customHeight="1">
      <c r="A107" s="121">
        <v>106</v>
      </c>
      <c r="B107" s="122" t="s">
        <v>550</v>
      </c>
      <c r="C107" s="123" t="s">
        <v>551</v>
      </c>
    </row>
    <row r="108" spans="1:3" ht="29.25" customHeight="1">
      <c r="A108" s="121">
        <v>107</v>
      </c>
      <c r="B108" s="122" t="s">
        <v>552</v>
      </c>
      <c r="C108" s="123" t="s">
        <v>553</v>
      </c>
    </row>
    <row r="109" spans="1:3" ht="29.25" customHeight="1">
      <c r="A109" s="121">
        <v>108</v>
      </c>
      <c r="B109" s="122" t="s">
        <v>554</v>
      </c>
      <c r="C109" s="123" t="s">
        <v>555</v>
      </c>
    </row>
    <row r="110" spans="1:3" ht="29.25" customHeight="1">
      <c r="A110" s="121">
        <v>109</v>
      </c>
      <c r="B110" s="122" t="s">
        <v>556</v>
      </c>
      <c r="C110" s="123" t="s">
        <v>557</v>
      </c>
    </row>
    <row r="111" spans="1:3" ht="16.5" customHeight="1">
      <c r="A111" s="121">
        <v>110</v>
      </c>
      <c r="B111" s="122" t="s">
        <v>558</v>
      </c>
      <c r="C111" s="123" t="s">
        <v>559</v>
      </c>
    </row>
    <row r="112" spans="1:3" ht="16.5" customHeight="1">
      <c r="A112" s="121">
        <v>111</v>
      </c>
      <c r="B112" s="122" t="s">
        <v>560</v>
      </c>
      <c r="C112" s="123" t="s">
        <v>561</v>
      </c>
    </row>
    <row r="113" spans="1:3 16351:16355" ht="16.5" customHeight="1">
      <c r="A113" s="121">
        <v>112</v>
      </c>
      <c r="B113" s="122" t="s">
        <v>562</v>
      </c>
      <c r="C113" s="123" t="s">
        <v>563</v>
      </c>
    </row>
    <row r="114" spans="1:3 16351:16355" ht="16.5" customHeight="1">
      <c r="A114" s="121">
        <v>113</v>
      </c>
      <c r="B114" s="122" t="s">
        <v>564</v>
      </c>
      <c r="C114" s="123" t="s">
        <v>565</v>
      </c>
      <c r="XDW114" s="121"/>
      <c r="XDX114" s="122"/>
      <c r="XDY114" s="123"/>
      <c r="XDZ114" s="127"/>
      <c r="XEA114" s="126"/>
    </row>
    <row r="115" spans="1:3 16351:16355" ht="29.25" customHeight="1">
      <c r="A115" s="121">
        <v>114</v>
      </c>
      <c r="B115" s="122" t="s">
        <v>566</v>
      </c>
      <c r="C115" s="123" t="s">
        <v>567</v>
      </c>
    </row>
    <row r="116" spans="1:3 16351:16355" ht="16.5" customHeight="1">
      <c r="A116" s="121">
        <v>115</v>
      </c>
      <c r="B116" s="122" t="s">
        <v>568</v>
      </c>
      <c r="C116" s="123" t="s">
        <v>569</v>
      </c>
    </row>
    <row r="117" spans="1:3 16351:16355" ht="16.5" customHeight="1">
      <c r="A117" s="121">
        <v>116</v>
      </c>
      <c r="B117" s="122" t="s">
        <v>570</v>
      </c>
      <c r="C117" s="123" t="s">
        <v>571</v>
      </c>
    </row>
    <row r="118" spans="1:3 16351:16355" ht="16.5" customHeight="1">
      <c r="A118" s="121">
        <v>117</v>
      </c>
      <c r="B118" s="122" t="s">
        <v>572</v>
      </c>
      <c r="C118" s="123" t="s">
        <v>573</v>
      </c>
    </row>
    <row r="119" spans="1:3 16351:16355" ht="16.5" customHeight="1">
      <c r="A119" s="121">
        <v>118</v>
      </c>
      <c r="B119" s="122" t="s">
        <v>574</v>
      </c>
      <c r="C119" s="123" t="s">
        <v>575</v>
      </c>
    </row>
    <row r="120" spans="1:3 16351:16355" ht="16.5" customHeight="1">
      <c r="A120" s="121">
        <v>119</v>
      </c>
      <c r="B120" s="122" t="s">
        <v>576</v>
      </c>
      <c r="C120" s="123" t="s">
        <v>577</v>
      </c>
    </row>
    <row r="121" spans="1:3 16351:16355" ht="16.5" customHeight="1">
      <c r="A121" s="121">
        <v>120</v>
      </c>
      <c r="B121" s="122" t="s">
        <v>578</v>
      </c>
      <c r="C121" s="123" t="s">
        <v>1029</v>
      </c>
    </row>
    <row r="122" spans="1:3 16351:16355" ht="16.5" customHeight="1">
      <c r="A122" s="121">
        <v>121</v>
      </c>
      <c r="B122" s="122" t="s">
        <v>579</v>
      </c>
      <c r="C122" s="123" t="s">
        <v>580</v>
      </c>
    </row>
    <row r="123" spans="1:3 16351:16355" ht="16.5" customHeight="1">
      <c r="A123" s="121">
        <v>122</v>
      </c>
      <c r="B123" s="122" t="s">
        <v>581</v>
      </c>
      <c r="C123" s="123" t="s">
        <v>582</v>
      </c>
    </row>
    <row r="124" spans="1:3 16351:16355" ht="16.5" customHeight="1">
      <c r="A124" s="121">
        <v>123</v>
      </c>
      <c r="B124" s="122" t="s">
        <v>583</v>
      </c>
      <c r="C124" s="123" t="s">
        <v>584</v>
      </c>
    </row>
    <row r="125" spans="1:3 16351:16355" ht="16.5" customHeight="1">
      <c r="A125" s="121">
        <v>124</v>
      </c>
      <c r="B125" s="122" t="s">
        <v>585</v>
      </c>
      <c r="C125" s="123" t="s">
        <v>586</v>
      </c>
    </row>
    <row r="126" spans="1:3 16351:16355" ht="16.5" customHeight="1">
      <c r="A126" s="121">
        <v>125</v>
      </c>
      <c r="B126" s="122" t="s">
        <v>587</v>
      </c>
      <c r="C126" s="123" t="s">
        <v>588</v>
      </c>
    </row>
    <row r="127" spans="1:3 16351:16355" ht="16.5" customHeight="1">
      <c r="A127" s="121">
        <v>126</v>
      </c>
      <c r="B127" s="122" t="s">
        <v>589</v>
      </c>
      <c r="C127" s="123" t="s">
        <v>590</v>
      </c>
    </row>
    <row r="128" spans="1:3 16351:16355" ht="16.5" customHeight="1">
      <c r="A128" s="121">
        <v>127</v>
      </c>
      <c r="B128" s="122" t="s">
        <v>591</v>
      </c>
      <c r="C128" s="123" t="s">
        <v>592</v>
      </c>
    </row>
    <row r="129" spans="1:3" ht="16.5" customHeight="1">
      <c r="A129" s="121">
        <v>128</v>
      </c>
      <c r="B129" s="122" t="s">
        <v>593</v>
      </c>
      <c r="C129" s="123" t="s">
        <v>594</v>
      </c>
    </row>
    <row r="130" spans="1:3" ht="16.5" customHeight="1">
      <c r="A130" s="121">
        <v>129</v>
      </c>
      <c r="B130" s="122" t="s">
        <v>595</v>
      </c>
      <c r="C130" s="123" t="s">
        <v>596</v>
      </c>
    </row>
    <row r="131" spans="1:3" ht="16.5" customHeight="1">
      <c r="A131" s="121">
        <v>130</v>
      </c>
      <c r="B131" s="122" t="s">
        <v>836</v>
      </c>
      <c r="C131" s="123" t="s">
        <v>597</v>
      </c>
    </row>
    <row r="132" spans="1:3" ht="16.5" customHeight="1">
      <c r="A132" s="121">
        <v>131</v>
      </c>
      <c r="B132" s="122" t="s">
        <v>598</v>
      </c>
      <c r="C132" s="123" t="s">
        <v>599</v>
      </c>
    </row>
    <row r="133" spans="1:3" ht="16.5" customHeight="1">
      <c r="A133" s="121">
        <v>132</v>
      </c>
      <c r="B133" s="122" t="s">
        <v>600</v>
      </c>
      <c r="C133" s="123" t="s">
        <v>601</v>
      </c>
    </row>
    <row r="134" spans="1:3" ht="16.5" customHeight="1">
      <c r="A134" s="121">
        <v>133</v>
      </c>
      <c r="B134" s="122" t="s">
        <v>602</v>
      </c>
      <c r="C134" s="123" t="s">
        <v>603</v>
      </c>
    </row>
    <row r="135" spans="1:3" ht="16.5" customHeight="1">
      <c r="A135" s="121">
        <v>134</v>
      </c>
      <c r="B135" s="122" t="s">
        <v>604</v>
      </c>
      <c r="C135" s="123" t="s">
        <v>605</v>
      </c>
    </row>
    <row r="136" spans="1:3" ht="16.5" customHeight="1">
      <c r="A136" s="121">
        <v>135</v>
      </c>
      <c r="B136" s="122" t="s">
        <v>606</v>
      </c>
      <c r="C136" s="123" t="s">
        <v>607</v>
      </c>
    </row>
    <row r="137" spans="1:3" ht="16.5" customHeight="1">
      <c r="A137" s="121">
        <v>136</v>
      </c>
      <c r="B137" s="122" t="s">
        <v>608</v>
      </c>
      <c r="C137" s="123" t="s">
        <v>609</v>
      </c>
    </row>
    <row r="138" spans="1:3" ht="16.5" customHeight="1">
      <c r="A138" s="121">
        <v>137</v>
      </c>
      <c r="B138" s="122" t="s">
        <v>610</v>
      </c>
      <c r="C138" s="123" t="s">
        <v>611</v>
      </c>
    </row>
    <row r="139" spans="1:3" ht="29.25" customHeight="1">
      <c r="A139" s="121">
        <v>138</v>
      </c>
      <c r="B139" s="122" t="s">
        <v>612</v>
      </c>
      <c r="C139" s="123" t="s">
        <v>613</v>
      </c>
    </row>
    <row r="140" spans="1:3" ht="29.25" customHeight="1">
      <c r="A140" s="121">
        <v>139</v>
      </c>
      <c r="B140" s="122" t="s">
        <v>614</v>
      </c>
      <c r="C140" s="123" t="s">
        <v>615</v>
      </c>
    </row>
    <row r="141" spans="1:3" ht="29.25" customHeight="1">
      <c r="A141" s="121">
        <v>140</v>
      </c>
      <c r="B141" s="122" t="s">
        <v>837</v>
      </c>
      <c r="C141" s="123" t="s">
        <v>616</v>
      </c>
    </row>
    <row r="142" spans="1:3" ht="29.25" customHeight="1">
      <c r="A142" s="121">
        <v>141</v>
      </c>
      <c r="B142" s="122" t="s">
        <v>617</v>
      </c>
      <c r="C142" s="123" t="s">
        <v>618</v>
      </c>
    </row>
    <row r="143" spans="1:3" ht="29.25" customHeight="1">
      <c r="A143" s="121">
        <v>142</v>
      </c>
      <c r="B143" s="122" t="s">
        <v>619</v>
      </c>
      <c r="C143" s="123" t="s">
        <v>620</v>
      </c>
    </row>
    <row r="144" spans="1:3" ht="29.25" customHeight="1">
      <c r="A144" s="121">
        <v>143</v>
      </c>
      <c r="B144" s="122" t="s">
        <v>621</v>
      </c>
      <c r="C144" s="123" t="s">
        <v>622</v>
      </c>
    </row>
    <row r="145" spans="1:3" ht="29.25" customHeight="1">
      <c r="A145" s="121">
        <v>144</v>
      </c>
      <c r="B145" s="122" t="s">
        <v>623</v>
      </c>
      <c r="C145" s="123" t="s">
        <v>624</v>
      </c>
    </row>
    <row r="146" spans="1:3" ht="29.25" customHeight="1">
      <c r="A146" s="121">
        <v>145</v>
      </c>
      <c r="B146" s="122" t="s">
        <v>838</v>
      </c>
      <c r="C146" s="123" t="s">
        <v>625</v>
      </c>
    </row>
    <row r="147" spans="1:3" ht="29.25" customHeight="1">
      <c r="A147" s="121">
        <v>146</v>
      </c>
      <c r="B147" s="122" t="s">
        <v>626</v>
      </c>
      <c r="C147" s="123" t="s">
        <v>627</v>
      </c>
    </row>
    <row r="148" spans="1:3" ht="29.25" customHeight="1">
      <c r="A148" s="121">
        <v>147</v>
      </c>
      <c r="B148" s="122" t="s">
        <v>628</v>
      </c>
      <c r="C148" s="123" t="s">
        <v>629</v>
      </c>
    </row>
    <row r="149" spans="1:3" ht="29.25" customHeight="1">
      <c r="A149" s="121">
        <v>148</v>
      </c>
      <c r="B149" s="122" t="s">
        <v>630</v>
      </c>
      <c r="C149" s="123" t="s">
        <v>631</v>
      </c>
    </row>
    <row r="150" spans="1:3" ht="29.25" customHeight="1">
      <c r="A150" s="121">
        <v>149</v>
      </c>
      <c r="B150" s="122" t="s">
        <v>632</v>
      </c>
      <c r="C150" s="123" t="s">
        <v>633</v>
      </c>
    </row>
    <row r="151" spans="1:3" ht="29.25" customHeight="1">
      <c r="A151" s="121">
        <v>150</v>
      </c>
      <c r="B151" s="122" t="s">
        <v>634</v>
      </c>
      <c r="C151" s="123" t="s">
        <v>635</v>
      </c>
    </row>
    <row r="152" spans="1:3" ht="29.25" customHeight="1">
      <c r="A152" s="121">
        <v>151</v>
      </c>
      <c r="B152" s="122" t="s">
        <v>636</v>
      </c>
      <c r="C152" s="123" t="s">
        <v>637</v>
      </c>
    </row>
    <row r="153" spans="1:3" ht="29.25" customHeight="1">
      <c r="A153" s="121">
        <v>152</v>
      </c>
      <c r="B153" s="122" t="s">
        <v>638</v>
      </c>
      <c r="C153" s="123" t="s">
        <v>639</v>
      </c>
    </row>
    <row r="154" spans="1:3" ht="29.25" customHeight="1">
      <c r="A154" s="121">
        <v>153</v>
      </c>
      <c r="B154" s="122" t="s">
        <v>640</v>
      </c>
      <c r="C154" s="123" t="s">
        <v>641</v>
      </c>
    </row>
    <row r="155" spans="1:3" ht="29.25" customHeight="1">
      <c r="A155" s="121">
        <v>154</v>
      </c>
      <c r="B155" s="122" t="s">
        <v>642</v>
      </c>
      <c r="C155" s="123" t="s">
        <v>643</v>
      </c>
    </row>
    <row r="156" spans="1:3" ht="29.25" customHeight="1">
      <c r="A156" s="121">
        <v>155</v>
      </c>
      <c r="B156" s="122" t="s">
        <v>644</v>
      </c>
      <c r="C156" s="123" t="s">
        <v>645</v>
      </c>
    </row>
    <row r="157" spans="1:3" ht="29.25" customHeight="1">
      <c r="A157" s="121">
        <v>156</v>
      </c>
      <c r="B157" s="122" t="s">
        <v>646</v>
      </c>
      <c r="C157" s="123" t="s">
        <v>647</v>
      </c>
    </row>
    <row r="158" spans="1:3" ht="29.25" customHeight="1">
      <c r="A158" s="121">
        <v>157</v>
      </c>
      <c r="B158" s="122" t="s">
        <v>648</v>
      </c>
      <c r="C158" s="123" t="s">
        <v>649</v>
      </c>
    </row>
    <row r="159" spans="1:3" ht="29.25" customHeight="1">
      <c r="A159" s="121">
        <v>158</v>
      </c>
      <c r="B159" s="122" t="s">
        <v>650</v>
      </c>
      <c r="C159" s="123" t="s">
        <v>651</v>
      </c>
    </row>
    <row r="160" spans="1:3" ht="29.25" customHeight="1">
      <c r="A160" s="121">
        <v>159</v>
      </c>
      <c r="B160" s="122" t="s">
        <v>839</v>
      </c>
      <c r="C160" s="123" t="s">
        <v>652</v>
      </c>
    </row>
    <row r="161" spans="1:3" ht="29.25" customHeight="1">
      <c r="A161" s="121">
        <v>160</v>
      </c>
      <c r="B161" s="122" t="s">
        <v>653</v>
      </c>
      <c r="C161" s="123" t="s">
        <v>654</v>
      </c>
    </row>
    <row r="162" spans="1:3" ht="29.25" customHeight="1">
      <c r="A162" s="121">
        <v>161</v>
      </c>
      <c r="B162" s="122" t="s">
        <v>655</v>
      </c>
      <c r="C162" s="123" t="s">
        <v>656</v>
      </c>
    </row>
    <row r="163" spans="1:3" ht="29.25" customHeight="1">
      <c r="A163" s="121">
        <v>162</v>
      </c>
      <c r="B163" s="122" t="s">
        <v>657</v>
      </c>
      <c r="C163" s="123" t="s">
        <v>658</v>
      </c>
    </row>
    <row r="164" spans="1:3" ht="29.25" customHeight="1">
      <c r="A164" s="121">
        <v>163</v>
      </c>
      <c r="B164" s="122" t="s">
        <v>659</v>
      </c>
      <c r="C164" s="123" t="s">
        <v>660</v>
      </c>
    </row>
    <row r="165" spans="1:3" ht="29.25" customHeight="1">
      <c r="A165" s="121">
        <v>164</v>
      </c>
      <c r="B165" s="122" t="s">
        <v>661</v>
      </c>
      <c r="C165" s="123" t="s">
        <v>662</v>
      </c>
    </row>
    <row r="166" spans="1:3" ht="29.25" customHeight="1">
      <c r="A166" s="121">
        <v>165</v>
      </c>
      <c r="B166" s="122" t="s">
        <v>840</v>
      </c>
      <c r="C166" s="123" t="s">
        <v>663</v>
      </c>
    </row>
    <row r="167" spans="1:3" ht="29.25" customHeight="1">
      <c r="A167" s="121">
        <v>166</v>
      </c>
      <c r="B167" s="122" t="s">
        <v>664</v>
      </c>
      <c r="C167" s="123" t="s">
        <v>665</v>
      </c>
    </row>
    <row r="168" spans="1:3" ht="29.25" customHeight="1">
      <c r="A168" s="121">
        <v>167</v>
      </c>
      <c r="B168" s="122" t="s">
        <v>666</v>
      </c>
      <c r="C168" s="123" t="s">
        <v>667</v>
      </c>
    </row>
    <row r="169" spans="1:3" ht="29.25" customHeight="1">
      <c r="A169" s="121">
        <v>168</v>
      </c>
      <c r="B169" s="122" t="s">
        <v>668</v>
      </c>
      <c r="C169" s="123" t="s">
        <v>669</v>
      </c>
    </row>
    <row r="170" spans="1:3" ht="29.25" customHeight="1">
      <c r="A170" s="121">
        <v>169</v>
      </c>
      <c r="B170" s="122" t="s">
        <v>670</v>
      </c>
      <c r="C170" s="123" t="s">
        <v>671</v>
      </c>
    </row>
    <row r="171" spans="1:3" ht="29.25" customHeight="1">
      <c r="A171" s="121">
        <v>170</v>
      </c>
      <c r="B171" s="122" t="s">
        <v>672</v>
      </c>
      <c r="C171" s="123" t="s">
        <v>673</v>
      </c>
    </row>
    <row r="172" spans="1:3" ht="29.25" customHeight="1">
      <c r="A172" s="121">
        <v>171</v>
      </c>
      <c r="B172" s="122" t="s">
        <v>841</v>
      </c>
      <c r="C172" s="123" t="s">
        <v>674</v>
      </c>
    </row>
    <row r="173" spans="1:3" ht="29.25" customHeight="1">
      <c r="A173" s="121">
        <v>172</v>
      </c>
      <c r="B173" s="122" t="s">
        <v>675</v>
      </c>
      <c r="C173" s="123" t="s">
        <v>676</v>
      </c>
    </row>
    <row r="174" spans="1:3" ht="29.25" customHeight="1">
      <c r="A174" s="121">
        <v>173</v>
      </c>
      <c r="B174" s="122" t="s">
        <v>677</v>
      </c>
      <c r="C174" s="123" t="s">
        <v>678</v>
      </c>
    </row>
    <row r="175" spans="1:3" ht="29.25" customHeight="1">
      <c r="A175" s="121">
        <v>174</v>
      </c>
      <c r="B175" s="122" t="s">
        <v>679</v>
      </c>
      <c r="C175" s="123" t="s">
        <v>680</v>
      </c>
    </row>
    <row r="176" spans="1:3" ht="16.5" customHeight="1">
      <c r="A176" s="121">
        <v>175</v>
      </c>
      <c r="B176" s="122" t="s">
        <v>681</v>
      </c>
      <c r="C176" s="123" t="s">
        <v>682</v>
      </c>
    </row>
    <row r="177" spans="1:3 16271:16355" ht="16.5" customHeight="1">
      <c r="A177" s="121">
        <v>176</v>
      </c>
      <c r="B177" s="122" t="s">
        <v>683</v>
      </c>
      <c r="C177" s="123" t="s">
        <v>684</v>
      </c>
      <c r="XDM177" s="121"/>
      <c r="XDN177" s="122"/>
      <c r="XDO177" s="123"/>
      <c r="XDP177" s="127"/>
      <c r="XDQ177" s="126"/>
      <c r="XDW177" s="121"/>
      <c r="XDX177" s="122"/>
      <c r="XDY177" s="123"/>
      <c r="XDZ177" s="124"/>
      <c r="XEA177" s="124"/>
    </row>
    <row r="178" spans="1:3 16271:16355" ht="16.5" customHeight="1">
      <c r="A178" s="121">
        <v>177</v>
      </c>
      <c r="B178" s="122" t="s">
        <v>685</v>
      </c>
      <c r="C178" s="123" t="s">
        <v>686</v>
      </c>
      <c r="XDW178" s="121"/>
      <c r="XDX178" s="122"/>
      <c r="XDY178" s="123"/>
      <c r="XDZ178" s="127"/>
      <c r="XEA178" s="126"/>
    </row>
    <row r="179" spans="1:3 16271:16355" ht="16.5" customHeight="1">
      <c r="A179" s="121">
        <v>178</v>
      </c>
      <c r="B179" s="122" t="s">
        <v>687</v>
      </c>
      <c r="C179" s="123" t="s">
        <v>688</v>
      </c>
      <c r="XDM179" s="121"/>
      <c r="XDN179" s="122"/>
      <c r="XDO179" s="123"/>
      <c r="XDP179" s="127"/>
      <c r="XDQ179" s="126"/>
      <c r="XDW179" s="121"/>
      <c r="XDX179" s="122"/>
      <c r="XDY179" s="123"/>
      <c r="XDZ179" s="124"/>
      <c r="XEA179" s="124"/>
    </row>
    <row r="180" spans="1:3 16271:16355" ht="16.5" customHeight="1">
      <c r="A180" s="121">
        <v>179</v>
      </c>
      <c r="B180" s="122" t="s">
        <v>689</v>
      </c>
      <c r="C180" s="123" t="s">
        <v>690</v>
      </c>
      <c r="XDC180" s="121"/>
      <c r="XDD180" s="122"/>
      <c r="XDE180" s="123"/>
      <c r="XDF180" s="127"/>
      <c r="XDG180" s="126"/>
      <c r="XDM180" s="121"/>
      <c r="XDN180" s="122"/>
      <c r="XDO180" s="123"/>
      <c r="XDP180" s="124"/>
      <c r="XDQ180" s="124"/>
      <c r="XDW180" s="121"/>
      <c r="XDX180" s="122"/>
      <c r="XDY180" s="123"/>
    </row>
    <row r="181" spans="1:3 16271:16355" ht="16.5" customHeight="1">
      <c r="A181" s="121">
        <v>180</v>
      </c>
      <c r="B181" s="122" t="s">
        <v>691</v>
      </c>
      <c r="C181" s="123" t="s">
        <v>692</v>
      </c>
      <c r="XCS181" s="121"/>
      <c r="XCT181" s="122"/>
      <c r="XCU181" s="123"/>
      <c r="XCV181" s="127"/>
      <c r="XCW181" s="126"/>
      <c r="XDC181" s="121"/>
      <c r="XDD181" s="122"/>
      <c r="XDE181" s="123"/>
      <c r="XDF181" s="124"/>
      <c r="XDG181" s="124"/>
      <c r="XDM181" s="121"/>
      <c r="XDN181" s="122"/>
      <c r="XDO181" s="123"/>
      <c r="XDW181" s="121"/>
      <c r="XDX181" s="122"/>
      <c r="XDY181" s="123"/>
      <c r="XDZ181" s="124"/>
    </row>
    <row r="182" spans="1:3 16271:16355" ht="16.5" customHeight="1">
      <c r="A182" s="121">
        <v>181</v>
      </c>
      <c r="B182" s="122" t="s">
        <v>693</v>
      </c>
      <c r="C182" s="123" t="s">
        <v>694</v>
      </c>
      <c r="XCI182" s="121"/>
      <c r="XCJ182" s="122"/>
      <c r="XCK182" s="123"/>
      <c r="XCL182" s="127"/>
      <c r="XCM182" s="126"/>
      <c r="XCS182" s="121"/>
      <c r="XCT182" s="122"/>
      <c r="XCU182" s="123"/>
      <c r="XCV182" s="124"/>
      <c r="XCW182" s="124"/>
      <c r="XDC182" s="121"/>
      <c r="XDD182" s="122"/>
      <c r="XDE182" s="123"/>
      <c r="XDM182" s="121"/>
      <c r="XDN182" s="122"/>
      <c r="XDO182" s="123"/>
      <c r="XDP182" s="124"/>
      <c r="XDW182" s="121"/>
      <c r="XDX182" s="122"/>
      <c r="XDY182" s="123"/>
      <c r="XDZ182" s="125"/>
      <c r="XEA182" s="125"/>
    </row>
    <row r="183" spans="1:3 16271:16355" ht="16.5" customHeight="1">
      <c r="A183" s="121">
        <v>182</v>
      </c>
      <c r="B183" s="122" t="s">
        <v>695</v>
      </c>
      <c r="C183" s="123" t="s">
        <v>696</v>
      </c>
      <c r="XBY183" s="121"/>
      <c r="XBZ183" s="122"/>
      <c r="XCA183" s="123"/>
      <c r="XCB183" s="127"/>
      <c r="XCC183" s="126"/>
      <c r="XCI183" s="121"/>
      <c r="XCJ183" s="122"/>
      <c r="XCK183" s="123"/>
      <c r="XCL183" s="124"/>
      <c r="XCM183" s="124"/>
      <c r="XCS183" s="121"/>
      <c r="XCT183" s="122"/>
      <c r="XCU183" s="123"/>
      <c r="XDC183" s="121"/>
      <c r="XDD183" s="122"/>
      <c r="XDE183" s="123"/>
      <c r="XDF183" s="124"/>
      <c r="XDM183" s="121"/>
      <c r="XDN183" s="122"/>
      <c r="XDO183" s="123"/>
      <c r="XDP183" s="125"/>
      <c r="XDQ183" s="125"/>
      <c r="XDW183" s="121"/>
      <c r="XDX183" s="122"/>
      <c r="XDY183" s="123"/>
      <c r="XDZ183" s="125"/>
      <c r="XEA183" s="125"/>
    </row>
    <row r="184" spans="1:3 16271:16355" ht="16.5" customHeight="1">
      <c r="A184" s="121">
        <v>183</v>
      </c>
      <c r="B184" s="122" t="s">
        <v>697</v>
      </c>
      <c r="C184" s="123" t="s">
        <v>698</v>
      </c>
      <c r="XBO184" s="121"/>
      <c r="XBP184" s="122"/>
      <c r="XBQ184" s="123"/>
      <c r="XBR184" s="127"/>
      <c r="XBS184" s="126"/>
      <c r="XBY184" s="121"/>
      <c r="XBZ184" s="122"/>
      <c r="XCA184" s="123"/>
      <c r="XCB184" s="124"/>
      <c r="XCC184" s="124"/>
      <c r="XCI184" s="121"/>
      <c r="XCJ184" s="122"/>
      <c r="XCK184" s="123"/>
      <c r="XCS184" s="121"/>
      <c r="XCT184" s="122"/>
      <c r="XCU184" s="123"/>
      <c r="XCV184" s="124"/>
      <c r="XDC184" s="121"/>
      <c r="XDD184" s="122"/>
      <c r="XDE184" s="123"/>
      <c r="XDF184" s="125"/>
      <c r="XDG184" s="125"/>
      <c r="XDM184" s="121"/>
      <c r="XDN184" s="122"/>
      <c r="XDO184" s="123"/>
      <c r="XDP184" s="125"/>
      <c r="XDQ184" s="125"/>
      <c r="XDW184" s="121"/>
      <c r="XDX184" s="122"/>
      <c r="XDY184" s="123"/>
    </row>
    <row r="185" spans="1:3 16271:16355" ht="16.5" customHeight="1">
      <c r="A185" s="121">
        <v>184</v>
      </c>
      <c r="B185" s="122" t="s">
        <v>699</v>
      </c>
      <c r="C185" s="123" t="s">
        <v>700</v>
      </c>
      <c r="XBE185" s="121"/>
      <c r="XBF185" s="122"/>
      <c r="XBG185" s="123"/>
      <c r="XBH185" s="127"/>
      <c r="XBI185" s="126"/>
      <c r="XBO185" s="121"/>
      <c r="XBP185" s="122"/>
      <c r="XBQ185" s="123"/>
      <c r="XBR185" s="124"/>
      <c r="XBS185" s="124"/>
      <c r="XBY185" s="121"/>
      <c r="XBZ185" s="122"/>
      <c r="XCA185" s="123"/>
      <c r="XCI185" s="121"/>
      <c r="XCJ185" s="122"/>
      <c r="XCK185" s="123"/>
      <c r="XCL185" s="124"/>
      <c r="XCS185" s="121"/>
      <c r="XCT185" s="122"/>
      <c r="XCU185" s="123"/>
      <c r="XCV185" s="125"/>
      <c r="XCW185" s="125"/>
      <c r="XDC185" s="121"/>
      <c r="XDD185" s="122"/>
      <c r="XDE185" s="123"/>
      <c r="XDF185" s="125"/>
      <c r="XDG185" s="125"/>
      <c r="XDM185" s="121"/>
      <c r="XDN185" s="122"/>
      <c r="XDO185" s="123"/>
      <c r="XDW185" s="121"/>
      <c r="XDX185" s="122"/>
      <c r="XDY185" s="123"/>
    </row>
    <row r="186" spans="1:3 16271:16355" ht="16.5" customHeight="1">
      <c r="A186" s="121">
        <v>185</v>
      </c>
      <c r="B186" s="122" t="s">
        <v>701</v>
      </c>
      <c r="C186" s="123" t="s">
        <v>702</v>
      </c>
      <c r="XAU186" s="121"/>
      <c r="XAV186" s="122"/>
      <c r="XAW186" s="123"/>
      <c r="XAX186" s="127"/>
      <c r="XAY186" s="126"/>
      <c r="XBE186" s="121"/>
      <c r="XBF186" s="122"/>
      <c r="XBG186" s="123"/>
      <c r="XBH186" s="124"/>
      <c r="XBI186" s="124"/>
      <c r="XBO186" s="121"/>
      <c r="XBP186" s="122"/>
      <c r="XBQ186" s="123"/>
      <c r="XBY186" s="121"/>
      <c r="XBZ186" s="122"/>
      <c r="XCA186" s="123"/>
      <c r="XCB186" s="124"/>
      <c r="XCI186" s="121"/>
      <c r="XCJ186" s="122"/>
      <c r="XCK186" s="123"/>
      <c r="XCL186" s="125"/>
      <c r="XCM186" s="125"/>
      <c r="XCS186" s="121"/>
      <c r="XCT186" s="122"/>
      <c r="XCU186" s="123"/>
      <c r="XCV186" s="125"/>
      <c r="XCW186" s="125"/>
      <c r="XDC186" s="121"/>
      <c r="XDD186" s="122"/>
      <c r="XDE186" s="123"/>
      <c r="XDM186" s="121"/>
      <c r="XDN186" s="122"/>
      <c r="XDO186" s="123"/>
      <c r="XDW186" s="121"/>
      <c r="XDX186" s="122"/>
      <c r="XDY186" s="123"/>
    </row>
    <row r="187" spans="1:3 16271:16355" ht="16.5" customHeight="1">
      <c r="A187" s="121">
        <v>186</v>
      </c>
      <c r="B187" s="122" t="s">
        <v>703</v>
      </c>
      <c r="C187" s="123" t="s">
        <v>704</v>
      </c>
    </row>
    <row r="188" spans="1:3 16271:16355" ht="16.5" customHeight="1">
      <c r="A188" s="121">
        <v>187</v>
      </c>
      <c r="B188" s="122" t="s">
        <v>705</v>
      </c>
      <c r="C188" s="123" t="s">
        <v>706</v>
      </c>
    </row>
    <row r="189" spans="1:3 16271:16355" ht="16.5" customHeight="1">
      <c r="A189" s="121">
        <v>188</v>
      </c>
      <c r="B189" s="122" t="s">
        <v>707</v>
      </c>
      <c r="C189" s="123" t="s">
        <v>708</v>
      </c>
      <c r="XBE189" s="121"/>
      <c r="XBF189" s="122"/>
      <c r="XBG189" s="123"/>
      <c r="XBH189" s="127"/>
      <c r="XBI189" s="126"/>
      <c r="XBO189" s="121"/>
      <c r="XBP189" s="122"/>
      <c r="XBQ189" s="123"/>
      <c r="XBR189" s="124"/>
      <c r="XBS189" s="124"/>
      <c r="XBY189" s="121"/>
      <c r="XBZ189" s="122"/>
      <c r="XCA189" s="123"/>
      <c r="XCI189" s="121"/>
      <c r="XCJ189" s="122"/>
      <c r="XCK189" s="123"/>
      <c r="XCL189" s="124"/>
      <c r="XCS189" s="121"/>
      <c r="XCT189" s="122"/>
      <c r="XCU189" s="123"/>
      <c r="XCV189" s="125"/>
      <c r="XCW189" s="125"/>
      <c r="XDC189" s="121"/>
      <c r="XDD189" s="122"/>
      <c r="XDE189" s="123"/>
      <c r="XDF189" s="125"/>
      <c r="XDG189" s="125"/>
      <c r="XDM189" s="121"/>
      <c r="XDN189" s="122"/>
      <c r="XDO189" s="123"/>
      <c r="XDW189" s="121"/>
      <c r="XDX189" s="122"/>
      <c r="XDY189" s="123"/>
    </row>
    <row r="190" spans="1:3 16271:16355" ht="16.5" customHeight="1">
      <c r="A190" s="121">
        <v>189</v>
      </c>
      <c r="B190" s="122" t="s">
        <v>709</v>
      </c>
      <c r="C190" s="123" t="s">
        <v>710</v>
      </c>
    </row>
    <row r="191" spans="1:3 16271:16355" ht="16.5" customHeight="1">
      <c r="A191" s="121">
        <v>190</v>
      </c>
      <c r="B191" s="122" t="s">
        <v>711</v>
      </c>
      <c r="C191" s="123" t="s">
        <v>712</v>
      </c>
    </row>
    <row r="192" spans="1:3 16271:16355" ht="16.5" customHeight="1">
      <c r="A192" s="121">
        <v>191</v>
      </c>
      <c r="B192" s="122" t="s">
        <v>713</v>
      </c>
      <c r="C192" s="123" t="s">
        <v>714</v>
      </c>
      <c r="XBO192" s="121"/>
      <c r="XBP192" s="122"/>
      <c r="XBQ192" s="123"/>
      <c r="XBR192" s="127"/>
      <c r="XBS192" s="126"/>
      <c r="XBY192" s="121"/>
      <c r="XBZ192" s="122"/>
      <c r="XCA192" s="123"/>
      <c r="XCB192" s="124"/>
      <c r="XCC192" s="124"/>
      <c r="XCI192" s="121"/>
      <c r="XCJ192" s="122"/>
      <c r="XCK192" s="123"/>
      <c r="XCS192" s="121"/>
      <c r="XCT192" s="122"/>
      <c r="XCU192" s="123"/>
      <c r="XCV192" s="124"/>
      <c r="XDC192" s="121"/>
      <c r="XDD192" s="122"/>
      <c r="XDE192" s="123"/>
      <c r="XDF192" s="125"/>
      <c r="XDG192" s="125"/>
      <c r="XDM192" s="121"/>
      <c r="XDN192" s="122"/>
      <c r="XDO192" s="123"/>
      <c r="XDP192" s="125"/>
      <c r="XDQ192" s="125"/>
      <c r="XDW192" s="121"/>
      <c r="XDX192" s="122"/>
      <c r="XDY192" s="123"/>
    </row>
    <row r="193" spans="1:3 16321:16354" ht="16.5" customHeight="1">
      <c r="A193" s="121">
        <v>192</v>
      </c>
      <c r="B193" s="122" t="s">
        <v>715</v>
      </c>
      <c r="C193" s="123" t="s">
        <v>716</v>
      </c>
    </row>
    <row r="194" spans="1:3 16321:16354" ht="16.5" customHeight="1">
      <c r="A194" s="121">
        <v>193</v>
      </c>
      <c r="B194" s="122" t="s">
        <v>717</v>
      </c>
      <c r="C194" s="123" t="s">
        <v>718</v>
      </c>
    </row>
    <row r="195" spans="1:3 16321:16354" ht="16.5" customHeight="1">
      <c r="A195" s="121">
        <v>194</v>
      </c>
      <c r="B195" s="122" t="s">
        <v>719</v>
      </c>
      <c r="C195" s="123" t="s">
        <v>720</v>
      </c>
      <c r="XCS195" s="121"/>
      <c r="XCT195" s="122"/>
      <c r="XCU195" s="123"/>
      <c r="XCV195" s="127"/>
      <c r="XCW195" s="126"/>
      <c r="XDC195" s="121"/>
      <c r="XDD195" s="122"/>
      <c r="XDE195" s="123"/>
      <c r="XDF195" s="124"/>
      <c r="XDG195" s="124"/>
      <c r="XDM195" s="121"/>
      <c r="XDN195" s="122"/>
      <c r="XDO195" s="123"/>
      <c r="XDW195" s="121"/>
      <c r="XDX195" s="122"/>
      <c r="XDY195" s="123"/>
      <c r="XDZ195" s="124"/>
    </row>
    <row r="196" spans="1:3 16321:16354" ht="16.5" customHeight="1">
      <c r="A196" s="121">
        <v>195</v>
      </c>
      <c r="B196" s="122" t="s">
        <v>721</v>
      </c>
      <c r="C196" s="123" t="s">
        <v>722</v>
      </c>
    </row>
    <row r="197" spans="1:3 16321:16354" ht="29.25" customHeight="1">
      <c r="A197" s="121">
        <v>196</v>
      </c>
      <c r="B197" s="122" t="s">
        <v>723</v>
      </c>
      <c r="C197" s="123" t="s">
        <v>724</v>
      </c>
    </row>
    <row r="198" spans="1:3 16321:16354" ht="29.25" customHeight="1">
      <c r="A198" s="121">
        <v>197</v>
      </c>
      <c r="B198" s="122" t="s">
        <v>725</v>
      </c>
      <c r="C198" s="123" t="s">
        <v>726</v>
      </c>
    </row>
    <row r="199" spans="1:3 16321:16354" ht="29.25" customHeight="1">
      <c r="A199" s="121">
        <v>198</v>
      </c>
      <c r="B199" s="122" t="s">
        <v>727</v>
      </c>
      <c r="C199" s="123" t="s">
        <v>728</v>
      </c>
    </row>
    <row r="200" spans="1:3 16321:16354" ht="29.25" customHeight="1">
      <c r="A200" s="121">
        <v>199</v>
      </c>
      <c r="B200" s="122" t="s">
        <v>729</v>
      </c>
      <c r="C200" s="123" t="s">
        <v>730</v>
      </c>
    </row>
    <row r="201" spans="1:3 16321:16354" ht="29.25" customHeight="1">
      <c r="A201" s="121">
        <v>200</v>
      </c>
      <c r="B201" s="122" t="s">
        <v>731</v>
      </c>
      <c r="C201" s="123" t="s">
        <v>732</v>
      </c>
    </row>
    <row r="202" spans="1:3 16321:16354" ht="29.25" customHeight="1">
      <c r="A202" s="121">
        <v>201</v>
      </c>
      <c r="B202" s="122" t="s">
        <v>733</v>
      </c>
      <c r="C202" s="123" t="s">
        <v>734</v>
      </c>
    </row>
    <row r="203" spans="1:3 16321:16354" ht="29.25" customHeight="1">
      <c r="A203" s="121">
        <v>202</v>
      </c>
      <c r="B203" s="122" t="s">
        <v>735</v>
      </c>
      <c r="C203" s="123" t="s">
        <v>736</v>
      </c>
    </row>
    <row r="204" spans="1:3 16321:16354" ht="29.25" customHeight="1">
      <c r="A204" s="121">
        <v>203</v>
      </c>
      <c r="B204" s="122" t="s">
        <v>737</v>
      </c>
      <c r="C204" s="123" t="s">
        <v>738</v>
      </c>
    </row>
    <row r="205" spans="1:3 16321:16354" ht="29.25" customHeight="1">
      <c r="A205" s="121">
        <v>204</v>
      </c>
      <c r="B205" s="122" t="s">
        <v>739</v>
      </c>
      <c r="C205" s="123" t="s">
        <v>740</v>
      </c>
    </row>
    <row r="206" spans="1:3 16321:16354" ht="29.25" customHeight="1">
      <c r="A206" s="121">
        <v>205</v>
      </c>
      <c r="B206" s="122" t="s">
        <v>741</v>
      </c>
      <c r="C206" s="123" t="s">
        <v>742</v>
      </c>
    </row>
    <row r="207" spans="1:3 16321:16354" ht="29.25" customHeight="1">
      <c r="A207" s="121">
        <v>206</v>
      </c>
      <c r="B207" s="122" t="s">
        <v>743</v>
      </c>
      <c r="C207" s="123" t="s">
        <v>744</v>
      </c>
    </row>
    <row r="208" spans="1:3 16321:16354" ht="29.25" customHeight="1">
      <c r="A208" s="121">
        <v>207</v>
      </c>
      <c r="B208" s="122" t="s">
        <v>745</v>
      </c>
      <c r="C208" s="123" t="s">
        <v>746</v>
      </c>
    </row>
    <row r="209" spans="1:3" ht="29.25" customHeight="1">
      <c r="A209" s="121">
        <v>208</v>
      </c>
      <c r="B209" s="122" t="s">
        <v>747</v>
      </c>
      <c r="C209" s="123" t="s">
        <v>748</v>
      </c>
    </row>
    <row r="210" spans="1:3" ht="29.25" customHeight="1">
      <c r="A210" s="121">
        <v>209</v>
      </c>
      <c r="B210" s="122" t="s">
        <v>749</v>
      </c>
      <c r="C210" s="123" t="s">
        <v>750</v>
      </c>
    </row>
    <row r="211" spans="1:3" ht="29.25" customHeight="1">
      <c r="A211" s="121">
        <v>210</v>
      </c>
      <c r="B211" s="122" t="s">
        <v>842</v>
      </c>
      <c r="C211" s="123" t="s">
        <v>751</v>
      </c>
    </row>
    <row r="212" spans="1:3" ht="29.25" customHeight="1">
      <c r="A212" s="121">
        <v>211</v>
      </c>
      <c r="B212" s="122" t="s">
        <v>845</v>
      </c>
      <c r="C212" s="123" t="s">
        <v>752</v>
      </c>
    </row>
    <row r="213" spans="1:3" ht="29.25" customHeight="1">
      <c r="A213" s="121">
        <v>212</v>
      </c>
      <c r="B213" s="122" t="s">
        <v>753</v>
      </c>
      <c r="C213" s="123" t="s">
        <v>754</v>
      </c>
    </row>
    <row r="214" spans="1:3" ht="29.25" customHeight="1">
      <c r="A214" s="121">
        <v>213</v>
      </c>
      <c r="B214" s="122" t="s">
        <v>843</v>
      </c>
      <c r="C214" s="123" t="s">
        <v>755</v>
      </c>
    </row>
    <row r="215" spans="1:3" ht="29.25" customHeight="1">
      <c r="A215" s="121">
        <v>214</v>
      </c>
      <c r="B215" s="122" t="s">
        <v>756</v>
      </c>
      <c r="C215" s="123" t="s">
        <v>757</v>
      </c>
    </row>
    <row r="216" spans="1:3" ht="29.25" customHeight="1">
      <c r="A216" s="121">
        <v>215</v>
      </c>
      <c r="B216" s="122" t="s">
        <v>758</v>
      </c>
      <c r="C216" s="123" t="s">
        <v>759</v>
      </c>
    </row>
    <row r="217" spans="1:3" ht="29.25" customHeight="1">
      <c r="A217" s="121">
        <v>216</v>
      </c>
      <c r="B217" s="122" t="s">
        <v>760</v>
      </c>
      <c r="C217" s="123" t="s">
        <v>761</v>
      </c>
    </row>
    <row r="218" spans="1:3" ht="29.25" customHeight="1">
      <c r="A218" s="121">
        <v>217</v>
      </c>
      <c r="B218" s="122" t="s">
        <v>762</v>
      </c>
      <c r="C218" s="123" t="s">
        <v>763</v>
      </c>
    </row>
    <row r="219" spans="1:3" ht="16.5" customHeight="1">
      <c r="A219" s="121">
        <v>218</v>
      </c>
      <c r="B219" s="122" t="s">
        <v>764</v>
      </c>
      <c r="C219" s="123" t="s">
        <v>1030</v>
      </c>
    </row>
    <row r="220" spans="1:3" ht="29.25" customHeight="1">
      <c r="A220" s="121">
        <v>219</v>
      </c>
      <c r="B220" s="122" t="s">
        <v>766</v>
      </c>
      <c r="C220" s="123" t="s">
        <v>767</v>
      </c>
    </row>
    <row r="221" spans="1:3" ht="29.25" customHeight="1">
      <c r="A221" s="121">
        <v>220</v>
      </c>
      <c r="B221" s="122" t="s">
        <v>768</v>
      </c>
      <c r="C221" s="123" t="s">
        <v>769</v>
      </c>
    </row>
    <row r="222" spans="1:3" ht="29.25" customHeight="1">
      <c r="A222" s="121">
        <v>221</v>
      </c>
      <c r="B222" s="122" t="s">
        <v>846</v>
      </c>
      <c r="C222" s="123" t="s">
        <v>770</v>
      </c>
    </row>
    <row r="223" spans="1:3" ht="29.25" customHeight="1">
      <c r="A223" s="121">
        <v>222</v>
      </c>
      <c r="B223" s="122" t="s">
        <v>771</v>
      </c>
      <c r="C223" s="123" t="s">
        <v>772</v>
      </c>
    </row>
    <row r="224" spans="1:3" ht="42.75" customHeight="1">
      <c r="A224" s="121">
        <v>223</v>
      </c>
      <c r="B224" s="122" t="s">
        <v>773</v>
      </c>
      <c r="C224" s="123" t="s">
        <v>774</v>
      </c>
    </row>
    <row r="225" spans="1:3" ht="16.5" customHeight="1">
      <c r="A225" s="121">
        <v>224</v>
      </c>
      <c r="B225" s="122" t="s">
        <v>775</v>
      </c>
      <c r="C225" s="123" t="s">
        <v>1031</v>
      </c>
    </row>
    <row r="226" spans="1:3" ht="16.5" customHeight="1">
      <c r="A226" s="121">
        <v>225</v>
      </c>
      <c r="B226" s="122" t="s">
        <v>777</v>
      </c>
      <c r="C226" s="123" t="s">
        <v>1032</v>
      </c>
    </row>
    <row r="227" spans="1:3" ht="29.25" customHeight="1">
      <c r="A227" s="121">
        <v>226</v>
      </c>
      <c r="B227" s="122" t="s">
        <v>779</v>
      </c>
      <c r="C227" s="123" t="s">
        <v>780</v>
      </c>
    </row>
    <row r="228" spans="1:3" ht="29.25" customHeight="1">
      <c r="A228" s="121">
        <v>227</v>
      </c>
      <c r="B228" s="122" t="s">
        <v>781</v>
      </c>
      <c r="C228" s="123" t="s">
        <v>782</v>
      </c>
    </row>
    <row r="229" spans="1:3" ht="29.25" customHeight="1">
      <c r="A229" s="121">
        <v>228</v>
      </c>
      <c r="B229" s="122" t="s">
        <v>847</v>
      </c>
      <c r="C229" s="123" t="s">
        <v>783</v>
      </c>
    </row>
    <row r="230" spans="1:3" ht="29.25" customHeight="1">
      <c r="A230" s="121">
        <v>229</v>
      </c>
      <c r="B230" s="122" t="s">
        <v>784</v>
      </c>
      <c r="C230" s="123" t="s">
        <v>785</v>
      </c>
    </row>
    <row r="231" spans="1:3" ht="29.25" customHeight="1">
      <c r="A231" s="121">
        <v>230</v>
      </c>
      <c r="B231" s="122" t="s">
        <v>786</v>
      </c>
      <c r="C231" s="123" t="s">
        <v>787</v>
      </c>
    </row>
    <row r="232" spans="1:3" ht="29.25" customHeight="1">
      <c r="A232" s="121">
        <v>231</v>
      </c>
      <c r="B232" s="122" t="s">
        <v>788</v>
      </c>
      <c r="C232" s="123" t="s">
        <v>789</v>
      </c>
    </row>
    <row r="233" spans="1:3" ht="29.25" customHeight="1">
      <c r="A233" s="121">
        <v>232</v>
      </c>
      <c r="B233" s="122" t="s">
        <v>790</v>
      </c>
      <c r="C233" s="123" t="s">
        <v>791</v>
      </c>
    </row>
    <row r="234" spans="1:3" ht="29.25" customHeight="1">
      <c r="A234" s="121">
        <v>233</v>
      </c>
      <c r="B234" s="122" t="s">
        <v>792</v>
      </c>
      <c r="C234" s="123" t="s">
        <v>793</v>
      </c>
    </row>
    <row r="235" spans="1:3" ht="16.5" customHeight="1">
      <c r="A235" s="121">
        <v>234</v>
      </c>
      <c r="B235" s="122" t="s">
        <v>794</v>
      </c>
      <c r="C235" s="123" t="s">
        <v>1033</v>
      </c>
    </row>
    <row r="236" spans="1:3" ht="29.25" customHeight="1">
      <c r="A236" s="121">
        <v>235</v>
      </c>
      <c r="B236" s="122" t="s">
        <v>848</v>
      </c>
      <c r="C236" s="123" t="s">
        <v>796</v>
      </c>
    </row>
    <row r="237" spans="1:3" ht="16.5" customHeight="1">
      <c r="A237" s="121">
        <v>236</v>
      </c>
      <c r="B237" s="122" t="s">
        <v>797</v>
      </c>
      <c r="C237" s="123" t="s">
        <v>1034</v>
      </c>
    </row>
    <row r="238" spans="1:3" ht="16.5" customHeight="1">
      <c r="A238" s="121">
        <v>237</v>
      </c>
      <c r="B238" s="122" t="s">
        <v>799</v>
      </c>
      <c r="C238" s="123" t="s">
        <v>1035</v>
      </c>
    </row>
    <row r="239" spans="1:3" ht="29.25" customHeight="1">
      <c r="A239" s="121">
        <v>238</v>
      </c>
      <c r="B239" s="122" t="s">
        <v>801</v>
      </c>
      <c r="C239" s="123" t="s">
        <v>802</v>
      </c>
    </row>
    <row r="240" spans="1:3" ht="16.5" customHeight="1">
      <c r="A240" s="121">
        <v>239</v>
      </c>
      <c r="B240" s="122" t="s">
        <v>849</v>
      </c>
      <c r="C240" s="123" t="s">
        <v>1036</v>
      </c>
    </row>
    <row r="241" spans="1:3" ht="16.5" customHeight="1">
      <c r="A241" s="121">
        <v>240</v>
      </c>
      <c r="B241" s="122" t="s">
        <v>804</v>
      </c>
      <c r="C241" s="123" t="s">
        <v>1037</v>
      </c>
    </row>
    <row r="242" spans="1:3" ht="29.25" customHeight="1">
      <c r="A242" s="121">
        <v>241</v>
      </c>
      <c r="B242" s="122" t="s">
        <v>806</v>
      </c>
      <c r="C242" s="123" t="s">
        <v>807</v>
      </c>
    </row>
    <row r="243" spans="1:3" ht="16.5" customHeight="1">
      <c r="A243" s="121">
        <v>242</v>
      </c>
      <c r="B243" s="122" t="s">
        <v>808</v>
      </c>
      <c r="C243" s="123" t="s">
        <v>1038</v>
      </c>
    </row>
    <row r="244" spans="1:3" ht="29.25" customHeight="1">
      <c r="A244" s="121">
        <v>243</v>
      </c>
      <c r="B244" s="122" t="s">
        <v>810</v>
      </c>
      <c r="C244" s="123" t="s">
        <v>811</v>
      </c>
    </row>
    <row r="245" spans="1:3" ht="16.5" customHeight="1">
      <c r="A245" s="121">
        <v>244</v>
      </c>
      <c r="B245" s="122" t="s">
        <v>812</v>
      </c>
      <c r="C245" s="123" t="s">
        <v>813</v>
      </c>
    </row>
    <row r="246" spans="1:3" ht="16.5" customHeight="1">
      <c r="A246" s="121">
        <v>245</v>
      </c>
      <c r="B246" s="122" t="s">
        <v>816</v>
      </c>
      <c r="C246" s="123" t="s">
        <v>817</v>
      </c>
    </row>
    <row r="247" spans="1:3" ht="29.25" customHeight="1">
      <c r="A247" s="121">
        <v>246</v>
      </c>
      <c r="B247" s="122" t="s">
        <v>824</v>
      </c>
      <c r="C247" s="123" t="s">
        <v>825</v>
      </c>
    </row>
    <row r="248" spans="1:3" ht="29.25" customHeight="1">
      <c r="A248" s="121">
        <v>247</v>
      </c>
      <c r="B248" s="122" t="s">
        <v>820</v>
      </c>
      <c r="C248" s="123" t="s">
        <v>821</v>
      </c>
    </row>
    <row r="249" spans="1:3" ht="29.25" customHeight="1">
      <c r="A249" s="121">
        <v>248</v>
      </c>
      <c r="B249" s="122" t="s">
        <v>822</v>
      </c>
      <c r="C249" s="123" t="s">
        <v>823</v>
      </c>
    </row>
    <row r="250" spans="1:3" ht="29.25" customHeight="1">
      <c r="A250" s="121">
        <v>249</v>
      </c>
      <c r="B250" s="122" t="s">
        <v>826</v>
      </c>
      <c r="C250" s="123" t="s">
        <v>827</v>
      </c>
    </row>
    <row r="251" spans="1:3" ht="15.75" customHeight="1">
      <c r="A251" s="121">
        <v>250</v>
      </c>
      <c r="B251" s="122" t="s">
        <v>828</v>
      </c>
      <c r="C251" s="123" t="s">
        <v>829</v>
      </c>
    </row>
    <row r="252" spans="1:3" ht="31.5" customHeight="1">
      <c r="A252" s="121">
        <v>251</v>
      </c>
      <c r="B252" s="122" t="s">
        <v>818</v>
      </c>
      <c r="C252" s="123" t="s">
        <v>819</v>
      </c>
    </row>
    <row r="253" spans="1:3" s="131" customFormat="1" ht="13.5" customHeight="1">
      <c r="A253" s="128"/>
      <c r="B253" s="129"/>
      <c r="C253" s="130"/>
    </row>
    <row r="254" spans="1:3" ht="13.5" customHeight="1">
      <c r="A254" s="128"/>
      <c r="B254" s="129"/>
      <c r="C254" s="130"/>
    </row>
    <row r="255" spans="1:3" ht="13.5" customHeight="1">
      <c r="A255" s="128"/>
      <c r="B255" s="129"/>
      <c r="C255" s="130"/>
    </row>
    <row r="256" spans="1:3" ht="13.5" customHeight="1">
      <c r="A256" s="128"/>
      <c r="B256" s="129"/>
      <c r="C256" s="130"/>
    </row>
    <row r="257" spans="1:3" ht="13.5" customHeight="1">
      <c r="A257" s="128"/>
      <c r="B257" s="129"/>
      <c r="C257" s="130"/>
    </row>
    <row r="258" spans="1:3" ht="13.5" customHeight="1">
      <c r="A258" s="128"/>
      <c r="B258" s="129"/>
      <c r="C258" s="130"/>
    </row>
    <row r="259" spans="1:3" ht="13.5" customHeight="1">
      <c r="A259" s="128"/>
      <c r="B259" s="129"/>
      <c r="C259" s="130"/>
    </row>
    <row r="260" spans="1:3" ht="13.5" customHeight="1">
      <c r="A260" s="128"/>
      <c r="B260" s="129"/>
      <c r="C260" s="130"/>
    </row>
    <row r="261" spans="1:3" ht="13.5" customHeight="1">
      <c r="A261" s="128"/>
      <c r="B261" s="129"/>
      <c r="C261" s="130"/>
    </row>
    <row r="262" spans="1:3" ht="13.5" customHeight="1">
      <c r="A262" s="128"/>
      <c r="B262" s="129"/>
      <c r="C262" s="130"/>
    </row>
    <row r="263" spans="1:3" ht="13.5" customHeight="1">
      <c r="A263" s="128"/>
      <c r="B263" s="129"/>
      <c r="C263" s="130"/>
    </row>
    <row r="264" spans="1:3" ht="13.5" customHeight="1">
      <c r="A264" s="128"/>
      <c r="B264" s="129"/>
      <c r="C264" s="130"/>
    </row>
    <row r="265" spans="1:3" ht="13.5" customHeight="1">
      <c r="A265" s="128"/>
      <c r="B265" s="129"/>
      <c r="C265" s="130"/>
    </row>
    <row r="266" spans="1:3" ht="13.5" customHeight="1">
      <c r="A266" s="128"/>
      <c r="B266" s="129"/>
      <c r="C266" s="130"/>
    </row>
    <row r="267" spans="1:3" ht="13.5" customHeight="1">
      <c r="A267" s="128"/>
      <c r="B267" s="129"/>
      <c r="C267" s="130"/>
    </row>
    <row r="268" spans="1:3" ht="13.5" customHeight="1">
      <c r="A268" s="128"/>
      <c r="B268" s="129"/>
      <c r="C268" s="130"/>
    </row>
    <row r="269" spans="1:3" ht="13.5" customHeight="1">
      <c r="A269" s="128"/>
      <c r="B269" s="129"/>
      <c r="C269" s="130"/>
    </row>
    <row r="270" spans="1:3" ht="13.5" customHeight="1">
      <c r="A270" s="128"/>
      <c r="B270" s="129"/>
      <c r="C270" s="130"/>
    </row>
    <row r="271" spans="1:3" ht="13.5" customHeight="1">
      <c r="A271" s="128"/>
      <c r="B271" s="129"/>
      <c r="C271" s="130"/>
    </row>
    <row r="272" spans="1:3" ht="13.5" customHeight="1">
      <c r="A272" s="128"/>
      <c r="B272" s="129"/>
      <c r="C272" s="130"/>
    </row>
    <row r="273" spans="1:3" ht="13.5" customHeight="1">
      <c r="A273" s="128"/>
      <c r="B273" s="129"/>
      <c r="C273" s="130"/>
    </row>
    <row r="274" spans="1:3" ht="13.5" customHeight="1">
      <c r="A274" s="128"/>
      <c r="B274" s="129"/>
      <c r="C274" s="130"/>
    </row>
    <row r="275" spans="1:3" ht="13.5" customHeight="1">
      <c r="A275" s="128"/>
      <c r="B275" s="129"/>
      <c r="C275" s="130"/>
    </row>
    <row r="276" spans="1:3" ht="13.5" customHeight="1">
      <c r="A276" s="128"/>
      <c r="B276" s="129"/>
      <c r="C276" s="130"/>
    </row>
    <row r="277" spans="1:3" ht="13.5" customHeight="1">
      <c r="A277" s="128"/>
      <c r="B277" s="129"/>
      <c r="C277" s="130"/>
    </row>
    <row r="278" spans="1:3" ht="13.5" customHeight="1">
      <c r="A278" s="128"/>
      <c r="B278" s="129"/>
      <c r="C278" s="130"/>
    </row>
    <row r="279" spans="1:3" ht="13.5" customHeight="1">
      <c r="A279" s="128"/>
      <c r="B279" s="129"/>
      <c r="C279" s="130"/>
    </row>
    <row r="280" spans="1:3" ht="13.5" customHeight="1">
      <c r="A280" s="128"/>
      <c r="B280" s="129"/>
      <c r="C280" s="130"/>
    </row>
    <row r="281" spans="1:3" ht="13.5" customHeight="1">
      <c r="A281" s="128"/>
      <c r="B281" s="129"/>
      <c r="C281" s="130"/>
    </row>
    <row r="282" spans="1:3" ht="13.5" customHeight="1">
      <c r="A282" s="128"/>
      <c r="B282" s="129"/>
      <c r="C282" s="130"/>
    </row>
    <row r="283" spans="1:3" ht="13.5" customHeight="1">
      <c r="A283" s="128"/>
      <c r="B283" s="129"/>
      <c r="C283" s="130"/>
    </row>
    <row r="284" spans="1:3" ht="13.5" customHeight="1">
      <c r="A284" s="128"/>
      <c r="B284" s="129"/>
      <c r="C284" s="130"/>
    </row>
    <row r="285" spans="1:3" ht="13.5" customHeight="1">
      <c r="A285" s="128"/>
      <c r="B285" s="129"/>
      <c r="C285" s="130"/>
    </row>
    <row r="286" spans="1:3" ht="13.5" customHeight="1">
      <c r="A286" s="128"/>
      <c r="B286" s="129"/>
      <c r="C286" s="130"/>
    </row>
    <row r="287" spans="1:3" ht="13.5" customHeight="1">
      <c r="A287" s="128"/>
      <c r="B287" s="129"/>
      <c r="C287" s="130"/>
    </row>
    <row r="288" spans="1:3" ht="13.5" customHeight="1">
      <c r="A288" s="128"/>
      <c r="B288" s="129"/>
      <c r="C288" s="130"/>
    </row>
    <row r="289" spans="1:3" ht="13.5" customHeight="1">
      <c r="A289" s="128"/>
      <c r="B289" s="129"/>
      <c r="C289" s="130"/>
    </row>
    <row r="290" spans="1:3" ht="13.5" customHeight="1">
      <c r="A290" s="128"/>
      <c r="B290" s="129"/>
      <c r="C290" s="130"/>
    </row>
    <row r="291" spans="1:3" ht="13.5" customHeight="1">
      <c r="A291" s="128"/>
      <c r="B291" s="129"/>
      <c r="C291" s="130"/>
    </row>
    <row r="292" spans="1:3" ht="13.5" customHeight="1">
      <c r="A292" s="128"/>
      <c r="B292" s="129"/>
      <c r="C292" s="130"/>
    </row>
    <row r="293" spans="1:3" ht="13.5" customHeight="1">
      <c r="A293" s="128"/>
      <c r="B293" s="129"/>
      <c r="C293" s="130"/>
    </row>
    <row r="294" spans="1:3" ht="13.5" customHeight="1">
      <c r="A294" s="128"/>
      <c r="B294" s="129"/>
      <c r="C294" s="130"/>
    </row>
    <row r="295" spans="1:3" ht="13.5" customHeight="1">
      <c r="A295" s="128"/>
      <c r="B295" s="129"/>
      <c r="C295" s="130"/>
    </row>
    <row r="296" spans="1:3" ht="13.5" customHeight="1">
      <c r="A296" s="128"/>
      <c r="B296" s="129"/>
      <c r="C296" s="130"/>
    </row>
    <row r="297" spans="1:3" ht="13.5" customHeight="1">
      <c r="A297" s="128"/>
      <c r="B297" s="129"/>
      <c r="C297" s="130"/>
    </row>
    <row r="298" spans="1:3" ht="13.5" customHeight="1">
      <c r="A298" s="128"/>
      <c r="B298" s="129"/>
      <c r="C298" s="130"/>
    </row>
    <row r="299" spans="1:3" ht="13.5" customHeight="1">
      <c r="A299" s="128"/>
      <c r="B299" s="129"/>
      <c r="C299" s="130"/>
    </row>
    <row r="300" spans="1:3" ht="13.5" customHeight="1">
      <c r="A300" s="128"/>
      <c r="B300" s="129"/>
      <c r="C300" s="130"/>
    </row>
    <row r="301" spans="1:3" ht="13.5" customHeight="1">
      <c r="A301" s="128"/>
      <c r="B301" s="129"/>
      <c r="C301" s="130"/>
    </row>
    <row r="302" spans="1:3" ht="13.5" customHeight="1">
      <c r="A302" s="128"/>
      <c r="B302" s="129"/>
      <c r="C302" s="130"/>
    </row>
    <row r="303" spans="1:3" ht="13.5" customHeight="1">
      <c r="A303" s="128"/>
      <c r="B303" s="129"/>
      <c r="C303" s="130"/>
    </row>
    <row r="304" spans="1:3" ht="13.5" customHeight="1">
      <c r="A304" s="128"/>
      <c r="B304" s="129"/>
      <c r="C304" s="130"/>
    </row>
    <row r="305" spans="1:3" ht="13.5" customHeight="1">
      <c r="A305" s="128"/>
      <c r="B305" s="129"/>
      <c r="C305" s="130"/>
    </row>
    <row r="306" spans="1:3" ht="13.5" customHeight="1">
      <c r="A306" s="128"/>
      <c r="B306" s="129"/>
      <c r="C306" s="130"/>
    </row>
    <row r="307" spans="1:3" ht="13.5" customHeight="1">
      <c r="A307" s="128"/>
      <c r="B307" s="129"/>
      <c r="C307" s="130"/>
    </row>
    <row r="308" spans="1:3" ht="13.5" customHeight="1">
      <c r="A308" s="128"/>
      <c r="B308" s="129"/>
      <c r="C308" s="130"/>
    </row>
    <row r="309" spans="1:3" ht="13.5" customHeight="1">
      <c r="A309" s="128"/>
      <c r="B309" s="129"/>
      <c r="C309" s="130"/>
    </row>
    <row r="310" spans="1:3" ht="13.5" customHeight="1">
      <c r="A310" s="128"/>
      <c r="B310" s="129"/>
      <c r="C310" s="130"/>
    </row>
    <row r="311" spans="1:3" ht="13.5" customHeight="1">
      <c r="A311" s="128"/>
      <c r="B311" s="129"/>
      <c r="C311" s="130"/>
    </row>
    <row r="312" spans="1:3" ht="13.5" customHeight="1">
      <c r="A312" s="128"/>
      <c r="B312" s="129"/>
      <c r="C312" s="130"/>
    </row>
    <row r="313" spans="1:3" ht="13.5" customHeight="1">
      <c r="A313" s="128"/>
      <c r="B313" s="129"/>
      <c r="C313" s="130"/>
    </row>
    <row r="314" spans="1:3" ht="13.5" customHeight="1">
      <c r="A314" s="128"/>
      <c r="B314" s="129"/>
      <c r="C314" s="130"/>
    </row>
    <row r="315" spans="1:3" ht="13.5" customHeight="1">
      <c r="A315" s="128"/>
      <c r="B315" s="129"/>
      <c r="C315" s="130"/>
    </row>
    <row r="316" spans="1:3" ht="13.5" customHeight="1">
      <c r="A316" s="128"/>
      <c r="B316" s="129"/>
      <c r="C316" s="130"/>
    </row>
    <row r="317" spans="1:3" ht="13.5" customHeight="1">
      <c r="A317" s="128"/>
      <c r="B317" s="129"/>
      <c r="C317" s="130"/>
    </row>
    <row r="318" spans="1:3" ht="13.5" customHeight="1">
      <c r="A318" s="128"/>
      <c r="B318" s="129"/>
      <c r="C318" s="130"/>
    </row>
    <row r="319" spans="1:3" ht="13.5" customHeight="1">
      <c r="A319" s="128"/>
      <c r="B319" s="129"/>
      <c r="C319" s="130"/>
    </row>
    <row r="320" spans="1:3" ht="13.5" customHeight="1">
      <c r="A320" s="128"/>
      <c r="B320" s="129"/>
      <c r="C320" s="130"/>
    </row>
    <row r="321" spans="1:3" ht="13.5" customHeight="1">
      <c r="A321" s="128"/>
      <c r="B321" s="129"/>
      <c r="C321" s="130"/>
    </row>
    <row r="322" spans="1:3" ht="13.5" customHeight="1">
      <c r="A322" s="128"/>
      <c r="B322" s="129"/>
      <c r="C322" s="130"/>
    </row>
    <row r="323" spans="1:3" ht="13.5" customHeight="1">
      <c r="A323" s="128"/>
      <c r="B323" s="129"/>
      <c r="C323" s="130"/>
    </row>
    <row r="324" spans="1:3" ht="13.5" customHeight="1">
      <c r="A324" s="128"/>
      <c r="B324" s="129"/>
      <c r="C324" s="130"/>
    </row>
    <row r="325" spans="1:3" ht="13.5" customHeight="1">
      <c r="A325" s="128"/>
      <c r="B325" s="129"/>
      <c r="C325" s="1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36" t="s">
        <v>315</v>
      </c>
      <c r="D2" s="236"/>
      <c r="E2" s="236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5"/>
      <c r="U2" s="6"/>
      <c r="V2" s="6"/>
    </row>
    <row r="3" spans="1:22" ht="15.75" customHeight="1" thickBot="1">
      <c r="A3" s="4"/>
      <c r="B3" s="4"/>
      <c r="C3" s="4"/>
      <c r="D3" s="236" t="s">
        <v>316</v>
      </c>
      <c r="E3" s="236"/>
      <c r="F3" s="238"/>
      <c r="G3" s="238"/>
      <c r="H3" s="238"/>
      <c r="I3" s="238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39" t="s">
        <v>331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7"/>
      <c r="T5" s="7"/>
      <c r="U5" s="7"/>
      <c r="V5" s="7"/>
    </row>
    <row r="6" spans="1:22" ht="3.75" customHeight="1"/>
    <row r="7" spans="1:22" ht="25.5" customHeight="1">
      <c r="A7" s="240" t="s">
        <v>0</v>
      </c>
      <c r="B7" s="240"/>
      <c r="C7" s="240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</row>
    <row r="8" spans="1:22" ht="17.25" customHeight="1">
      <c r="A8" s="240" t="s">
        <v>18</v>
      </c>
      <c r="B8" s="240"/>
      <c r="C8" s="240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</row>
    <row r="9" spans="1:22" ht="17.25" customHeight="1">
      <c r="A9" s="240" t="s">
        <v>19</v>
      </c>
      <c r="B9" s="240"/>
      <c r="C9" s="240"/>
      <c r="D9" s="245"/>
      <c r="E9" s="245"/>
      <c r="F9" s="245"/>
      <c r="G9" s="245"/>
      <c r="H9" s="245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40" t="s">
        <v>336</v>
      </c>
      <c r="B10" s="240"/>
      <c r="C10" s="240"/>
      <c r="D10" s="240"/>
      <c r="E10" s="240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</row>
    <row r="11" spans="1:22" ht="5.25" customHeight="1">
      <c r="A11" s="30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ht="24.75" customHeight="1">
      <c r="A12" s="242" t="s">
        <v>337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4"/>
    </row>
    <row r="13" spans="1:22" ht="24.75" customHeight="1">
      <c r="A13" s="217" t="s">
        <v>321</v>
      </c>
      <c r="B13" s="217"/>
      <c r="C13" s="217"/>
      <c r="D13" s="233" t="s">
        <v>322</v>
      </c>
      <c r="E13" s="233"/>
      <c r="F13" s="233" t="s">
        <v>317</v>
      </c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</row>
    <row r="14" spans="1:22" ht="24.75" customHeight="1">
      <c r="A14" s="227" t="s">
        <v>323</v>
      </c>
      <c r="B14" s="227"/>
      <c r="C14" s="227"/>
      <c r="D14" s="234"/>
      <c r="E14" s="234"/>
      <c r="F14" s="235" t="str">
        <f>IF(D14="","",VLOOKUP(D14,A172:B175,2))</f>
        <v/>
      </c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</row>
    <row r="15" spans="1:22" ht="24.75" customHeight="1">
      <c r="A15" s="227" t="s">
        <v>324</v>
      </c>
      <c r="B15" s="228"/>
      <c r="C15" s="228"/>
      <c r="D15" s="229"/>
      <c r="E15" s="229"/>
      <c r="F15" s="235" t="str">
        <f>IF(C15="","",VLOOKUP(C15,#REF!,2))</f>
        <v/>
      </c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24.75" customHeight="1">
      <c r="A16" s="227" t="s">
        <v>325</v>
      </c>
      <c r="B16" s="228"/>
      <c r="C16" s="228"/>
      <c r="D16" s="229"/>
      <c r="E16" s="229"/>
      <c r="F16" s="230" t="str">
        <f>IF(C16="","",IF(EXACT(C15,MID(C16,1,3)),VLOOKUP(C16,#REF!,2),"VERIFIQUE QUE LA SUBFUNCIÓN CORRESPONDA AL CATÁLOGO DE FUNCIONES"))</f>
        <v/>
      </c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</row>
    <row r="17" spans="1:34" ht="24.75" customHeight="1">
      <c r="A17" s="227" t="s">
        <v>326</v>
      </c>
      <c r="B17" s="228"/>
      <c r="C17" s="228"/>
      <c r="D17" s="229"/>
      <c r="E17" s="229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</row>
    <row r="18" spans="1:34" ht="6" customHeight="1">
      <c r="A18" s="30"/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34" ht="24.75" customHeight="1">
      <c r="A19" s="216" t="s">
        <v>327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</row>
    <row r="20" spans="1:34" ht="24.75" customHeight="1">
      <c r="A20" s="232"/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</row>
    <row r="21" spans="1:34" ht="24.75" customHeight="1">
      <c r="A21" s="216" t="s">
        <v>335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</row>
    <row r="22" spans="1:34" ht="24.75" customHeight="1">
      <c r="A22" s="215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</row>
    <row r="23" spans="1:34" ht="24.75" customHeight="1">
      <c r="A23" s="216" t="s">
        <v>330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</row>
    <row r="24" spans="1:34" s="3" customFormat="1" ht="25.5" customHeight="1">
      <c r="A24" s="215"/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17" t="s">
        <v>20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207" t="s">
        <v>5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9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221"/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218" t="s">
        <v>340</v>
      </c>
      <c r="B30" s="218"/>
      <c r="C30" s="218"/>
      <c r="D30" s="219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210" t="s">
        <v>23</v>
      </c>
      <c r="B32" s="212"/>
      <c r="C32" s="221"/>
      <c r="D32" s="222"/>
      <c r="E32" s="222"/>
      <c r="F32" s="222"/>
      <c r="G32" s="223"/>
      <c r="H32" s="210" t="s">
        <v>24</v>
      </c>
      <c r="I32" s="211"/>
      <c r="J32" s="212"/>
      <c r="K32" s="224"/>
      <c r="L32" s="225"/>
      <c r="M32" s="225"/>
      <c r="N32" s="225"/>
      <c r="O32" s="225"/>
      <c r="P32" s="226"/>
      <c r="Q32" s="210" t="s">
        <v>339</v>
      </c>
      <c r="R32" s="212"/>
      <c r="S32" s="224"/>
      <c r="T32" s="225"/>
      <c r="U32" s="225"/>
      <c r="V32" s="225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94" t="s">
        <v>25</v>
      </c>
      <c r="B33" s="195"/>
      <c r="C33" s="198" t="s">
        <v>22</v>
      </c>
      <c r="D33" s="198" t="s">
        <v>3</v>
      </c>
      <c r="E33" s="198" t="s">
        <v>4</v>
      </c>
      <c r="F33" s="210" t="s">
        <v>329</v>
      </c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2"/>
      <c r="T33" s="47"/>
      <c r="U33" s="213" t="s">
        <v>27</v>
      </c>
      <c r="V33" s="194" t="s">
        <v>332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96"/>
      <c r="B34" s="197"/>
      <c r="C34" s="198"/>
      <c r="D34" s="198"/>
      <c r="E34" s="198"/>
      <c r="F34" s="203" t="s">
        <v>300</v>
      </c>
      <c r="G34" s="204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214"/>
      <c r="V34" s="196"/>
      <c r="W34" s="15"/>
    </row>
    <row r="35" spans="1:34" ht="25.5" customHeight="1">
      <c r="A35" s="199" t="s">
        <v>1</v>
      </c>
      <c r="B35" s="199"/>
      <c r="C35" s="36"/>
      <c r="D35" s="37"/>
      <c r="E35" s="37"/>
      <c r="F35" s="198" t="s">
        <v>309</v>
      </c>
      <c r="G35" s="198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39">
        <f>SUM(H35:S35)</f>
        <v>0</v>
      </c>
      <c r="V35" s="200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99" t="s">
        <v>2</v>
      </c>
      <c r="B36" s="199"/>
      <c r="C36" s="36"/>
      <c r="D36" s="37"/>
      <c r="E36" s="37"/>
      <c r="F36" s="198" t="s">
        <v>310</v>
      </c>
      <c r="G36" s="198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0"/>
      <c r="V36" s="201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94" t="s">
        <v>25</v>
      </c>
      <c r="B38" s="195"/>
      <c r="C38" s="198" t="s">
        <v>22</v>
      </c>
      <c r="D38" s="198" t="s">
        <v>3</v>
      </c>
      <c r="E38" s="198" t="s">
        <v>4</v>
      </c>
      <c r="F38" s="210" t="s">
        <v>328</v>
      </c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48"/>
      <c r="U38" s="213" t="s">
        <v>27</v>
      </c>
      <c r="V38" s="194" t="s">
        <v>333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96"/>
      <c r="B39" s="197"/>
      <c r="C39" s="198"/>
      <c r="D39" s="198"/>
      <c r="E39" s="198"/>
      <c r="F39" s="246" t="s">
        <v>298</v>
      </c>
      <c r="G39" s="247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214"/>
      <c r="V39" s="196"/>
      <c r="W39" s="15"/>
    </row>
    <row r="40" spans="1:34" ht="29.25" customHeight="1">
      <c r="A40" s="199" t="s">
        <v>1</v>
      </c>
      <c r="B40" s="199"/>
      <c r="C40" s="34"/>
      <c r="D40" s="35"/>
      <c r="E40" s="35"/>
      <c r="F40" s="205" t="s">
        <v>311</v>
      </c>
      <c r="G40" s="206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1">
        <f>SUM(H40:S40)</f>
        <v>0</v>
      </c>
      <c r="V40" s="200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99" t="s">
        <v>2</v>
      </c>
      <c r="B41" s="199"/>
      <c r="C41" s="36"/>
      <c r="D41" s="37"/>
      <c r="E41" s="37"/>
      <c r="F41" s="202" t="s">
        <v>312</v>
      </c>
      <c r="G41" s="202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2"/>
      <c r="V41" s="201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207" t="s">
        <v>6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9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221"/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218" t="s">
        <v>341</v>
      </c>
      <c r="B46" s="218"/>
      <c r="C46" s="218"/>
      <c r="D46" s="219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210" t="s">
        <v>23</v>
      </c>
      <c r="B48" s="212"/>
      <c r="C48" s="221"/>
      <c r="D48" s="222"/>
      <c r="E48" s="222"/>
      <c r="F48" s="222"/>
      <c r="G48" s="223"/>
      <c r="H48" s="210" t="s">
        <v>24</v>
      </c>
      <c r="I48" s="211"/>
      <c r="J48" s="212"/>
      <c r="K48" s="224"/>
      <c r="L48" s="225"/>
      <c r="M48" s="225"/>
      <c r="N48" s="225"/>
      <c r="O48" s="225"/>
      <c r="P48" s="226"/>
      <c r="Q48" s="210" t="s">
        <v>339</v>
      </c>
      <c r="R48" s="212"/>
      <c r="S48" s="224"/>
      <c r="T48" s="225"/>
      <c r="U48" s="225"/>
      <c r="V48" s="225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94" t="s">
        <v>25</v>
      </c>
      <c r="B49" s="195"/>
      <c r="C49" s="198" t="s">
        <v>22</v>
      </c>
      <c r="D49" s="198" t="s">
        <v>3</v>
      </c>
      <c r="E49" s="198" t="s">
        <v>4</v>
      </c>
      <c r="F49" s="210" t="s">
        <v>329</v>
      </c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2"/>
      <c r="T49" s="47"/>
      <c r="U49" s="213" t="s">
        <v>27</v>
      </c>
      <c r="V49" s="194" t="s">
        <v>332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96"/>
      <c r="B50" s="197"/>
      <c r="C50" s="198"/>
      <c r="D50" s="198"/>
      <c r="E50" s="198"/>
      <c r="F50" s="203" t="s">
        <v>300</v>
      </c>
      <c r="G50" s="204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214"/>
      <c r="V50" s="196"/>
      <c r="W50" s="15"/>
    </row>
    <row r="51" spans="1:34" ht="25.5" customHeight="1">
      <c r="A51" s="199" t="s">
        <v>1</v>
      </c>
      <c r="B51" s="199"/>
      <c r="C51" s="36"/>
      <c r="D51" s="37"/>
      <c r="E51" s="37"/>
      <c r="F51" s="198" t="s">
        <v>309</v>
      </c>
      <c r="G51" s="198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39">
        <f>SUM(H51:S51)</f>
        <v>0</v>
      </c>
      <c r="V51" s="200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99" t="s">
        <v>2</v>
      </c>
      <c r="B52" s="199"/>
      <c r="C52" s="36"/>
      <c r="D52" s="37"/>
      <c r="E52" s="37"/>
      <c r="F52" s="198" t="s">
        <v>310</v>
      </c>
      <c r="G52" s="19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0"/>
      <c r="V52" s="201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94" t="s">
        <v>25</v>
      </c>
      <c r="B54" s="195"/>
      <c r="C54" s="198" t="s">
        <v>22</v>
      </c>
      <c r="D54" s="198" t="s">
        <v>3</v>
      </c>
      <c r="E54" s="198" t="s">
        <v>4</v>
      </c>
      <c r="F54" s="210" t="s">
        <v>328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2"/>
      <c r="T54" s="48"/>
      <c r="U54" s="213" t="s">
        <v>27</v>
      </c>
      <c r="V54" s="194" t="s">
        <v>333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96"/>
      <c r="B55" s="197"/>
      <c r="C55" s="198"/>
      <c r="D55" s="198"/>
      <c r="E55" s="198"/>
      <c r="F55" s="246" t="s">
        <v>298</v>
      </c>
      <c r="G55" s="247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214"/>
      <c r="V55" s="196"/>
      <c r="W55" s="15"/>
    </row>
    <row r="56" spans="1:34" ht="29.25" customHeight="1">
      <c r="A56" s="199" t="s">
        <v>1</v>
      </c>
      <c r="B56" s="199"/>
      <c r="C56" s="34"/>
      <c r="D56" s="35"/>
      <c r="E56" s="35"/>
      <c r="F56" s="205" t="s">
        <v>311</v>
      </c>
      <c r="G56" s="206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1">
        <f>SUM(H56:S56)</f>
        <v>0</v>
      </c>
      <c r="V56" s="200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99" t="s">
        <v>2</v>
      </c>
      <c r="B57" s="199"/>
      <c r="C57" s="36"/>
      <c r="D57" s="37"/>
      <c r="E57" s="37"/>
      <c r="F57" s="202" t="s">
        <v>312</v>
      </c>
      <c r="G57" s="202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2"/>
      <c r="V57" s="201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218" t="s">
        <v>21</v>
      </c>
      <c r="B59" s="218"/>
      <c r="C59" s="218"/>
      <c r="D59" s="219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218" t="s">
        <v>342</v>
      </c>
      <c r="B61" s="218"/>
      <c r="C61" s="218"/>
      <c r="D61" s="219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210" t="s">
        <v>23</v>
      </c>
      <c r="B63" s="212"/>
      <c r="C63" s="221"/>
      <c r="D63" s="222"/>
      <c r="E63" s="222"/>
      <c r="F63" s="222"/>
      <c r="G63" s="223"/>
      <c r="H63" s="210" t="s">
        <v>24</v>
      </c>
      <c r="I63" s="211"/>
      <c r="J63" s="212"/>
      <c r="K63" s="224"/>
      <c r="L63" s="225"/>
      <c r="M63" s="225"/>
      <c r="N63" s="225"/>
      <c r="O63" s="225"/>
      <c r="P63" s="226"/>
      <c r="Q63" s="210" t="s">
        <v>339</v>
      </c>
      <c r="R63" s="212"/>
      <c r="S63" s="224"/>
      <c r="T63" s="225"/>
      <c r="U63" s="225"/>
      <c r="V63" s="225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94" t="s">
        <v>25</v>
      </c>
      <c r="B64" s="195"/>
      <c r="C64" s="198" t="s">
        <v>22</v>
      </c>
      <c r="D64" s="198" t="s">
        <v>3</v>
      </c>
      <c r="E64" s="198" t="s">
        <v>4</v>
      </c>
      <c r="F64" s="210" t="s">
        <v>329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47"/>
      <c r="U64" s="213" t="s">
        <v>27</v>
      </c>
      <c r="V64" s="194" t="s">
        <v>332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96"/>
      <c r="B65" s="197"/>
      <c r="C65" s="198"/>
      <c r="D65" s="198"/>
      <c r="E65" s="198"/>
      <c r="F65" s="203" t="s">
        <v>300</v>
      </c>
      <c r="G65" s="204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214"/>
      <c r="V65" s="196"/>
      <c r="W65" s="15"/>
    </row>
    <row r="66" spans="1:34" ht="25.5" customHeight="1">
      <c r="A66" s="199" t="s">
        <v>1</v>
      </c>
      <c r="B66" s="199"/>
      <c r="C66" s="36"/>
      <c r="D66" s="37"/>
      <c r="E66" s="37"/>
      <c r="F66" s="198" t="s">
        <v>309</v>
      </c>
      <c r="G66" s="198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39">
        <f>SUM(H66:S66)</f>
        <v>0</v>
      </c>
      <c r="V66" s="200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99" t="s">
        <v>2</v>
      </c>
      <c r="B67" s="199"/>
      <c r="C67" s="36"/>
      <c r="D67" s="37"/>
      <c r="E67" s="37"/>
      <c r="F67" s="198" t="s">
        <v>310</v>
      </c>
      <c r="G67" s="198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0"/>
      <c r="V67" s="201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94" t="s">
        <v>25</v>
      </c>
      <c r="B69" s="195"/>
      <c r="C69" s="198" t="s">
        <v>22</v>
      </c>
      <c r="D69" s="198" t="s">
        <v>3</v>
      </c>
      <c r="E69" s="198" t="s">
        <v>4</v>
      </c>
      <c r="F69" s="210" t="s">
        <v>328</v>
      </c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2"/>
      <c r="T69" s="48"/>
      <c r="U69" s="213" t="s">
        <v>27</v>
      </c>
      <c r="V69" s="194" t="s">
        <v>333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96"/>
      <c r="B70" s="197"/>
      <c r="C70" s="198"/>
      <c r="D70" s="198"/>
      <c r="E70" s="198"/>
      <c r="F70" s="246" t="s">
        <v>298</v>
      </c>
      <c r="G70" s="247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214"/>
      <c r="V70" s="196"/>
      <c r="W70" s="15"/>
    </row>
    <row r="71" spans="1:34" ht="29.25" customHeight="1">
      <c r="A71" s="199" t="s">
        <v>1</v>
      </c>
      <c r="B71" s="199"/>
      <c r="C71" s="34"/>
      <c r="D71" s="35"/>
      <c r="E71" s="35"/>
      <c r="F71" s="205" t="s">
        <v>311</v>
      </c>
      <c r="G71" s="206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1">
        <f>SUM(H71:S71)</f>
        <v>0</v>
      </c>
      <c r="V71" s="200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99" t="s">
        <v>2</v>
      </c>
      <c r="B72" s="199"/>
      <c r="C72" s="36"/>
      <c r="D72" s="37"/>
      <c r="E72" s="37"/>
      <c r="F72" s="202" t="s">
        <v>312</v>
      </c>
      <c r="G72" s="202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2"/>
      <c r="V72" s="201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207" t="s">
        <v>338</v>
      </c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248" t="s">
        <v>29</v>
      </c>
      <c r="B77" s="198" t="s">
        <v>30</v>
      </c>
      <c r="C77" s="198"/>
      <c r="D77" s="198"/>
      <c r="E77" s="198" t="s">
        <v>3</v>
      </c>
      <c r="F77" s="210" t="s">
        <v>26</v>
      </c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2"/>
      <c r="T77" s="47"/>
      <c r="U77" s="198" t="s">
        <v>27</v>
      </c>
      <c r="V77" s="198" t="s">
        <v>301</v>
      </c>
    </row>
    <row r="78" spans="1:34" ht="25.5" customHeight="1">
      <c r="A78" s="248"/>
      <c r="B78" s="198"/>
      <c r="C78" s="198"/>
      <c r="D78" s="198"/>
      <c r="E78" s="198"/>
      <c r="F78" s="249" t="s">
        <v>299</v>
      </c>
      <c r="G78" s="249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98"/>
      <c r="V78" s="198"/>
    </row>
    <row r="79" spans="1:34" ht="26.25" customHeight="1">
      <c r="A79" s="258" t="s">
        <v>31</v>
      </c>
      <c r="B79" s="252">
        <v>1</v>
      </c>
      <c r="C79" s="253"/>
      <c r="D79" s="254"/>
      <c r="E79" s="257"/>
      <c r="F79" s="199" t="s">
        <v>300</v>
      </c>
      <c r="G79" s="199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49"/>
      <c r="U79" s="43">
        <f t="shared" ref="U79:U88" si="0">SUM(H79:S79)</f>
        <v>0</v>
      </c>
      <c r="V79" s="250" t="str">
        <f>IF(U79=0,"-",U80/U79)</f>
        <v>-</v>
      </c>
    </row>
    <row r="80" spans="1:34" ht="27.75" customHeight="1">
      <c r="A80" s="258"/>
      <c r="B80" s="252"/>
      <c r="C80" s="255"/>
      <c r="D80" s="256"/>
      <c r="E80" s="257"/>
      <c r="F80" s="251" t="s">
        <v>298</v>
      </c>
      <c r="G80" s="251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  <c r="U80" s="44">
        <f t="shared" si="0"/>
        <v>0</v>
      </c>
      <c r="V80" s="250"/>
    </row>
    <row r="81" spans="1:22" ht="26.25" customHeight="1">
      <c r="A81" s="258"/>
      <c r="B81" s="252">
        <v>2</v>
      </c>
      <c r="C81" s="253"/>
      <c r="D81" s="254"/>
      <c r="E81" s="257"/>
      <c r="F81" s="199" t="s">
        <v>300</v>
      </c>
      <c r="G81" s="199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49"/>
      <c r="U81" s="43">
        <f t="shared" si="0"/>
        <v>0</v>
      </c>
      <c r="V81" s="250" t="str">
        <f>IF(U81=0,"-",U82/U81)</f>
        <v>-</v>
      </c>
    </row>
    <row r="82" spans="1:22" ht="26.25" customHeight="1">
      <c r="A82" s="258"/>
      <c r="B82" s="252"/>
      <c r="C82" s="255"/>
      <c r="D82" s="256"/>
      <c r="E82" s="257"/>
      <c r="F82" s="251" t="s">
        <v>298</v>
      </c>
      <c r="G82" s="251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3"/>
      <c r="U82" s="44">
        <f t="shared" si="0"/>
        <v>0</v>
      </c>
      <c r="V82" s="250"/>
    </row>
    <row r="83" spans="1:22" ht="26.25" customHeight="1">
      <c r="A83" s="258"/>
      <c r="B83" s="252">
        <v>3</v>
      </c>
      <c r="C83" s="253"/>
      <c r="D83" s="254"/>
      <c r="E83" s="257"/>
      <c r="F83" s="199" t="s">
        <v>300</v>
      </c>
      <c r="G83" s="199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49"/>
      <c r="U83" s="43">
        <f t="shared" si="0"/>
        <v>0</v>
      </c>
      <c r="V83" s="250" t="str">
        <f>IF(U83=0,"-",U84/U83)</f>
        <v>-</v>
      </c>
    </row>
    <row r="84" spans="1:22" ht="26.25" customHeight="1">
      <c r="A84" s="258"/>
      <c r="B84" s="252"/>
      <c r="C84" s="255"/>
      <c r="D84" s="256"/>
      <c r="E84" s="257"/>
      <c r="F84" s="251" t="s">
        <v>298</v>
      </c>
      <c r="G84" s="25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3"/>
      <c r="U84" s="44">
        <f t="shared" si="0"/>
        <v>0</v>
      </c>
      <c r="V84" s="250"/>
    </row>
    <row r="85" spans="1:22" ht="26.25" customHeight="1">
      <c r="A85" s="258"/>
      <c r="B85" s="252">
        <v>4</v>
      </c>
      <c r="C85" s="253"/>
      <c r="D85" s="254"/>
      <c r="E85" s="257"/>
      <c r="F85" s="199" t="s">
        <v>300</v>
      </c>
      <c r="G85" s="199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49"/>
      <c r="U85" s="43">
        <f t="shared" si="0"/>
        <v>0</v>
      </c>
      <c r="V85" s="250" t="str">
        <f>IF(U85=0,"-",U86/U85)</f>
        <v>-</v>
      </c>
    </row>
    <row r="86" spans="1:22" ht="26.25" customHeight="1">
      <c r="A86" s="258"/>
      <c r="B86" s="252"/>
      <c r="C86" s="255"/>
      <c r="D86" s="256"/>
      <c r="E86" s="257"/>
      <c r="F86" s="251" t="s">
        <v>298</v>
      </c>
      <c r="G86" s="25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3"/>
      <c r="U86" s="44">
        <f t="shared" si="0"/>
        <v>0</v>
      </c>
      <c r="V86" s="250"/>
    </row>
    <row r="87" spans="1:22" ht="26.25" customHeight="1">
      <c r="A87" s="258"/>
      <c r="B87" s="252">
        <v>5</v>
      </c>
      <c r="C87" s="253"/>
      <c r="D87" s="254"/>
      <c r="E87" s="257"/>
      <c r="F87" s="199" t="s">
        <v>300</v>
      </c>
      <c r="G87" s="199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49"/>
      <c r="U87" s="43">
        <f t="shared" si="0"/>
        <v>0</v>
      </c>
      <c r="V87" s="250" t="str">
        <f>IF(U87=0,"-",U88/U87)</f>
        <v>-</v>
      </c>
    </row>
    <row r="88" spans="1:22" ht="26.25" customHeight="1">
      <c r="A88" s="258"/>
      <c r="B88" s="252"/>
      <c r="C88" s="255"/>
      <c r="D88" s="256"/>
      <c r="E88" s="257"/>
      <c r="F88" s="251" t="s">
        <v>298</v>
      </c>
      <c r="G88" s="251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3"/>
      <c r="U88" s="44">
        <f t="shared" si="0"/>
        <v>0</v>
      </c>
      <c r="V88" s="250"/>
    </row>
    <row r="90" spans="1:22" ht="36.75" customHeight="1">
      <c r="A90" s="268"/>
      <c r="B90" s="268"/>
      <c r="C90" s="268"/>
      <c r="D90" s="268"/>
      <c r="F90" s="268"/>
      <c r="G90" s="268"/>
      <c r="H90" s="268"/>
      <c r="I90" s="268"/>
      <c r="J90" s="268"/>
      <c r="K90" s="268"/>
      <c r="L90" s="268"/>
      <c r="M90" s="268"/>
      <c r="N90" s="268"/>
      <c r="P90" s="268"/>
      <c r="Q90" s="268"/>
      <c r="R90" s="268"/>
      <c r="S90" s="268"/>
      <c r="T90" s="268"/>
      <c r="U90" s="268"/>
      <c r="V90" s="268"/>
    </row>
    <row r="91" spans="1:22" ht="15" customHeight="1">
      <c r="A91" s="269" t="s">
        <v>334</v>
      </c>
      <c r="B91" s="269"/>
      <c r="C91" s="269"/>
      <c r="D91" s="269"/>
      <c r="E91" s="38"/>
      <c r="F91" s="269" t="s">
        <v>334</v>
      </c>
      <c r="G91" s="269"/>
      <c r="H91" s="269"/>
      <c r="I91" s="269"/>
      <c r="J91" s="269"/>
      <c r="K91" s="269"/>
      <c r="L91" s="269"/>
      <c r="M91" s="269"/>
      <c r="N91" s="269"/>
      <c r="O91" s="38"/>
      <c r="P91" s="269" t="s">
        <v>334</v>
      </c>
      <c r="Q91" s="269"/>
      <c r="R91" s="269"/>
      <c r="S91" s="269"/>
      <c r="T91" s="269"/>
      <c r="U91" s="269"/>
      <c r="V91" s="269"/>
    </row>
    <row r="92" spans="1:22" hidden="1"/>
    <row r="93" spans="1:22" ht="18" hidden="1">
      <c r="B93" s="270" t="s">
        <v>302</v>
      </c>
      <c r="C93" s="270"/>
      <c r="D93" s="270"/>
      <c r="E93" s="270"/>
      <c r="F93" s="270"/>
      <c r="G93" s="270"/>
      <c r="H93" s="270"/>
      <c r="I93" s="270"/>
      <c r="J93" s="270"/>
      <c r="K93" s="270"/>
      <c r="L93" s="270"/>
      <c r="M93" s="270"/>
      <c r="N93" s="270"/>
      <c r="O93" s="270"/>
      <c r="P93" s="270"/>
      <c r="Q93" s="270"/>
      <c r="R93" s="270"/>
      <c r="S93" s="270"/>
      <c r="T93" s="24"/>
    </row>
    <row r="94" spans="1:22" ht="4.5" hidden="1" customHeight="1"/>
    <row r="95" spans="1:22" ht="36.75" hidden="1" customHeight="1">
      <c r="B95" s="25" t="s">
        <v>303</v>
      </c>
      <c r="C95" s="271" t="s">
        <v>29</v>
      </c>
      <c r="D95" s="271"/>
      <c r="E95" s="272" t="s">
        <v>313</v>
      </c>
      <c r="F95" s="272"/>
      <c r="G95" s="272"/>
      <c r="H95" s="272"/>
      <c r="I95" s="272"/>
      <c r="J95" s="272"/>
      <c r="K95" s="26" t="s">
        <v>303</v>
      </c>
      <c r="L95" s="273" t="s">
        <v>314</v>
      </c>
      <c r="M95" s="273"/>
      <c r="N95" s="273"/>
      <c r="O95" s="273"/>
      <c r="P95" s="273"/>
      <c r="Q95" s="273"/>
      <c r="R95" s="273"/>
      <c r="S95" s="274"/>
      <c r="T95" s="27"/>
    </row>
    <row r="96" spans="1:22" ht="27" hidden="1" customHeight="1">
      <c r="B96" s="259">
        <v>1</v>
      </c>
      <c r="C96" s="262" t="str">
        <f>IF(D59="","-",D59)</f>
        <v>-</v>
      </c>
      <c r="D96" s="262"/>
      <c r="E96" s="263" t="e">
        <f>IF(LEN(#REF!)&gt;17,"-",#REF!)</f>
        <v>#REF!</v>
      </c>
      <c r="F96" s="264"/>
      <c r="G96" s="264"/>
      <c r="H96" s="264"/>
      <c r="I96" s="264"/>
      <c r="J96" s="264"/>
      <c r="K96" s="28">
        <v>1</v>
      </c>
      <c r="L96" s="265" t="str">
        <f>$V$79</f>
        <v>-</v>
      </c>
      <c r="M96" s="266"/>
      <c r="N96" s="266"/>
      <c r="O96" s="266"/>
      <c r="P96" s="266"/>
      <c r="Q96" s="266"/>
      <c r="R96" s="266"/>
      <c r="S96" s="267"/>
      <c r="T96" s="29"/>
    </row>
    <row r="97" spans="2:20" ht="27" hidden="1" customHeight="1">
      <c r="B97" s="260"/>
      <c r="C97" s="262"/>
      <c r="D97" s="262"/>
      <c r="E97" s="264"/>
      <c r="F97" s="264"/>
      <c r="G97" s="264"/>
      <c r="H97" s="264"/>
      <c r="I97" s="264"/>
      <c r="J97" s="264"/>
      <c r="K97" s="28">
        <v>2</v>
      </c>
      <c r="L97" s="265" t="str">
        <f>$V$81</f>
        <v>-</v>
      </c>
      <c r="M97" s="266"/>
      <c r="N97" s="266"/>
      <c r="O97" s="266"/>
      <c r="P97" s="266"/>
      <c r="Q97" s="266"/>
      <c r="R97" s="266"/>
      <c r="S97" s="267"/>
      <c r="T97" s="29"/>
    </row>
    <row r="98" spans="2:20" ht="27" hidden="1" customHeight="1">
      <c r="B98" s="260"/>
      <c r="C98" s="262"/>
      <c r="D98" s="262"/>
      <c r="E98" s="264"/>
      <c r="F98" s="264"/>
      <c r="G98" s="264"/>
      <c r="H98" s="264"/>
      <c r="I98" s="264"/>
      <c r="J98" s="264"/>
      <c r="K98" s="28">
        <v>3</v>
      </c>
      <c r="L98" s="265" t="str">
        <f>$V$83</f>
        <v>-</v>
      </c>
      <c r="M98" s="266"/>
      <c r="N98" s="266"/>
      <c r="O98" s="266"/>
      <c r="P98" s="266"/>
      <c r="Q98" s="266"/>
      <c r="R98" s="266"/>
      <c r="S98" s="267"/>
      <c r="T98" s="29"/>
    </row>
    <row r="99" spans="2:20" ht="27" hidden="1" customHeight="1">
      <c r="B99" s="260"/>
      <c r="C99" s="262"/>
      <c r="D99" s="262"/>
      <c r="E99" s="264"/>
      <c r="F99" s="264"/>
      <c r="G99" s="264"/>
      <c r="H99" s="264"/>
      <c r="I99" s="264"/>
      <c r="J99" s="264"/>
      <c r="K99" s="28">
        <v>4</v>
      </c>
      <c r="L99" s="265" t="str">
        <f>$V$85</f>
        <v>-</v>
      </c>
      <c r="M99" s="266"/>
      <c r="N99" s="266"/>
      <c r="O99" s="266"/>
      <c r="P99" s="266"/>
      <c r="Q99" s="266"/>
      <c r="R99" s="266"/>
      <c r="S99" s="267"/>
      <c r="T99" s="29"/>
    </row>
    <row r="100" spans="2:20" ht="27" hidden="1" customHeight="1">
      <c r="B100" s="261"/>
      <c r="C100" s="262"/>
      <c r="D100" s="262"/>
      <c r="E100" s="264"/>
      <c r="F100" s="264"/>
      <c r="G100" s="264"/>
      <c r="H100" s="264"/>
      <c r="I100" s="264"/>
      <c r="J100" s="264"/>
      <c r="K100" s="28">
        <v>5</v>
      </c>
      <c r="L100" s="265" t="str">
        <f>$V$87</f>
        <v>-</v>
      </c>
      <c r="M100" s="266"/>
      <c r="N100" s="266"/>
      <c r="O100" s="266"/>
      <c r="P100" s="266"/>
      <c r="Q100" s="266"/>
      <c r="R100" s="266"/>
      <c r="S100" s="267"/>
      <c r="T100" s="29"/>
    </row>
    <row r="101" spans="2:20" ht="27" hidden="1" customHeight="1">
      <c r="B101" s="259">
        <v>2</v>
      </c>
      <c r="C101" s="262" t="e">
        <f>IF(#REF!="","-",#REF!)</f>
        <v>#REF!</v>
      </c>
      <c r="D101" s="262"/>
      <c r="E101" s="263" t="e">
        <f>IF(LEN(#REF!)&gt;17,"-",#REF!)</f>
        <v>#REF!</v>
      </c>
      <c r="F101" s="264"/>
      <c r="G101" s="264"/>
      <c r="H101" s="264"/>
      <c r="I101" s="264"/>
      <c r="J101" s="264"/>
      <c r="K101" s="28">
        <v>1</v>
      </c>
      <c r="L101" s="265" t="e">
        <f>#REF!</f>
        <v>#REF!</v>
      </c>
      <c r="M101" s="266"/>
      <c r="N101" s="266"/>
      <c r="O101" s="266"/>
      <c r="P101" s="266"/>
      <c r="Q101" s="266"/>
      <c r="R101" s="266"/>
      <c r="S101" s="267"/>
      <c r="T101" s="29"/>
    </row>
    <row r="102" spans="2:20" ht="27" hidden="1" customHeight="1">
      <c r="B102" s="260"/>
      <c r="C102" s="262"/>
      <c r="D102" s="262"/>
      <c r="E102" s="264"/>
      <c r="F102" s="264"/>
      <c r="G102" s="264"/>
      <c r="H102" s="264"/>
      <c r="I102" s="264"/>
      <c r="J102" s="264"/>
      <c r="K102" s="28">
        <v>2</v>
      </c>
      <c r="L102" s="265" t="e">
        <f>#REF!</f>
        <v>#REF!</v>
      </c>
      <c r="M102" s="266"/>
      <c r="N102" s="266"/>
      <c r="O102" s="266"/>
      <c r="P102" s="266"/>
      <c r="Q102" s="266"/>
      <c r="R102" s="266"/>
      <c r="S102" s="267"/>
      <c r="T102" s="29"/>
    </row>
    <row r="103" spans="2:20" ht="27" hidden="1" customHeight="1">
      <c r="B103" s="260"/>
      <c r="C103" s="262"/>
      <c r="D103" s="262"/>
      <c r="E103" s="264"/>
      <c r="F103" s="264"/>
      <c r="G103" s="264"/>
      <c r="H103" s="264"/>
      <c r="I103" s="264"/>
      <c r="J103" s="264"/>
      <c r="K103" s="28">
        <v>3</v>
      </c>
      <c r="L103" s="265" t="e">
        <f>#REF!</f>
        <v>#REF!</v>
      </c>
      <c r="M103" s="266"/>
      <c r="N103" s="266"/>
      <c r="O103" s="266"/>
      <c r="P103" s="266"/>
      <c r="Q103" s="266"/>
      <c r="R103" s="266"/>
      <c r="S103" s="267"/>
      <c r="T103" s="29"/>
    </row>
    <row r="104" spans="2:20" ht="27" hidden="1" customHeight="1">
      <c r="B104" s="260"/>
      <c r="C104" s="262"/>
      <c r="D104" s="262"/>
      <c r="E104" s="264"/>
      <c r="F104" s="264"/>
      <c r="G104" s="264"/>
      <c r="H104" s="264"/>
      <c r="I104" s="264"/>
      <c r="J104" s="264"/>
      <c r="K104" s="28">
        <v>4</v>
      </c>
      <c r="L104" s="265" t="e">
        <f>#REF!</f>
        <v>#REF!</v>
      </c>
      <c r="M104" s="266"/>
      <c r="N104" s="266"/>
      <c r="O104" s="266"/>
      <c r="P104" s="266"/>
      <c r="Q104" s="266"/>
      <c r="R104" s="266"/>
      <c r="S104" s="267"/>
      <c r="T104" s="29"/>
    </row>
    <row r="105" spans="2:20" ht="27" hidden="1" customHeight="1">
      <c r="B105" s="261"/>
      <c r="C105" s="262"/>
      <c r="D105" s="262"/>
      <c r="E105" s="264"/>
      <c r="F105" s="264"/>
      <c r="G105" s="264"/>
      <c r="H105" s="264"/>
      <c r="I105" s="264"/>
      <c r="J105" s="264"/>
      <c r="K105" s="28">
        <v>5</v>
      </c>
      <c r="L105" s="265" t="e">
        <f>#REF!</f>
        <v>#REF!</v>
      </c>
      <c r="M105" s="266"/>
      <c r="N105" s="266"/>
      <c r="O105" s="266"/>
      <c r="P105" s="266"/>
      <c r="Q105" s="266"/>
      <c r="R105" s="266"/>
      <c r="S105" s="267"/>
      <c r="T105" s="29"/>
    </row>
    <row r="106" spans="2:20" ht="27" hidden="1" customHeight="1">
      <c r="B106" s="259">
        <v>3</v>
      </c>
      <c r="C106" s="262" t="e">
        <f>IF(#REF!="","-",#REF!)</f>
        <v>#REF!</v>
      </c>
      <c r="D106" s="262"/>
      <c r="E106" s="263" t="e">
        <f>IF(LEN(#REF!)&gt;17,"-",#REF!)</f>
        <v>#REF!</v>
      </c>
      <c r="F106" s="264"/>
      <c r="G106" s="264"/>
      <c r="H106" s="264"/>
      <c r="I106" s="264"/>
      <c r="J106" s="264"/>
      <c r="K106" s="28">
        <v>1</v>
      </c>
      <c r="L106" s="265" t="e">
        <f>#REF!</f>
        <v>#REF!</v>
      </c>
      <c r="M106" s="266"/>
      <c r="N106" s="266"/>
      <c r="O106" s="266"/>
      <c r="P106" s="266"/>
      <c r="Q106" s="266"/>
      <c r="R106" s="266"/>
      <c r="S106" s="267"/>
      <c r="T106" s="29"/>
    </row>
    <row r="107" spans="2:20" ht="27" hidden="1" customHeight="1">
      <c r="B107" s="260"/>
      <c r="C107" s="262"/>
      <c r="D107" s="262"/>
      <c r="E107" s="264"/>
      <c r="F107" s="264"/>
      <c r="G107" s="264"/>
      <c r="H107" s="264"/>
      <c r="I107" s="264"/>
      <c r="J107" s="264"/>
      <c r="K107" s="28">
        <v>2</v>
      </c>
      <c r="L107" s="265" t="e">
        <f>#REF!</f>
        <v>#REF!</v>
      </c>
      <c r="M107" s="266"/>
      <c r="N107" s="266"/>
      <c r="O107" s="266"/>
      <c r="P107" s="266"/>
      <c r="Q107" s="266"/>
      <c r="R107" s="266"/>
      <c r="S107" s="267"/>
      <c r="T107" s="29"/>
    </row>
    <row r="108" spans="2:20" ht="27" hidden="1" customHeight="1">
      <c r="B108" s="260"/>
      <c r="C108" s="262"/>
      <c r="D108" s="262"/>
      <c r="E108" s="264"/>
      <c r="F108" s="264"/>
      <c r="G108" s="264"/>
      <c r="H108" s="264"/>
      <c r="I108" s="264"/>
      <c r="J108" s="264"/>
      <c r="K108" s="28">
        <v>3</v>
      </c>
      <c r="L108" s="265" t="e">
        <f>#REF!</f>
        <v>#REF!</v>
      </c>
      <c r="M108" s="266"/>
      <c r="N108" s="266"/>
      <c r="O108" s="266"/>
      <c r="P108" s="266"/>
      <c r="Q108" s="266"/>
      <c r="R108" s="266"/>
      <c r="S108" s="267"/>
      <c r="T108" s="29"/>
    </row>
    <row r="109" spans="2:20" ht="27" hidden="1" customHeight="1">
      <c r="B109" s="260"/>
      <c r="C109" s="262"/>
      <c r="D109" s="262"/>
      <c r="E109" s="264"/>
      <c r="F109" s="264"/>
      <c r="G109" s="264"/>
      <c r="H109" s="264"/>
      <c r="I109" s="264"/>
      <c r="J109" s="264"/>
      <c r="K109" s="28">
        <v>4</v>
      </c>
      <c r="L109" s="265" t="e">
        <f>#REF!</f>
        <v>#REF!</v>
      </c>
      <c r="M109" s="266"/>
      <c r="N109" s="266"/>
      <c r="O109" s="266"/>
      <c r="P109" s="266"/>
      <c r="Q109" s="266"/>
      <c r="R109" s="266"/>
      <c r="S109" s="267"/>
      <c r="T109" s="29"/>
    </row>
    <row r="110" spans="2:20" ht="27" hidden="1" customHeight="1">
      <c r="B110" s="261"/>
      <c r="C110" s="262"/>
      <c r="D110" s="262"/>
      <c r="E110" s="264"/>
      <c r="F110" s="264"/>
      <c r="G110" s="264"/>
      <c r="H110" s="264"/>
      <c r="I110" s="264"/>
      <c r="J110" s="264"/>
      <c r="K110" s="28">
        <v>5</v>
      </c>
      <c r="L110" s="265" t="e">
        <f>#REF!</f>
        <v>#REF!</v>
      </c>
      <c r="M110" s="266"/>
      <c r="N110" s="266"/>
      <c r="O110" s="266"/>
      <c r="P110" s="266"/>
      <c r="Q110" s="266"/>
      <c r="R110" s="266"/>
      <c r="S110" s="267"/>
      <c r="T110" s="29"/>
    </row>
    <row r="111" spans="2:20" ht="27" hidden="1" customHeight="1">
      <c r="B111" s="259">
        <v>4</v>
      </c>
      <c r="C111" s="262" t="e">
        <f>IF(#REF!="","-",#REF!)</f>
        <v>#REF!</v>
      </c>
      <c r="D111" s="262"/>
      <c r="E111" s="263" t="e">
        <f>IF(LEN(#REF!)&gt;17,"-",#REF!)</f>
        <v>#REF!</v>
      </c>
      <c r="F111" s="264"/>
      <c r="G111" s="264"/>
      <c r="H111" s="264"/>
      <c r="I111" s="264"/>
      <c r="J111" s="264"/>
      <c r="K111" s="28">
        <v>1</v>
      </c>
      <c r="L111" s="265" t="e">
        <f>#REF!</f>
        <v>#REF!</v>
      </c>
      <c r="M111" s="266"/>
      <c r="N111" s="266"/>
      <c r="O111" s="266"/>
      <c r="P111" s="266"/>
      <c r="Q111" s="266"/>
      <c r="R111" s="266"/>
      <c r="S111" s="267"/>
      <c r="T111" s="29"/>
    </row>
    <row r="112" spans="2:20" ht="27" hidden="1" customHeight="1">
      <c r="B112" s="260"/>
      <c r="C112" s="262"/>
      <c r="D112" s="262"/>
      <c r="E112" s="264"/>
      <c r="F112" s="264"/>
      <c r="G112" s="264"/>
      <c r="H112" s="264"/>
      <c r="I112" s="264"/>
      <c r="J112" s="264"/>
      <c r="K112" s="28">
        <v>2</v>
      </c>
      <c r="L112" s="265" t="e">
        <f>#REF!</f>
        <v>#REF!</v>
      </c>
      <c r="M112" s="266"/>
      <c r="N112" s="266"/>
      <c r="O112" s="266"/>
      <c r="P112" s="266"/>
      <c r="Q112" s="266"/>
      <c r="R112" s="266"/>
      <c r="S112" s="267"/>
      <c r="T112" s="29"/>
    </row>
    <row r="113" spans="2:20" ht="27" hidden="1" customHeight="1">
      <c r="B113" s="260"/>
      <c r="C113" s="262"/>
      <c r="D113" s="262"/>
      <c r="E113" s="264"/>
      <c r="F113" s="264"/>
      <c r="G113" s="264"/>
      <c r="H113" s="264"/>
      <c r="I113" s="264"/>
      <c r="J113" s="264"/>
      <c r="K113" s="28">
        <v>3</v>
      </c>
      <c r="L113" s="265" t="e">
        <f>#REF!</f>
        <v>#REF!</v>
      </c>
      <c r="M113" s="266"/>
      <c r="N113" s="266"/>
      <c r="O113" s="266"/>
      <c r="P113" s="266"/>
      <c r="Q113" s="266"/>
      <c r="R113" s="266"/>
      <c r="S113" s="267"/>
      <c r="T113" s="29"/>
    </row>
    <row r="114" spans="2:20" ht="27" hidden="1" customHeight="1">
      <c r="B114" s="260"/>
      <c r="C114" s="262"/>
      <c r="D114" s="262"/>
      <c r="E114" s="264"/>
      <c r="F114" s="264"/>
      <c r="G114" s="264"/>
      <c r="H114" s="264"/>
      <c r="I114" s="264"/>
      <c r="J114" s="264"/>
      <c r="K114" s="28">
        <v>4</v>
      </c>
      <c r="L114" s="265" t="e">
        <f>#REF!</f>
        <v>#REF!</v>
      </c>
      <c r="M114" s="266"/>
      <c r="N114" s="266"/>
      <c r="O114" s="266"/>
      <c r="P114" s="266"/>
      <c r="Q114" s="266"/>
      <c r="R114" s="266"/>
      <c r="S114" s="267"/>
      <c r="T114" s="29"/>
    </row>
    <row r="115" spans="2:20" ht="27" hidden="1" customHeight="1">
      <c r="B115" s="261"/>
      <c r="C115" s="262"/>
      <c r="D115" s="262"/>
      <c r="E115" s="264"/>
      <c r="F115" s="264"/>
      <c r="G115" s="264"/>
      <c r="H115" s="264"/>
      <c r="I115" s="264"/>
      <c r="J115" s="264"/>
      <c r="K115" s="28">
        <v>5</v>
      </c>
      <c r="L115" s="265" t="e">
        <f>#REF!</f>
        <v>#REF!</v>
      </c>
      <c r="M115" s="266"/>
      <c r="N115" s="266"/>
      <c r="O115" s="266"/>
      <c r="P115" s="266"/>
      <c r="Q115" s="266"/>
      <c r="R115" s="266"/>
      <c r="S115" s="267"/>
      <c r="T115" s="29"/>
    </row>
    <row r="116" spans="2:20" ht="27" hidden="1" customHeight="1">
      <c r="B116" s="259">
        <v>5</v>
      </c>
      <c r="C116" s="262" t="e">
        <f>IF(#REF!="","-",#REF!)</f>
        <v>#REF!</v>
      </c>
      <c r="D116" s="262"/>
      <c r="E116" s="263" t="e">
        <f>IF(LEN(#REF!)&gt;17,"-",#REF!)</f>
        <v>#REF!</v>
      </c>
      <c r="F116" s="264"/>
      <c r="G116" s="264"/>
      <c r="H116" s="264"/>
      <c r="I116" s="264"/>
      <c r="J116" s="264"/>
      <c r="K116" s="28">
        <v>1</v>
      </c>
      <c r="L116" s="265" t="e">
        <f>#REF!</f>
        <v>#REF!</v>
      </c>
      <c r="M116" s="266"/>
      <c r="N116" s="266"/>
      <c r="O116" s="266"/>
      <c r="P116" s="266"/>
      <c r="Q116" s="266"/>
      <c r="R116" s="266"/>
      <c r="S116" s="267"/>
      <c r="T116" s="29"/>
    </row>
    <row r="117" spans="2:20" ht="27" hidden="1" customHeight="1">
      <c r="B117" s="260"/>
      <c r="C117" s="262"/>
      <c r="D117" s="262"/>
      <c r="E117" s="264"/>
      <c r="F117" s="264"/>
      <c r="G117" s="264"/>
      <c r="H117" s="264"/>
      <c r="I117" s="264"/>
      <c r="J117" s="264"/>
      <c r="K117" s="28">
        <v>2</v>
      </c>
      <c r="L117" s="265" t="e">
        <f>#REF!</f>
        <v>#REF!</v>
      </c>
      <c r="M117" s="266"/>
      <c r="N117" s="266"/>
      <c r="O117" s="266"/>
      <c r="P117" s="266"/>
      <c r="Q117" s="266"/>
      <c r="R117" s="266"/>
      <c r="S117" s="267"/>
      <c r="T117" s="29"/>
    </row>
    <row r="118" spans="2:20" ht="27" hidden="1" customHeight="1">
      <c r="B118" s="260"/>
      <c r="C118" s="262"/>
      <c r="D118" s="262"/>
      <c r="E118" s="264"/>
      <c r="F118" s="264"/>
      <c r="G118" s="264"/>
      <c r="H118" s="264"/>
      <c r="I118" s="264"/>
      <c r="J118" s="264"/>
      <c r="K118" s="28">
        <v>3</v>
      </c>
      <c r="L118" s="265" t="e">
        <f>#REF!</f>
        <v>#REF!</v>
      </c>
      <c r="M118" s="266"/>
      <c r="N118" s="266"/>
      <c r="O118" s="266"/>
      <c r="P118" s="266"/>
      <c r="Q118" s="266"/>
      <c r="R118" s="266"/>
      <c r="S118" s="267"/>
      <c r="T118" s="29"/>
    </row>
    <row r="119" spans="2:20" ht="27" hidden="1" customHeight="1">
      <c r="B119" s="260"/>
      <c r="C119" s="262"/>
      <c r="D119" s="262"/>
      <c r="E119" s="264"/>
      <c r="F119" s="264"/>
      <c r="G119" s="264"/>
      <c r="H119" s="264"/>
      <c r="I119" s="264"/>
      <c r="J119" s="264"/>
      <c r="K119" s="28">
        <v>4</v>
      </c>
      <c r="L119" s="265" t="e">
        <f>#REF!</f>
        <v>#REF!</v>
      </c>
      <c r="M119" s="266"/>
      <c r="N119" s="266"/>
      <c r="O119" s="266"/>
      <c r="P119" s="266"/>
      <c r="Q119" s="266"/>
      <c r="R119" s="266"/>
      <c r="S119" s="267"/>
      <c r="T119" s="29"/>
    </row>
    <row r="120" spans="2:20" ht="27" hidden="1" customHeight="1">
      <c r="B120" s="261"/>
      <c r="C120" s="262"/>
      <c r="D120" s="262"/>
      <c r="E120" s="264"/>
      <c r="F120" s="264"/>
      <c r="G120" s="264"/>
      <c r="H120" s="264"/>
      <c r="I120" s="264"/>
      <c r="J120" s="264"/>
      <c r="K120" s="28">
        <v>5</v>
      </c>
      <c r="L120" s="265" t="e">
        <f>#REF!</f>
        <v>#REF!</v>
      </c>
      <c r="M120" s="266"/>
      <c r="N120" s="266"/>
      <c r="O120" s="266"/>
      <c r="P120" s="266"/>
      <c r="Q120" s="266"/>
      <c r="R120" s="266"/>
      <c r="S120" s="267"/>
      <c r="T120" s="29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308</v>
      </c>
      <c r="D326" s="1" t="s">
        <v>294</v>
      </c>
      <c r="E326" s="1" t="s">
        <v>295</v>
      </c>
    </row>
    <row r="327" spans="1:5" hidden="1">
      <c r="C327" s="1" t="s">
        <v>307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318</v>
      </c>
    </row>
    <row r="335" spans="1:5" hidden="1">
      <c r="C335" s="1" t="s">
        <v>319</v>
      </c>
    </row>
    <row r="336" spans="1:5" hidden="1">
      <c r="C336" s="1" t="s">
        <v>320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</mergeCells>
  <conditionalFormatting sqref="V66">
    <cfRule type="cellIs" dxfId="66" priority="12" stopIfTrue="1" operator="equal">
      <formula>"Favor de indicar el tipo de fórmula"</formula>
    </cfRule>
    <cfRule type="cellIs" dxfId="65" priority="13" stopIfTrue="1" operator="equal">
      <formula>"Favor de proporcionar valores al calendario de las 2 variables en lo programado"</formula>
    </cfRule>
  </conditionalFormatting>
  <conditionalFormatting sqref="F16">
    <cfRule type="cellIs" dxfId="64" priority="11" stopIfTrue="1" operator="equal">
      <formula>"VERIFIQUE QUE LA SUBFUNCIÓN CORRESPONDA AL CATÁLOGO DE FUNCIONES"</formula>
    </cfRule>
  </conditionalFormatting>
  <conditionalFormatting sqref="V71">
    <cfRule type="cellIs" dxfId="63" priority="9" stopIfTrue="1" operator="equal">
      <formula>"Favor de indicar el tipo de fórmula"</formula>
    </cfRule>
    <cfRule type="cellIs" dxfId="62" priority="10" stopIfTrue="1" operator="equal">
      <formula>"Favor de proporcionar valores al calendario de las 2 variables en lo programado"</formula>
    </cfRule>
  </conditionalFormatting>
  <conditionalFormatting sqref="V35">
    <cfRule type="cellIs" dxfId="61" priority="7" stopIfTrue="1" operator="equal">
      <formula>"Favor de indicar el tipo de fórmula"</formula>
    </cfRule>
    <cfRule type="cellIs" dxfId="60" priority="8" stopIfTrue="1" operator="equal">
      <formula>"Favor de proporcionar valores al calendario de las 2 variables en lo programado"</formula>
    </cfRule>
  </conditionalFormatting>
  <conditionalFormatting sqref="V40">
    <cfRule type="cellIs" dxfId="59" priority="5" stopIfTrue="1" operator="equal">
      <formula>"Favor de indicar el tipo de fórmula"</formula>
    </cfRule>
    <cfRule type="cellIs" dxfId="58" priority="6" stopIfTrue="1" operator="equal">
      <formula>"Favor de proporcionar valores al calendario de las 2 variables en lo programado"</formula>
    </cfRule>
  </conditionalFormatting>
  <conditionalFormatting sqref="V51">
    <cfRule type="cellIs" dxfId="57" priority="3" stopIfTrue="1" operator="equal">
      <formula>"Favor de indicar el tipo de fórmula"</formula>
    </cfRule>
    <cfRule type="cellIs" dxfId="56" priority="4" stopIfTrue="1" operator="equal">
      <formula>"Favor de proporcionar valores al calendario de las 2 variables en lo programado"</formula>
    </cfRule>
  </conditionalFormatting>
  <conditionalFormatting sqref="V56">
    <cfRule type="cellIs" dxfId="55" priority="1" stopIfTrue="1" operator="equal">
      <formula>"Favor de indicar el tipo de fórmula"</formula>
    </cfRule>
    <cfRule type="cellIs" dxfId="54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2" sqref="G2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53.140625" customWidth="1"/>
    <col min="8" max="8" width="51" bestFit="1" customWidth="1"/>
  </cols>
  <sheetData>
    <row r="1" spans="1:8">
      <c r="B1" s="57" t="s">
        <v>831</v>
      </c>
      <c r="C1" s="57" t="s">
        <v>830</v>
      </c>
      <c r="D1" s="58" t="s">
        <v>37</v>
      </c>
      <c r="E1" s="58" t="s">
        <v>851</v>
      </c>
      <c r="F1" s="58" t="s">
        <v>71</v>
      </c>
      <c r="G1" s="58" t="s">
        <v>343</v>
      </c>
    </row>
    <row r="2" spans="1:8">
      <c r="A2">
        <v>1</v>
      </c>
      <c r="B2" t="s">
        <v>345</v>
      </c>
      <c r="C2" t="s">
        <v>344</v>
      </c>
      <c r="D2" s="90" t="s">
        <v>993</v>
      </c>
      <c r="E2" s="90" t="s">
        <v>965</v>
      </c>
      <c r="F2" t="s">
        <v>852</v>
      </c>
      <c r="G2" s="137" t="s">
        <v>1042</v>
      </c>
    </row>
    <row r="3" spans="1:8">
      <c r="A3">
        <v>2</v>
      </c>
      <c r="B3" t="s">
        <v>347</v>
      </c>
      <c r="C3" t="s">
        <v>346</v>
      </c>
      <c r="D3" s="90" t="s">
        <v>994</v>
      </c>
      <c r="E3" s="90" t="s">
        <v>966</v>
      </c>
      <c r="F3" t="s">
        <v>853</v>
      </c>
      <c r="G3" t="s">
        <v>1041</v>
      </c>
    </row>
    <row r="4" spans="1:8">
      <c r="A4">
        <v>3</v>
      </c>
      <c r="B4" t="s">
        <v>349</v>
      </c>
      <c r="C4" t="s">
        <v>348</v>
      </c>
      <c r="D4" s="90" t="s">
        <v>995</v>
      </c>
      <c r="E4" s="90" t="s">
        <v>967</v>
      </c>
      <c r="F4" t="s">
        <v>854</v>
      </c>
      <c r="G4" t="s">
        <v>1043</v>
      </c>
    </row>
    <row r="5" spans="1:8">
      <c r="A5">
        <v>4</v>
      </c>
      <c r="B5" t="s">
        <v>351</v>
      </c>
      <c r="C5" t="s">
        <v>350</v>
      </c>
      <c r="D5" s="90" t="s">
        <v>996</v>
      </c>
      <c r="E5" s="90" t="s">
        <v>968</v>
      </c>
      <c r="F5" t="s">
        <v>855</v>
      </c>
      <c r="G5" t="s">
        <v>1044</v>
      </c>
    </row>
    <row r="6" spans="1:8">
      <c r="A6">
        <v>5</v>
      </c>
      <c r="B6" t="s">
        <v>353</v>
      </c>
      <c r="C6" t="s">
        <v>352</v>
      </c>
      <c r="E6" s="90" t="s">
        <v>969</v>
      </c>
      <c r="F6" t="s">
        <v>856</v>
      </c>
      <c r="G6" t="s">
        <v>1045</v>
      </c>
    </row>
    <row r="7" spans="1:8">
      <c r="A7">
        <v>6</v>
      </c>
      <c r="B7" t="s">
        <v>355</v>
      </c>
      <c r="C7" t="s">
        <v>354</v>
      </c>
      <c r="E7" s="90" t="s">
        <v>970</v>
      </c>
      <c r="F7" t="s">
        <v>857</v>
      </c>
      <c r="G7" t="s">
        <v>1046</v>
      </c>
    </row>
    <row r="8" spans="1:8">
      <c r="A8">
        <v>7</v>
      </c>
      <c r="B8" t="s">
        <v>356</v>
      </c>
      <c r="C8" s="46" t="s">
        <v>832</v>
      </c>
      <c r="D8" s="46"/>
      <c r="E8" s="90" t="s">
        <v>971</v>
      </c>
      <c r="F8" t="s">
        <v>858</v>
      </c>
      <c r="G8" t="s">
        <v>1047</v>
      </c>
    </row>
    <row r="9" spans="1:8">
      <c r="A9">
        <v>8</v>
      </c>
      <c r="B9" t="s">
        <v>358</v>
      </c>
      <c r="C9" t="s">
        <v>357</v>
      </c>
      <c r="E9" s="90" t="s">
        <v>972</v>
      </c>
      <c r="F9" t="s">
        <v>859</v>
      </c>
      <c r="G9" t="s">
        <v>1049</v>
      </c>
    </row>
    <row r="10" spans="1:8" ht="30">
      <c r="A10">
        <v>9</v>
      </c>
      <c r="B10" t="s">
        <v>360</v>
      </c>
      <c r="C10" t="s">
        <v>359</v>
      </c>
      <c r="E10" s="90" t="s">
        <v>973</v>
      </c>
      <c r="F10" t="s">
        <v>860</v>
      </c>
      <c r="G10" s="137" t="s">
        <v>1048</v>
      </c>
      <c r="H10" s="59"/>
    </row>
    <row r="11" spans="1:8">
      <c r="A11">
        <v>10</v>
      </c>
      <c r="B11" t="s">
        <v>362</v>
      </c>
      <c r="C11" t="s">
        <v>361</v>
      </c>
      <c r="E11" s="90" t="s">
        <v>974</v>
      </c>
      <c r="F11" t="s">
        <v>861</v>
      </c>
    </row>
    <row r="12" spans="1:8">
      <c r="A12">
        <v>11</v>
      </c>
      <c r="B12" t="s">
        <v>363</v>
      </c>
      <c r="C12" t="s">
        <v>833</v>
      </c>
      <c r="E12" s="90" t="s">
        <v>975</v>
      </c>
      <c r="F12" t="s">
        <v>862</v>
      </c>
    </row>
    <row r="13" spans="1:8">
      <c r="A13">
        <v>12</v>
      </c>
      <c r="B13" t="s">
        <v>365</v>
      </c>
      <c r="C13" t="s">
        <v>364</v>
      </c>
      <c r="E13" s="90" t="s">
        <v>976</v>
      </c>
      <c r="F13" t="s">
        <v>863</v>
      </c>
    </row>
    <row r="14" spans="1:8">
      <c r="A14">
        <v>13</v>
      </c>
      <c r="B14" t="s">
        <v>367</v>
      </c>
      <c r="C14" t="s">
        <v>366</v>
      </c>
      <c r="E14" s="90" t="s">
        <v>977</v>
      </c>
      <c r="F14" t="s">
        <v>864</v>
      </c>
    </row>
    <row r="15" spans="1:8">
      <c r="A15">
        <v>14</v>
      </c>
      <c r="B15" t="s">
        <v>369</v>
      </c>
      <c r="C15" t="s">
        <v>368</v>
      </c>
      <c r="E15" s="90" t="s">
        <v>978</v>
      </c>
      <c r="F15" t="s">
        <v>865</v>
      </c>
    </row>
    <row r="16" spans="1:8">
      <c r="A16">
        <v>15</v>
      </c>
      <c r="B16" t="s">
        <v>371</v>
      </c>
      <c r="C16" t="s">
        <v>370</v>
      </c>
      <c r="E16" s="90" t="s">
        <v>979</v>
      </c>
      <c r="F16" t="s">
        <v>866</v>
      </c>
    </row>
    <row r="17" spans="1:6">
      <c r="A17">
        <v>16</v>
      </c>
      <c r="B17" t="s">
        <v>373</v>
      </c>
      <c r="C17" t="s">
        <v>372</v>
      </c>
      <c r="E17" s="90" t="s">
        <v>980</v>
      </c>
      <c r="F17" t="s">
        <v>867</v>
      </c>
    </row>
    <row r="18" spans="1:6">
      <c r="A18">
        <v>17</v>
      </c>
      <c r="B18" t="s">
        <v>375</v>
      </c>
      <c r="C18" t="s">
        <v>374</v>
      </c>
      <c r="E18" s="90" t="s">
        <v>981</v>
      </c>
      <c r="F18" t="s">
        <v>868</v>
      </c>
    </row>
    <row r="19" spans="1:6">
      <c r="A19">
        <v>18</v>
      </c>
      <c r="B19" t="s">
        <v>377</v>
      </c>
      <c r="C19" t="s">
        <v>376</v>
      </c>
      <c r="E19" s="90" t="s">
        <v>982</v>
      </c>
      <c r="F19" t="s">
        <v>869</v>
      </c>
    </row>
    <row r="20" spans="1:6">
      <c r="A20">
        <v>19</v>
      </c>
      <c r="B20" t="s">
        <v>379</v>
      </c>
      <c r="C20" t="s">
        <v>378</v>
      </c>
      <c r="E20" s="90" t="s">
        <v>983</v>
      </c>
      <c r="F20" t="s">
        <v>870</v>
      </c>
    </row>
    <row r="21" spans="1:6">
      <c r="A21">
        <v>20</v>
      </c>
      <c r="B21" t="s">
        <v>381</v>
      </c>
      <c r="C21" t="s">
        <v>380</v>
      </c>
      <c r="E21" s="90" t="s">
        <v>984</v>
      </c>
      <c r="F21" t="s">
        <v>871</v>
      </c>
    </row>
    <row r="22" spans="1:6">
      <c r="A22">
        <v>21</v>
      </c>
      <c r="B22" t="s">
        <v>383</v>
      </c>
      <c r="C22" t="s">
        <v>382</v>
      </c>
      <c r="E22" s="90" t="s">
        <v>985</v>
      </c>
      <c r="F22" t="s">
        <v>872</v>
      </c>
    </row>
    <row r="23" spans="1:6">
      <c r="A23">
        <v>22</v>
      </c>
      <c r="B23" t="s">
        <v>384</v>
      </c>
      <c r="C23" t="s">
        <v>834</v>
      </c>
      <c r="E23" s="90" t="s">
        <v>986</v>
      </c>
      <c r="F23" t="s">
        <v>873</v>
      </c>
    </row>
    <row r="24" spans="1:6">
      <c r="A24">
        <v>23</v>
      </c>
      <c r="B24" t="s">
        <v>386</v>
      </c>
      <c r="C24" t="s">
        <v>385</v>
      </c>
      <c r="E24" s="90" t="s">
        <v>987</v>
      </c>
      <c r="F24" t="s">
        <v>874</v>
      </c>
    </row>
    <row r="25" spans="1:6">
      <c r="A25">
        <v>24</v>
      </c>
      <c r="B25" t="s">
        <v>388</v>
      </c>
      <c r="C25" t="s">
        <v>387</v>
      </c>
      <c r="E25" s="90" t="s">
        <v>988</v>
      </c>
      <c r="F25" t="s">
        <v>875</v>
      </c>
    </row>
    <row r="26" spans="1:6">
      <c r="A26">
        <v>25</v>
      </c>
      <c r="B26" t="s">
        <v>390</v>
      </c>
      <c r="C26" t="s">
        <v>389</v>
      </c>
      <c r="E26" s="90" t="s">
        <v>989</v>
      </c>
      <c r="F26" t="s">
        <v>876</v>
      </c>
    </row>
    <row r="27" spans="1:6">
      <c r="A27">
        <v>26</v>
      </c>
      <c r="B27" s="92" t="s">
        <v>392</v>
      </c>
      <c r="C27" s="92" t="s">
        <v>391</v>
      </c>
      <c r="E27" s="90" t="s">
        <v>990</v>
      </c>
      <c r="F27" t="s">
        <v>877</v>
      </c>
    </row>
    <row r="28" spans="1:6">
      <c r="A28">
        <v>27</v>
      </c>
      <c r="B28" t="s">
        <v>394</v>
      </c>
      <c r="C28" t="s">
        <v>393</v>
      </c>
      <c r="E28" s="90" t="s">
        <v>991</v>
      </c>
      <c r="F28" t="s">
        <v>878</v>
      </c>
    </row>
    <row r="29" spans="1:6">
      <c r="A29">
        <v>28</v>
      </c>
      <c r="B29" t="s">
        <v>396</v>
      </c>
      <c r="C29" t="s">
        <v>395</v>
      </c>
      <c r="E29" s="90" t="s">
        <v>992</v>
      </c>
      <c r="F29" t="s">
        <v>879</v>
      </c>
    </row>
    <row r="30" spans="1:6">
      <c r="A30">
        <v>29</v>
      </c>
      <c r="B30" t="s">
        <v>398</v>
      </c>
      <c r="C30" t="s">
        <v>397</v>
      </c>
      <c r="F30" t="s">
        <v>880</v>
      </c>
    </row>
    <row r="31" spans="1:6">
      <c r="A31">
        <v>30</v>
      </c>
      <c r="B31" t="s">
        <v>400</v>
      </c>
      <c r="C31" t="s">
        <v>399</v>
      </c>
      <c r="F31" t="s">
        <v>881</v>
      </c>
    </row>
    <row r="32" spans="1:6">
      <c r="A32">
        <v>31</v>
      </c>
      <c r="B32" t="s">
        <v>402</v>
      </c>
      <c r="C32" t="s">
        <v>401</v>
      </c>
      <c r="F32" t="s">
        <v>882</v>
      </c>
    </row>
    <row r="33" spans="1:6">
      <c r="A33">
        <v>32</v>
      </c>
      <c r="B33" t="s">
        <v>404</v>
      </c>
      <c r="C33" t="s">
        <v>403</v>
      </c>
      <c r="F33" t="s">
        <v>883</v>
      </c>
    </row>
    <row r="34" spans="1:6">
      <c r="A34">
        <v>33</v>
      </c>
      <c r="B34" t="s">
        <v>406</v>
      </c>
      <c r="C34" t="s">
        <v>405</v>
      </c>
      <c r="F34" t="s">
        <v>884</v>
      </c>
    </row>
    <row r="35" spans="1:6">
      <c r="A35">
        <v>34</v>
      </c>
      <c r="B35" t="s">
        <v>407</v>
      </c>
      <c r="C35" t="s">
        <v>835</v>
      </c>
      <c r="F35" t="s">
        <v>885</v>
      </c>
    </row>
    <row r="36" spans="1:6">
      <c r="A36">
        <v>35</v>
      </c>
      <c r="B36" t="s">
        <v>409</v>
      </c>
      <c r="C36" t="s">
        <v>408</v>
      </c>
      <c r="F36" t="s">
        <v>886</v>
      </c>
    </row>
    <row r="37" spans="1:6">
      <c r="A37">
        <v>36</v>
      </c>
      <c r="B37" t="s">
        <v>411</v>
      </c>
      <c r="C37" t="s">
        <v>410</v>
      </c>
      <c r="F37" t="s">
        <v>887</v>
      </c>
    </row>
    <row r="38" spans="1:6">
      <c r="A38">
        <v>37</v>
      </c>
      <c r="B38" t="s">
        <v>413</v>
      </c>
      <c r="C38" t="s">
        <v>412</v>
      </c>
      <c r="F38" t="s">
        <v>888</v>
      </c>
    </row>
    <row r="39" spans="1:6">
      <c r="A39">
        <v>38</v>
      </c>
      <c r="B39" t="s">
        <v>415</v>
      </c>
      <c r="C39" t="s">
        <v>414</v>
      </c>
      <c r="F39" t="s">
        <v>889</v>
      </c>
    </row>
    <row r="40" spans="1:6">
      <c r="A40">
        <v>39</v>
      </c>
      <c r="B40" t="s">
        <v>417</v>
      </c>
      <c r="C40" t="s">
        <v>416</v>
      </c>
      <c r="F40" t="s">
        <v>890</v>
      </c>
    </row>
    <row r="41" spans="1:6">
      <c r="A41">
        <v>40</v>
      </c>
      <c r="B41" t="s">
        <v>419</v>
      </c>
      <c r="C41" t="s">
        <v>418</v>
      </c>
      <c r="F41" t="s">
        <v>891</v>
      </c>
    </row>
    <row r="42" spans="1:6">
      <c r="A42">
        <v>41</v>
      </c>
      <c r="B42" t="s">
        <v>421</v>
      </c>
      <c r="C42" t="s">
        <v>420</v>
      </c>
      <c r="F42" t="s">
        <v>892</v>
      </c>
    </row>
    <row r="43" spans="1:6">
      <c r="A43">
        <v>42</v>
      </c>
      <c r="B43" s="92" t="s">
        <v>423</v>
      </c>
      <c r="C43" s="92" t="s">
        <v>422</v>
      </c>
      <c r="F43" t="s">
        <v>893</v>
      </c>
    </row>
    <row r="44" spans="1:6">
      <c r="A44">
        <v>43</v>
      </c>
      <c r="B44" s="92" t="s">
        <v>425</v>
      </c>
      <c r="C44" s="92" t="s">
        <v>424</v>
      </c>
      <c r="F44" t="s">
        <v>894</v>
      </c>
    </row>
    <row r="45" spans="1:6">
      <c r="A45">
        <v>44</v>
      </c>
      <c r="B45" t="s">
        <v>427</v>
      </c>
      <c r="C45" t="s">
        <v>426</v>
      </c>
      <c r="F45" t="s">
        <v>895</v>
      </c>
    </row>
    <row r="46" spans="1:6">
      <c r="A46">
        <v>45</v>
      </c>
      <c r="B46" t="s">
        <v>429</v>
      </c>
      <c r="C46" t="s">
        <v>428</v>
      </c>
      <c r="F46" t="s">
        <v>896</v>
      </c>
    </row>
    <row r="47" spans="1:6">
      <c r="A47">
        <v>46</v>
      </c>
      <c r="B47" t="s">
        <v>431</v>
      </c>
      <c r="C47" t="s">
        <v>430</v>
      </c>
      <c r="F47" t="s">
        <v>897</v>
      </c>
    </row>
    <row r="48" spans="1:6">
      <c r="A48">
        <v>47</v>
      </c>
      <c r="B48" t="s">
        <v>433</v>
      </c>
      <c r="C48" t="s">
        <v>432</v>
      </c>
      <c r="F48" t="s">
        <v>898</v>
      </c>
    </row>
    <row r="49" spans="1:6">
      <c r="A49">
        <v>48</v>
      </c>
      <c r="B49" t="s">
        <v>435</v>
      </c>
      <c r="C49" t="s">
        <v>434</v>
      </c>
      <c r="F49" t="s">
        <v>899</v>
      </c>
    </row>
    <row r="50" spans="1:6">
      <c r="A50">
        <v>49</v>
      </c>
      <c r="B50" t="s">
        <v>437</v>
      </c>
      <c r="C50" t="s">
        <v>436</v>
      </c>
      <c r="F50" t="s">
        <v>900</v>
      </c>
    </row>
    <row r="51" spans="1:6">
      <c r="A51">
        <v>50</v>
      </c>
      <c r="B51" t="s">
        <v>439</v>
      </c>
      <c r="C51" t="s">
        <v>438</v>
      </c>
      <c r="F51" t="s">
        <v>901</v>
      </c>
    </row>
    <row r="52" spans="1:6">
      <c r="A52">
        <v>51</v>
      </c>
      <c r="B52" t="s">
        <v>441</v>
      </c>
      <c r="C52" t="s">
        <v>440</v>
      </c>
      <c r="F52" t="s">
        <v>902</v>
      </c>
    </row>
    <row r="53" spans="1:6">
      <c r="A53">
        <v>52</v>
      </c>
      <c r="B53" t="s">
        <v>443</v>
      </c>
      <c r="C53" t="s">
        <v>442</v>
      </c>
      <c r="F53" t="s">
        <v>903</v>
      </c>
    </row>
    <row r="54" spans="1:6">
      <c r="A54">
        <v>53</v>
      </c>
      <c r="B54" t="s">
        <v>445</v>
      </c>
      <c r="C54" t="s">
        <v>444</v>
      </c>
      <c r="F54" t="s">
        <v>904</v>
      </c>
    </row>
    <row r="55" spans="1:6">
      <c r="A55">
        <v>54</v>
      </c>
      <c r="B55" s="92" t="s">
        <v>447</v>
      </c>
      <c r="C55" s="92" t="s">
        <v>446</v>
      </c>
      <c r="F55" t="s">
        <v>905</v>
      </c>
    </row>
    <row r="56" spans="1:6">
      <c r="A56">
        <v>55</v>
      </c>
      <c r="B56" s="92" t="s">
        <v>449</v>
      </c>
      <c r="C56" s="92" t="s">
        <v>448</v>
      </c>
      <c r="F56" t="s">
        <v>906</v>
      </c>
    </row>
    <row r="57" spans="1:6">
      <c r="A57">
        <v>56</v>
      </c>
      <c r="B57" t="s">
        <v>451</v>
      </c>
      <c r="C57" t="s">
        <v>450</v>
      </c>
      <c r="F57" t="s">
        <v>907</v>
      </c>
    </row>
    <row r="58" spans="1:6">
      <c r="A58">
        <v>57</v>
      </c>
      <c r="B58" t="s">
        <v>453</v>
      </c>
      <c r="C58" t="s">
        <v>452</v>
      </c>
      <c r="F58" t="s">
        <v>908</v>
      </c>
    </row>
    <row r="59" spans="1:6">
      <c r="A59">
        <v>58</v>
      </c>
      <c r="B59" t="s">
        <v>455</v>
      </c>
      <c r="C59" t="s">
        <v>454</v>
      </c>
      <c r="F59" t="s">
        <v>909</v>
      </c>
    </row>
    <row r="60" spans="1:6">
      <c r="A60">
        <v>59</v>
      </c>
      <c r="B60" t="s">
        <v>457</v>
      </c>
      <c r="C60" t="s">
        <v>456</v>
      </c>
      <c r="F60" t="s">
        <v>910</v>
      </c>
    </row>
    <row r="61" spans="1:6">
      <c r="A61">
        <v>60</v>
      </c>
      <c r="B61" t="s">
        <v>459</v>
      </c>
      <c r="C61" t="s">
        <v>458</v>
      </c>
      <c r="F61" t="s">
        <v>911</v>
      </c>
    </row>
    <row r="62" spans="1:6">
      <c r="A62">
        <v>61</v>
      </c>
      <c r="B62" t="s">
        <v>461</v>
      </c>
      <c r="C62" t="s">
        <v>460</v>
      </c>
      <c r="F62" t="s">
        <v>912</v>
      </c>
    </row>
    <row r="63" spans="1:6">
      <c r="A63">
        <v>62</v>
      </c>
      <c r="B63" t="s">
        <v>463</v>
      </c>
      <c r="C63" t="s">
        <v>462</v>
      </c>
      <c r="F63" t="s">
        <v>913</v>
      </c>
    </row>
    <row r="64" spans="1:6">
      <c r="A64">
        <v>63</v>
      </c>
      <c r="B64" t="s">
        <v>465</v>
      </c>
      <c r="C64" t="s">
        <v>464</v>
      </c>
      <c r="F64" t="s">
        <v>914</v>
      </c>
    </row>
    <row r="65" spans="1:6">
      <c r="A65">
        <v>64</v>
      </c>
      <c r="B65" t="s">
        <v>467</v>
      </c>
      <c r="C65" t="s">
        <v>466</v>
      </c>
      <c r="F65" t="s">
        <v>915</v>
      </c>
    </row>
    <row r="66" spans="1:6">
      <c r="A66">
        <v>65</v>
      </c>
      <c r="B66" t="s">
        <v>469</v>
      </c>
      <c r="C66" t="s">
        <v>468</v>
      </c>
      <c r="F66" t="s">
        <v>916</v>
      </c>
    </row>
    <row r="67" spans="1:6">
      <c r="A67">
        <v>66</v>
      </c>
      <c r="B67" t="s">
        <v>471</v>
      </c>
      <c r="C67" t="s">
        <v>470</v>
      </c>
      <c r="F67" t="s">
        <v>917</v>
      </c>
    </row>
    <row r="68" spans="1:6">
      <c r="A68">
        <v>67</v>
      </c>
      <c r="B68" t="s">
        <v>473</v>
      </c>
      <c r="C68" t="s">
        <v>472</v>
      </c>
      <c r="F68" t="s">
        <v>918</v>
      </c>
    </row>
    <row r="69" spans="1:6">
      <c r="A69">
        <v>68</v>
      </c>
      <c r="B69" t="s">
        <v>475</v>
      </c>
      <c r="C69" t="s">
        <v>474</v>
      </c>
      <c r="F69" t="s">
        <v>919</v>
      </c>
    </row>
    <row r="70" spans="1:6">
      <c r="A70">
        <v>69</v>
      </c>
      <c r="B70" t="s">
        <v>477</v>
      </c>
      <c r="C70" t="s">
        <v>476</v>
      </c>
      <c r="F70" t="s">
        <v>920</v>
      </c>
    </row>
    <row r="71" spans="1:6">
      <c r="A71">
        <v>70</v>
      </c>
      <c r="B71" s="92" t="s">
        <v>479</v>
      </c>
      <c r="C71" s="92" t="s">
        <v>478</v>
      </c>
      <c r="F71" t="s">
        <v>921</v>
      </c>
    </row>
    <row r="72" spans="1:6">
      <c r="A72">
        <v>71</v>
      </c>
      <c r="B72" s="92" t="s">
        <v>481</v>
      </c>
      <c r="C72" s="92" t="s">
        <v>480</v>
      </c>
      <c r="F72" t="s">
        <v>922</v>
      </c>
    </row>
    <row r="73" spans="1:6">
      <c r="A73">
        <v>72</v>
      </c>
      <c r="B73" t="s">
        <v>483</v>
      </c>
      <c r="C73" t="s">
        <v>482</v>
      </c>
      <c r="F73" t="s">
        <v>923</v>
      </c>
    </row>
    <row r="74" spans="1:6">
      <c r="A74">
        <v>73</v>
      </c>
      <c r="B74" t="s">
        <v>485</v>
      </c>
      <c r="C74" t="s">
        <v>484</v>
      </c>
      <c r="F74" t="s">
        <v>924</v>
      </c>
    </row>
    <row r="75" spans="1:6">
      <c r="A75">
        <v>74</v>
      </c>
      <c r="B75" t="s">
        <v>487</v>
      </c>
      <c r="C75" t="s">
        <v>486</v>
      </c>
      <c r="F75" t="s">
        <v>925</v>
      </c>
    </row>
    <row r="76" spans="1:6">
      <c r="A76">
        <v>75</v>
      </c>
      <c r="B76" t="s">
        <v>489</v>
      </c>
      <c r="C76" t="s">
        <v>488</v>
      </c>
      <c r="F76" t="s">
        <v>926</v>
      </c>
    </row>
    <row r="77" spans="1:6">
      <c r="A77">
        <v>76</v>
      </c>
      <c r="B77" t="s">
        <v>491</v>
      </c>
      <c r="C77" t="s">
        <v>490</v>
      </c>
      <c r="F77" t="s">
        <v>927</v>
      </c>
    </row>
    <row r="78" spans="1:6">
      <c r="A78">
        <v>77</v>
      </c>
      <c r="B78" t="s">
        <v>493</v>
      </c>
      <c r="C78" t="s">
        <v>492</v>
      </c>
      <c r="F78" t="s">
        <v>928</v>
      </c>
    </row>
    <row r="79" spans="1:6">
      <c r="A79">
        <v>78</v>
      </c>
      <c r="B79" t="s">
        <v>495</v>
      </c>
      <c r="C79" t="s">
        <v>494</v>
      </c>
      <c r="F79" t="s">
        <v>929</v>
      </c>
    </row>
    <row r="80" spans="1:6">
      <c r="A80">
        <v>79</v>
      </c>
      <c r="B80" t="s">
        <v>497</v>
      </c>
      <c r="C80" t="s">
        <v>496</v>
      </c>
      <c r="F80" t="s">
        <v>930</v>
      </c>
    </row>
    <row r="81" spans="1:6">
      <c r="A81">
        <v>80</v>
      </c>
      <c r="B81" t="s">
        <v>499</v>
      </c>
      <c r="C81" t="s">
        <v>498</v>
      </c>
      <c r="F81" t="s">
        <v>931</v>
      </c>
    </row>
    <row r="82" spans="1:6">
      <c r="A82">
        <v>81</v>
      </c>
      <c r="B82" t="s">
        <v>501</v>
      </c>
      <c r="C82" t="s">
        <v>500</v>
      </c>
      <c r="F82" t="s">
        <v>933</v>
      </c>
    </row>
    <row r="83" spans="1:6">
      <c r="A83">
        <v>82</v>
      </c>
      <c r="B83" t="s">
        <v>503</v>
      </c>
      <c r="C83" t="s">
        <v>502</v>
      </c>
      <c r="F83" t="s">
        <v>932</v>
      </c>
    </row>
    <row r="84" spans="1:6">
      <c r="A84">
        <v>83</v>
      </c>
      <c r="B84" t="s">
        <v>505</v>
      </c>
      <c r="C84" t="s">
        <v>504</v>
      </c>
      <c r="F84" t="s">
        <v>934</v>
      </c>
    </row>
    <row r="85" spans="1:6">
      <c r="A85">
        <v>84</v>
      </c>
      <c r="B85" t="s">
        <v>507</v>
      </c>
      <c r="C85" t="s">
        <v>506</v>
      </c>
      <c r="F85" t="s">
        <v>935</v>
      </c>
    </row>
    <row r="86" spans="1:6">
      <c r="A86">
        <v>85</v>
      </c>
      <c r="B86" t="s">
        <v>509</v>
      </c>
      <c r="C86" t="s">
        <v>508</v>
      </c>
      <c r="F86" t="s">
        <v>936</v>
      </c>
    </row>
    <row r="87" spans="1:6">
      <c r="A87">
        <v>86</v>
      </c>
      <c r="B87" t="s">
        <v>511</v>
      </c>
      <c r="C87" t="s">
        <v>510</v>
      </c>
      <c r="F87" t="s">
        <v>937</v>
      </c>
    </row>
    <row r="88" spans="1:6">
      <c r="A88">
        <v>87</v>
      </c>
      <c r="B88" t="s">
        <v>513</v>
      </c>
      <c r="C88" t="s">
        <v>512</v>
      </c>
      <c r="F88" t="s">
        <v>938</v>
      </c>
    </row>
    <row r="89" spans="1:6">
      <c r="A89">
        <v>88</v>
      </c>
      <c r="B89" t="s">
        <v>515</v>
      </c>
      <c r="C89" t="s">
        <v>514</v>
      </c>
      <c r="F89" t="s">
        <v>939</v>
      </c>
    </row>
    <row r="90" spans="1:6">
      <c r="A90">
        <v>89</v>
      </c>
      <c r="B90" s="92" t="s">
        <v>517</v>
      </c>
      <c r="C90" s="92" t="s">
        <v>516</v>
      </c>
      <c r="F90" t="s">
        <v>940</v>
      </c>
    </row>
    <row r="91" spans="1:6">
      <c r="A91">
        <v>90</v>
      </c>
      <c r="B91" t="s">
        <v>519</v>
      </c>
      <c r="C91" t="s">
        <v>518</v>
      </c>
      <c r="F91" t="s">
        <v>941</v>
      </c>
    </row>
    <row r="92" spans="1:6">
      <c r="A92">
        <v>91</v>
      </c>
      <c r="B92" t="s">
        <v>521</v>
      </c>
      <c r="C92" t="s">
        <v>520</v>
      </c>
      <c r="F92" t="s">
        <v>942</v>
      </c>
    </row>
    <row r="93" spans="1:6">
      <c r="A93">
        <v>92</v>
      </c>
      <c r="B93" t="s">
        <v>523</v>
      </c>
      <c r="C93" t="s">
        <v>522</v>
      </c>
      <c r="F93" t="s">
        <v>943</v>
      </c>
    </row>
    <row r="94" spans="1:6">
      <c r="A94">
        <v>93</v>
      </c>
      <c r="B94" t="s">
        <v>525</v>
      </c>
      <c r="C94" t="s">
        <v>524</v>
      </c>
      <c r="F94" t="s">
        <v>944</v>
      </c>
    </row>
    <row r="95" spans="1:6">
      <c r="A95">
        <v>94</v>
      </c>
      <c r="B95" t="s">
        <v>527</v>
      </c>
      <c r="C95" t="s">
        <v>526</v>
      </c>
      <c r="F95" t="s">
        <v>945</v>
      </c>
    </row>
    <row r="96" spans="1:6">
      <c r="A96">
        <v>95</v>
      </c>
      <c r="B96" t="s">
        <v>529</v>
      </c>
      <c r="C96" t="s">
        <v>528</v>
      </c>
      <c r="F96" t="s">
        <v>946</v>
      </c>
    </row>
    <row r="97" spans="1:6">
      <c r="A97">
        <v>96</v>
      </c>
      <c r="B97" s="92" t="s">
        <v>531</v>
      </c>
      <c r="C97" s="92" t="s">
        <v>530</v>
      </c>
      <c r="F97" t="s">
        <v>947</v>
      </c>
    </row>
    <row r="98" spans="1:6">
      <c r="A98">
        <v>97</v>
      </c>
      <c r="B98" t="s">
        <v>533</v>
      </c>
      <c r="C98" t="s">
        <v>532</v>
      </c>
      <c r="F98" t="s">
        <v>948</v>
      </c>
    </row>
    <row r="99" spans="1:6">
      <c r="A99">
        <v>98</v>
      </c>
      <c r="B99" t="s">
        <v>535</v>
      </c>
      <c r="C99" t="s">
        <v>534</v>
      </c>
      <c r="F99" t="s">
        <v>949</v>
      </c>
    </row>
    <row r="100" spans="1:6">
      <c r="A100">
        <v>99</v>
      </c>
      <c r="B100" t="s">
        <v>537</v>
      </c>
      <c r="C100" t="s">
        <v>536</v>
      </c>
      <c r="F100" t="s">
        <v>950</v>
      </c>
    </row>
    <row r="101" spans="1:6">
      <c r="A101">
        <v>100</v>
      </c>
      <c r="B101" t="s">
        <v>539</v>
      </c>
      <c r="C101" t="s">
        <v>538</v>
      </c>
      <c r="F101" t="s">
        <v>951</v>
      </c>
    </row>
    <row r="102" spans="1:6">
      <c r="A102">
        <v>101</v>
      </c>
      <c r="B102" s="92" t="s">
        <v>541</v>
      </c>
      <c r="C102" s="92" t="s">
        <v>540</v>
      </c>
      <c r="F102" t="s">
        <v>952</v>
      </c>
    </row>
    <row r="103" spans="1:6">
      <c r="A103">
        <v>102</v>
      </c>
      <c r="B103" t="s">
        <v>543</v>
      </c>
      <c r="C103" t="s">
        <v>542</v>
      </c>
      <c r="F103" t="s">
        <v>953</v>
      </c>
    </row>
    <row r="104" spans="1:6">
      <c r="A104">
        <v>103</v>
      </c>
      <c r="B104" t="s">
        <v>545</v>
      </c>
      <c r="C104" t="s">
        <v>544</v>
      </c>
      <c r="F104" t="s">
        <v>954</v>
      </c>
    </row>
    <row r="105" spans="1:6">
      <c r="A105">
        <v>104</v>
      </c>
      <c r="B105" s="92" t="s">
        <v>547</v>
      </c>
      <c r="C105" s="92" t="s">
        <v>546</v>
      </c>
      <c r="F105" t="s">
        <v>955</v>
      </c>
    </row>
    <row r="106" spans="1:6">
      <c r="A106">
        <v>105</v>
      </c>
      <c r="B106" s="92" t="s">
        <v>549</v>
      </c>
      <c r="C106" s="92" t="s">
        <v>548</v>
      </c>
      <c r="F106" t="s">
        <v>956</v>
      </c>
    </row>
    <row r="107" spans="1:6">
      <c r="A107">
        <v>106</v>
      </c>
      <c r="B107" t="s">
        <v>551</v>
      </c>
      <c r="C107" t="s">
        <v>550</v>
      </c>
      <c r="F107" t="s">
        <v>957</v>
      </c>
    </row>
    <row r="108" spans="1:6">
      <c r="A108">
        <v>107</v>
      </c>
      <c r="B108" t="s">
        <v>553</v>
      </c>
      <c r="C108" t="s">
        <v>552</v>
      </c>
      <c r="F108" t="s">
        <v>958</v>
      </c>
    </row>
    <row r="109" spans="1:6">
      <c r="A109">
        <v>108</v>
      </c>
      <c r="B109" t="s">
        <v>555</v>
      </c>
      <c r="C109" t="s">
        <v>554</v>
      </c>
      <c r="F109" t="s">
        <v>959</v>
      </c>
    </row>
    <row r="110" spans="1:6">
      <c r="A110">
        <v>109</v>
      </c>
      <c r="B110" t="s">
        <v>557</v>
      </c>
      <c r="C110" t="s">
        <v>556</v>
      </c>
      <c r="F110" t="s">
        <v>960</v>
      </c>
    </row>
    <row r="111" spans="1:6">
      <c r="A111">
        <v>110</v>
      </c>
      <c r="B111" t="s">
        <v>559</v>
      </c>
      <c r="C111" t="s">
        <v>558</v>
      </c>
      <c r="F111" t="s">
        <v>961</v>
      </c>
    </row>
    <row r="112" spans="1:6">
      <c r="A112">
        <v>111</v>
      </c>
      <c r="B112" t="s">
        <v>561</v>
      </c>
      <c r="C112" t="s">
        <v>560</v>
      </c>
      <c r="F112" t="s">
        <v>962</v>
      </c>
    </row>
    <row r="113" spans="1:3">
      <c r="A113">
        <v>112</v>
      </c>
      <c r="B113" t="s">
        <v>563</v>
      </c>
      <c r="C113" t="s">
        <v>562</v>
      </c>
    </row>
    <row r="114" spans="1:3">
      <c r="A114">
        <v>113</v>
      </c>
      <c r="B114" t="s">
        <v>565</v>
      </c>
      <c r="C114" t="s">
        <v>564</v>
      </c>
    </row>
    <row r="115" spans="1:3">
      <c r="A115">
        <v>114</v>
      </c>
      <c r="B115" t="s">
        <v>567</v>
      </c>
      <c r="C115" t="s">
        <v>566</v>
      </c>
    </row>
    <row r="116" spans="1:3">
      <c r="A116">
        <v>115</v>
      </c>
      <c r="B116" t="s">
        <v>569</v>
      </c>
      <c r="C116" t="s">
        <v>568</v>
      </c>
    </row>
    <row r="117" spans="1:3">
      <c r="A117">
        <v>116</v>
      </c>
      <c r="B117" t="s">
        <v>571</v>
      </c>
      <c r="C117" t="s">
        <v>570</v>
      </c>
    </row>
    <row r="118" spans="1:3">
      <c r="A118">
        <v>117</v>
      </c>
      <c r="B118" s="92" t="s">
        <v>573</v>
      </c>
      <c r="C118" s="92" t="s">
        <v>572</v>
      </c>
    </row>
    <row r="119" spans="1:3">
      <c r="A119">
        <v>118</v>
      </c>
      <c r="B119" t="s">
        <v>575</v>
      </c>
      <c r="C119" t="s">
        <v>574</v>
      </c>
    </row>
    <row r="120" spans="1:3">
      <c r="A120">
        <v>119</v>
      </c>
      <c r="B120" t="s">
        <v>577</v>
      </c>
      <c r="C120" t="s">
        <v>576</v>
      </c>
    </row>
    <row r="121" spans="1:3">
      <c r="A121">
        <v>120</v>
      </c>
      <c r="B121" t="s">
        <v>844</v>
      </c>
      <c r="C121" t="s">
        <v>578</v>
      </c>
    </row>
    <row r="122" spans="1:3">
      <c r="A122">
        <v>121</v>
      </c>
      <c r="B122" t="s">
        <v>580</v>
      </c>
      <c r="C122" t="s">
        <v>579</v>
      </c>
    </row>
    <row r="123" spans="1:3">
      <c r="A123">
        <v>122</v>
      </c>
      <c r="B123" t="s">
        <v>582</v>
      </c>
      <c r="C123" t="s">
        <v>581</v>
      </c>
    </row>
    <row r="124" spans="1:3">
      <c r="A124">
        <v>123</v>
      </c>
      <c r="B124" t="s">
        <v>584</v>
      </c>
      <c r="C124" t="s">
        <v>583</v>
      </c>
    </row>
    <row r="125" spans="1:3">
      <c r="A125">
        <v>124</v>
      </c>
      <c r="B125" t="s">
        <v>586</v>
      </c>
      <c r="C125" t="s">
        <v>585</v>
      </c>
    </row>
    <row r="126" spans="1:3">
      <c r="A126">
        <v>125</v>
      </c>
      <c r="B126" t="s">
        <v>588</v>
      </c>
      <c r="C126" t="s">
        <v>587</v>
      </c>
    </row>
    <row r="127" spans="1:3">
      <c r="A127">
        <v>126</v>
      </c>
      <c r="B127" t="s">
        <v>590</v>
      </c>
      <c r="C127" t="s">
        <v>589</v>
      </c>
    </row>
    <row r="128" spans="1:3">
      <c r="A128">
        <v>127</v>
      </c>
      <c r="B128" s="92" t="s">
        <v>592</v>
      </c>
      <c r="C128" s="92" t="s">
        <v>591</v>
      </c>
    </row>
    <row r="129" spans="1:3">
      <c r="A129">
        <v>128</v>
      </c>
      <c r="B129" s="92" t="s">
        <v>594</v>
      </c>
      <c r="C129" s="92" t="s">
        <v>593</v>
      </c>
    </row>
    <row r="130" spans="1:3">
      <c r="A130">
        <v>129</v>
      </c>
      <c r="B130" s="92" t="s">
        <v>596</v>
      </c>
      <c r="C130" s="92" t="s">
        <v>595</v>
      </c>
    </row>
    <row r="131" spans="1:3">
      <c r="A131">
        <v>130</v>
      </c>
      <c r="B131" t="s">
        <v>597</v>
      </c>
      <c r="C131" t="s">
        <v>836</v>
      </c>
    </row>
    <row r="132" spans="1:3">
      <c r="A132">
        <v>131</v>
      </c>
      <c r="B132" t="s">
        <v>599</v>
      </c>
      <c r="C132" t="s">
        <v>598</v>
      </c>
    </row>
    <row r="133" spans="1:3">
      <c r="A133">
        <v>132</v>
      </c>
      <c r="B133" t="s">
        <v>601</v>
      </c>
      <c r="C133" t="s">
        <v>600</v>
      </c>
    </row>
    <row r="134" spans="1:3">
      <c r="A134">
        <v>133</v>
      </c>
      <c r="B134" t="s">
        <v>603</v>
      </c>
      <c r="C134" t="s">
        <v>602</v>
      </c>
    </row>
    <row r="135" spans="1:3">
      <c r="A135">
        <v>134</v>
      </c>
      <c r="B135" t="s">
        <v>605</v>
      </c>
      <c r="C135" t="s">
        <v>604</v>
      </c>
    </row>
    <row r="136" spans="1:3">
      <c r="A136">
        <v>135</v>
      </c>
      <c r="B136" t="s">
        <v>607</v>
      </c>
      <c r="C136" t="s">
        <v>606</v>
      </c>
    </row>
    <row r="137" spans="1:3">
      <c r="A137">
        <v>136</v>
      </c>
      <c r="B137" t="s">
        <v>609</v>
      </c>
      <c r="C137" t="s">
        <v>608</v>
      </c>
    </row>
    <row r="138" spans="1:3">
      <c r="A138">
        <v>137</v>
      </c>
      <c r="B138" t="s">
        <v>611</v>
      </c>
      <c r="C138" t="s">
        <v>610</v>
      </c>
    </row>
    <row r="139" spans="1:3">
      <c r="A139">
        <v>138</v>
      </c>
      <c r="B139" t="s">
        <v>613</v>
      </c>
      <c r="C139" t="s">
        <v>612</v>
      </c>
    </row>
    <row r="140" spans="1:3">
      <c r="A140">
        <v>139</v>
      </c>
      <c r="B140" t="s">
        <v>615</v>
      </c>
      <c r="C140" t="s">
        <v>614</v>
      </c>
    </row>
    <row r="141" spans="1:3">
      <c r="A141">
        <v>140</v>
      </c>
      <c r="B141" t="s">
        <v>616</v>
      </c>
      <c r="C141" t="s">
        <v>837</v>
      </c>
    </row>
    <row r="142" spans="1:3">
      <c r="A142">
        <v>141</v>
      </c>
      <c r="B142" t="s">
        <v>618</v>
      </c>
      <c r="C142" t="s">
        <v>617</v>
      </c>
    </row>
    <row r="143" spans="1:3">
      <c r="A143">
        <v>142</v>
      </c>
      <c r="B143" t="s">
        <v>620</v>
      </c>
      <c r="C143" t="s">
        <v>619</v>
      </c>
    </row>
    <row r="144" spans="1:3">
      <c r="A144">
        <v>143</v>
      </c>
      <c r="B144" t="s">
        <v>622</v>
      </c>
      <c r="C144" t="s">
        <v>621</v>
      </c>
    </row>
    <row r="145" spans="1:3">
      <c r="A145">
        <v>144</v>
      </c>
      <c r="B145" t="s">
        <v>624</v>
      </c>
      <c r="C145" t="s">
        <v>623</v>
      </c>
    </row>
    <row r="146" spans="1:3">
      <c r="A146">
        <v>145</v>
      </c>
      <c r="B146" t="s">
        <v>625</v>
      </c>
      <c r="C146" t="s">
        <v>838</v>
      </c>
    </row>
    <row r="147" spans="1:3">
      <c r="A147">
        <v>146</v>
      </c>
      <c r="B147" t="s">
        <v>627</v>
      </c>
      <c r="C147" t="s">
        <v>626</v>
      </c>
    </row>
    <row r="148" spans="1:3">
      <c r="A148">
        <v>147</v>
      </c>
      <c r="B148" t="s">
        <v>629</v>
      </c>
      <c r="C148" t="s">
        <v>628</v>
      </c>
    </row>
    <row r="149" spans="1:3">
      <c r="A149">
        <v>148</v>
      </c>
      <c r="B149" t="s">
        <v>631</v>
      </c>
      <c r="C149" t="s">
        <v>630</v>
      </c>
    </row>
    <row r="150" spans="1:3">
      <c r="A150">
        <v>149</v>
      </c>
      <c r="B150" t="s">
        <v>633</v>
      </c>
      <c r="C150" t="s">
        <v>632</v>
      </c>
    </row>
    <row r="151" spans="1:3">
      <c r="A151">
        <v>150</v>
      </c>
      <c r="B151" s="92" t="s">
        <v>635</v>
      </c>
      <c r="C151" s="92" t="s">
        <v>634</v>
      </c>
    </row>
    <row r="152" spans="1:3">
      <c r="A152">
        <v>151</v>
      </c>
      <c r="B152" t="s">
        <v>637</v>
      </c>
      <c r="C152" t="s">
        <v>636</v>
      </c>
    </row>
    <row r="153" spans="1:3">
      <c r="A153">
        <v>152</v>
      </c>
      <c r="B153" t="s">
        <v>639</v>
      </c>
      <c r="C153" t="s">
        <v>638</v>
      </c>
    </row>
    <row r="154" spans="1:3">
      <c r="A154">
        <v>153</v>
      </c>
      <c r="B154" t="s">
        <v>641</v>
      </c>
      <c r="C154" t="s">
        <v>640</v>
      </c>
    </row>
    <row r="155" spans="1:3">
      <c r="A155">
        <v>154</v>
      </c>
      <c r="B155" t="s">
        <v>643</v>
      </c>
      <c r="C155" t="s">
        <v>642</v>
      </c>
    </row>
    <row r="156" spans="1:3">
      <c r="A156">
        <v>155</v>
      </c>
      <c r="B156" t="s">
        <v>645</v>
      </c>
      <c r="C156" t="s">
        <v>644</v>
      </c>
    </row>
    <row r="157" spans="1:3">
      <c r="A157">
        <v>156</v>
      </c>
      <c r="B157" t="s">
        <v>647</v>
      </c>
      <c r="C157" t="s">
        <v>646</v>
      </c>
    </row>
    <row r="158" spans="1:3">
      <c r="A158">
        <v>157</v>
      </c>
      <c r="B158" s="92" t="s">
        <v>649</v>
      </c>
      <c r="C158" s="92" t="s">
        <v>648</v>
      </c>
    </row>
    <row r="159" spans="1:3">
      <c r="A159">
        <v>158</v>
      </c>
      <c r="B159" s="92" t="s">
        <v>651</v>
      </c>
      <c r="C159" s="92" t="s">
        <v>650</v>
      </c>
    </row>
    <row r="160" spans="1:3">
      <c r="A160">
        <v>159</v>
      </c>
      <c r="B160" t="s">
        <v>652</v>
      </c>
      <c r="C160" t="s">
        <v>839</v>
      </c>
    </row>
    <row r="161" spans="1:3">
      <c r="A161">
        <v>160</v>
      </c>
      <c r="B161" t="s">
        <v>654</v>
      </c>
      <c r="C161" t="s">
        <v>653</v>
      </c>
    </row>
    <row r="162" spans="1:3">
      <c r="A162">
        <v>161</v>
      </c>
      <c r="B162" t="s">
        <v>656</v>
      </c>
      <c r="C162" t="s">
        <v>655</v>
      </c>
    </row>
    <row r="163" spans="1:3">
      <c r="A163">
        <v>162</v>
      </c>
      <c r="B163" t="s">
        <v>658</v>
      </c>
      <c r="C163" t="s">
        <v>657</v>
      </c>
    </row>
    <row r="164" spans="1:3">
      <c r="A164">
        <v>163</v>
      </c>
      <c r="B164" t="s">
        <v>660</v>
      </c>
      <c r="C164" t="s">
        <v>659</v>
      </c>
    </row>
    <row r="165" spans="1:3">
      <c r="A165">
        <v>164</v>
      </c>
      <c r="B165" t="s">
        <v>662</v>
      </c>
      <c r="C165" t="s">
        <v>661</v>
      </c>
    </row>
    <row r="166" spans="1:3">
      <c r="A166">
        <v>165</v>
      </c>
      <c r="B166" s="92" t="s">
        <v>663</v>
      </c>
      <c r="C166" s="92" t="s">
        <v>840</v>
      </c>
    </row>
    <row r="167" spans="1:3">
      <c r="A167">
        <v>166</v>
      </c>
      <c r="B167" s="92" t="s">
        <v>665</v>
      </c>
      <c r="C167" s="92" t="s">
        <v>664</v>
      </c>
    </row>
    <row r="168" spans="1:3">
      <c r="A168">
        <v>167</v>
      </c>
      <c r="B168" t="s">
        <v>667</v>
      </c>
      <c r="C168" t="s">
        <v>666</v>
      </c>
    </row>
    <row r="169" spans="1:3">
      <c r="A169">
        <v>168</v>
      </c>
      <c r="B169" t="s">
        <v>669</v>
      </c>
      <c r="C169" t="s">
        <v>668</v>
      </c>
    </row>
    <row r="170" spans="1:3">
      <c r="A170">
        <v>169</v>
      </c>
      <c r="B170" t="s">
        <v>671</v>
      </c>
      <c r="C170" t="s">
        <v>670</v>
      </c>
    </row>
    <row r="171" spans="1:3">
      <c r="A171">
        <v>170</v>
      </c>
      <c r="B171" t="s">
        <v>673</v>
      </c>
      <c r="C171" t="s">
        <v>672</v>
      </c>
    </row>
    <row r="172" spans="1:3">
      <c r="A172">
        <v>171</v>
      </c>
      <c r="B172" t="s">
        <v>674</v>
      </c>
      <c r="C172" t="s">
        <v>841</v>
      </c>
    </row>
    <row r="173" spans="1:3">
      <c r="A173">
        <v>172</v>
      </c>
      <c r="B173" s="92" t="s">
        <v>676</v>
      </c>
      <c r="C173" s="92" t="s">
        <v>675</v>
      </c>
    </row>
    <row r="174" spans="1:3">
      <c r="A174">
        <v>173</v>
      </c>
      <c r="B174" s="92" t="s">
        <v>678</v>
      </c>
      <c r="C174" s="92" t="s">
        <v>677</v>
      </c>
    </row>
    <row r="175" spans="1:3">
      <c r="A175">
        <v>174</v>
      </c>
      <c r="B175" s="92" t="s">
        <v>680</v>
      </c>
      <c r="C175" s="92" t="s">
        <v>679</v>
      </c>
    </row>
    <row r="176" spans="1:3">
      <c r="A176">
        <v>175</v>
      </c>
      <c r="B176" s="92" t="s">
        <v>682</v>
      </c>
      <c r="C176" s="92" t="s">
        <v>681</v>
      </c>
    </row>
    <row r="177" spans="1:3">
      <c r="A177">
        <v>176</v>
      </c>
      <c r="B177" t="s">
        <v>684</v>
      </c>
      <c r="C177" t="s">
        <v>683</v>
      </c>
    </row>
    <row r="178" spans="1:3">
      <c r="A178">
        <v>177</v>
      </c>
      <c r="B178" t="s">
        <v>686</v>
      </c>
      <c r="C178" t="s">
        <v>685</v>
      </c>
    </row>
    <row r="179" spans="1:3">
      <c r="A179">
        <v>178</v>
      </c>
      <c r="B179" t="s">
        <v>688</v>
      </c>
      <c r="C179" t="s">
        <v>687</v>
      </c>
    </row>
    <row r="180" spans="1:3">
      <c r="A180">
        <v>179</v>
      </c>
      <c r="B180" t="s">
        <v>690</v>
      </c>
      <c r="C180" t="s">
        <v>689</v>
      </c>
    </row>
    <row r="181" spans="1:3">
      <c r="A181">
        <v>180</v>
      </c>
      <c r="B181" t="s">
        <v>692</v>
      </c>
      <c r="C181" t="s">
        <v>691</v>
      </c>
    </row>
    <row r="182" spans="1:3">
      <c r="A182">
        <v>181</v>
      </c>
      <c r="B182" t="s">
        <v>694</v>
      </c>
      <c r="C182" t="s">
        <v>693</v>
      </c>
    </row>
    <row r="183" spans="1:3">
      <c r="A183">
        <v>182</v>
      </c>
      <c r="B183" s="92" t="s">
        <v>696</v>
      </c>
      <c r="C183" s="92" t="s">
        <v>695</v>
      </c>
    </row>
    <row r="184" spans="1:3">
      <c r="A184">
        <v>183</v>
      </c>
      <c r="B184" s="92" t="s">
        <v>698</v>
      </c>
      <c r="C184" s="92" t="s">
        <v>697</v>
      </c>
    </row>
    <row r="185" spans="1:3">
      <c r="A185">
        <v>184</v>
      </c>
      <c r="B185" s="92" t="s">
        <v>700</v>
      </c>
      <c r="C185" s="92" t="s">
        <v>699</v>
      </c>
    </row>
    <row r="186" spans="1:3">
      <c r="A186">
        <v>185</v>
      </c>
      <c r="B186" s="92" t="s">
        <v>702</v>
      </c>
      <c r="C186" s="92" t="s">
        <v>701</v>
      </c>
    </row>
    <row r="187" spans="1:3">
      <c r="A187">
        <v>186</v>
      </c>
      <c r="B187" t="s">
        <v>704</v>
      </c>
      <c r="C187" t="s">
        <v>703</v>
      </c>
    </row>
    <row r="188" spans="1:3">
      <c r="A188">
        <v>187</v>
      </c>
      <c r="B188" t="s">
        <v>706</v>
      </c>
      <c r="C188" t="s">
        <v>705</v>
      </c>
    </row>
    <row r="189" spans="1:3">
      <c r="A189">
        <v>188</v>
      </c>
      <c r="B189" t="s">
        <v>708</v>
      </c>
      <c r="C189" t="s">
        <v>707</v>
      </c>
    </row>
    <row r="190" spans="1:3">
      <c r="A190">
        <v>189</v>
      </c>
      <c r="B190" t="s">
        <v>710</v>
      </c>
      <c r="C190" t="s">
        <v>709</v>
      </c>
    </row>
    <row r="191" spans="1:3">
      <c r="A191">
        <v>190</v>
      </c>
      <c r="B191" t="s">
        <v>712</v>
      </c>
      <c r="C191" t="s">
        <v>711</v>
      </c>
    </row>
    <row r="192" spans="1:3">
      <c r="A192">
        <v>191</v>
      </c>
      <c r="B192" t="s">
        <v>714</v>
      </c>
      <c r="C192" t="s">
        <v>713</v>
      </c>
    </row>
    <row r="193" spans="1:3">
      <c r="A193">
        <v>192</v>
      </c>
      <c r="B193" t="s">
        <v>716</v>
      </c>
      <c r="C193" t="s">
        <v>715</v>
      </c>
    </row>
    <row r="194" spans="1:3">
      <c r="A194">
        <v>193</v>
      </c>
      <c r="B194" t="s">
        <v>718</v>
      </c>
      <c r="C194" t="s">
        <v>717</v>
      </c>
    </row>
    <row r="195" spans="1:3">
      <c r="A195">
        <v>194</v>
      </c>
      <c r="B195" t="s">
        <v>720</v>
      </c>
      <c r="C195" t="s">
        <v>719</v>
      </c>
    </row>
    <row r="196" spans="1:3">
      <c r="A196">
        <v>195</v>
      </c>
      <c r="B196" t="s">
        <v>722</v>
      </c>
      <c r="C196" t="s">
        <v>721</v>
      </c>
    </row>
    <row r="197" spans="1:3">
      <c r="A197">
        <v>196</v>
      </c>
      <c r="B197" t="s">
        <v>724</v>
      </c>
      <c r="C197" t="s">
        <v>723</v>
      </c>
    </row>
    <row r="198" spans="1:3">
      <c r="A198">
        <v>197</v>
      </c>
      <c r="B198" t="s">
        <v>726</v>
      </c>
      <c r="C198" t="s">
        <v>725</v>
      </c>
    </row>
    <row r="199" spans="1:3">
      <c r="A199">
        <v>198</v>
      </c>
      <c r="B199" t="s">
        <v>728</v>
      </c>
      <c r="C199" t="s">
        <v>727</v>
      </c>
    </row>
    <row r="200" spans="1:3">
      <c r="A200">
        <v>199</v>
      </c>
      <c r="B200" t="s">
        <v>730</v>
      </c>
      <c r="C200" t="s">
        <v>729</v>
      </c>
    </row>
    <row r="201" spans="1:3">
      <c r="A201">
        <v>200</v>
      </c>
      <c r="B201" t="s">
        <v>732</v>
      </c>
      <c r="C201" t="s">
        <v>731</v>
      </c>
    </row>
    <row r="202" spans="1:3">
      <c r="A202">
        <v>201</v>
      </c>
      <c r="B202" s="92" t="s">
        <v>734</v>
      </c>
      <c r="C202" s="92" t="s">
        <v>733</v>
      </c>
    </row>
    <row r="203" spans="1:3">
      <c r="A203">
        <v>202</v>
      </c>
      <c r="B203" t="s">
        <v>736</v>
      </c>
      <c r="C203" t="s">
        <v>735</v>
      </c>
    </row>
    <row r="204" spans="1:3">
      <c r="A204">
        <v>203</v>
      </c>
      <c r="B204" t="s">
        <v>738</v>
      </c>
      <c r="C204" t="s">
        <v>737</v>
      </c>
    </row>
    <row r="205" spans="1:3">
      <c r="A205">
        <v>204</v>
      </c>
      <c r="B205" t="s">
        <v>740</v>
      </c>
      <c r="C205" t="s">
        <v>739</v>
      </c>
    </row>
    <row r="206" spans="1:3">
      <c r="A206">
        <v>205</v>
      </c>
      <c r="B206" t="s">
        <v>742</v>
      </c>
      <c r="C206" t="s">
        <v>741</v>
      </c>
    </row>
    <row r="207" spans="1:3">
      <c r="A207">
        <v>206</v>
      </c>
      <c r="B207" t="s">
        <v>744</v>
      </c>
      <c r="C207" t="s">
        <v>743</v>
      </c>
    </row>
    <row r="208" spans="1:3">
      <c r="A208">
        <v>207</v>
      </c>
      <c r="B208" t="s">
        <v>746</v>
      </c>
      <c r="C208" t="s">
        <v>745</v>
      </c>
    </row>
    <row r="209" spans="1:5">
      <c r="A209">
        <v>208</v>
      </c>
      <c r="B209" t="s">
        <v>748</v>
      </c>
      <c r="C209" t="s">
        <v>747</v>
      </c>
    </row>
    <row r="210" spans="1:5">
      <c r="A210">
        <v>209</v>
      </c>
      <c r="B210" s="92" t="s">
        <v>750</v>
      </c>
      <c r="C210" s="92" t="s">
        <v>749</v>
      </c>
    </row>
    <row r="211" spans="1:5">
      <c r="A211">
        <v>210</v>
      </c>
      <c r="B211" s="92" t="s">
        <v>751</v>
      </c>
      <c r="C211" s="92" t="s">
        <v>842</v>
      </c>
    </row>
    <row r="212" spans="1:5">
      <c r="A212">
        <v>211</v>
      </c>
      <c r="B212" t="s">
        <v>752</v>
      </c>
      <c r="C212" t="s">
        <v>845</v>
      </c>
    </row>
    <row r="213" spans="1:5">
      <c r="A213">
        <v>212</v>
      </c>
      <c r="B213" t="s">
        <v>754</v>
      </c>
      <c r="C213" t="s">
        <v>753</v>
      </c>
    </row>
    <row r="214" spans="1:5">
      <c r="A214">
        <v>213</v>
      </c>
      <c r="B214" t="s">
        <v>755</v>
      </c>
      <c r="C214" t="s">
        <v>843</v>
      </c>
    </row>
    <row r="215" spans="1:5">
      <c r="A215">
        <v>214</v>
      </c>
      <c r="B215" t="s">
        <v>757</v>
      </c>
      <c r="C215" t="s">
        <v>756</v>
      </c>
    </row>
    <row r="216" spans="1:5">
      <c r="A216">
        <v>215</v>
      </c>
      <c r="B216" s="92" t="s">
        <v>759</v>
      </c>
      <c r="C216" s="92" t="s">
        <v>758</v>
      </c>
    </row>
    <row r="217" spans="1:5">
      <c r="A217">
        <v>216</v>
      </c>
      <c r="B217" s="92" t="s">
        <v>761</v>
      </c>
      <c r="C217" s="92" t="s">
        <v>760</v>
      </c>
    </row>
    <row r="218" spans="1:5">
      <c r="A218">
        <v>217</v>
      </c>
      <c r="B218" s="92" t="s">
        <v>763</v>
      </c>
      <c r="C218" s="92" t="s">
        <v>762</v>
      </c>
    </row>
    <row r="219" spans="1:5" ht="25.5">
      <c r="A219">
        <v>1</v>
      </c>
      <c r="B219" s="52" t="s">
        <v>765</v>
      </c>
      <c r="C219" s="51" t="s">
        <v>764</v>
      </c>
      <c r="D219" s="61"/>
      <c r="E219" s="61"/>
    </row>
    <row r="220" spans="1:5" ht="38.25">
      <c r="A220">
        <v>2</v>
      </c>
      <c r="B220" s="52" t="s">
        <v>767</v>
      </c>
      <c r="C220" s="51" t="s">
        <v>766</v>
      </c>
      <c r="D220" s="61"/>
      <c r="E220" s="61"/>
    </row>
    <row r="221" spans="1:5" ht="38.25">
      <c r="A221">
        <v>3</v>
      </c>
      <c r="B221" s="52" t="s">
        <v>769</v>
      </c>
      <c r="C221" s="51" t="s">
        <v>768</v>
      </c>
      <c r="D221" s="61"/>
      <c r="E221" s="61"/>
    </row>
    <row r="222" spans="1:5" ht="38.25">
      <c r="A222">
        <v>4</v>
      </c>
      <c r="B222" s="54" t="s">
        <v>770</v>
      </c>
      <c r="C222" s="53" t="s">
        <v>846</v>
      </c>
      <c r="D222" s="62"/>
      <c r="E222" s="62"/>
    </row>
    <row r="223" spans="1:5" ht="38.25">
      <c r="A223">
        <v>5</v>
      </c>
      <c r="B223" s="52" t="s">
        <v>772</v>
      </c>
      <c r="C223" s="51" t="s">
        <v>771</v>
      </c>
      <c r="D223" s="61"/>
      <c r="E223" s="61"/>
    </row>
    <row r="224" spans="1:5" ht="25.5">
      <c r="A224">
        <v>6</v>
      </c>
      <c r="B224" s="52" t="s">
        <v>774</v>
      </c>
      <c r="C224" s="51" t="s">
        <v>773</v>
      </c>
      <c r="D224" s="61"/>
      <c r="E224" s="61"/>
    </row>
    <row r="225" spans="1:5" ht="38.25">
      <c r="A225">
        <v>7</v>
      </c>
      <c r="B225" s="52" t="s">
        <v>776</v>
      </c>
      <c r="C225" s="51" t="s">
        <v>775</v>
      </c>
      <c r="D225" s="61"/>
      <c r="E225" s="61"/>
    </row>
    <row r="226" spans="1:5" ht="25.5">
      <c r="A226">
        <v>8</v>
      </c>
      <c r="B226" s="52" t="s">
        <v>778</v>
      </c>
      <c r="C226" s="51" t="s">
        <v>777</v>
      </c>
      <c r="D226" s="61"/>
      <c r="E226" s="61"/>
    </row>
    <row r="227" spans="1:5" ht="38.25">
      <c r="A227">
        <v>9</v>
      </c>
      <c r="B227" s="52" t="s">
        <v>780</v>
      </c>
      <c r="C227" s="51" t="s">
        <v>779</v>
      </c>
      <c r="D227" s="61"/>
      <c r="E227" s="61"/>
    </row>
    <row r="228" spans="1:5" ht="38.25">
      <c r="A228">
        <v>10</v>
      </c>
      <c r="B228" s="52" t="s">
        <v>782</v>
      </c>
      <c r="C228" s="51" t="s">
        <v>781</v>
      </c>
      <c r="D228" s="61"/>
      <c r="E228" s="61"/>
    </row>
    <row r="229" spans="1:5" ht="38.25">
      <c r="A229">
        <v>11</v>
      </c>
      <c r="B229" s="54" t="s">
        <v>783</v>
      </c>
      <c r="C229" s="53" t="s">
        <v>847</v>
      </c>
      <c r="D229" s="62"/>
      <c r="E229" s="62"/>
    </row>
    <row r="230" spans="1:5" ht="38.25">
      <c r="A230">
        <v>12</v>
      </c>
      <c r="B230" s="56" t="s">
        <v>785</v>
      </c>
      <c r="C230" s="55" t="s">
        <v>784</v>
      </c>
      <c r="D230" s="63"/>
      <c r="E230" s="63"/>
    </row>
    <row r="231" spans="1:5" ht="38.25">
      <c r="A231">
        <v>13</v>
      </c>
      <c r="B231" s="56" t="s">
        <v>787</v>
      </c>
      <c r="C231" s="55" t="s">
        <v>786</v>
      </c>
      <c r="D231" s="63"/>
      <c r="E231" s="63"/>
    </row>
    <row r="232" spans="1:5" ht="38.25">
      <c r="A232">
        <v>14</v>
      </c>
      <c r="B232" s="56" t="s">
        <v>789</v>
      </c>
      <c r="C232" s="55" t="s">
        <v>788</v>
      </c>
      <c r="D232" s="63"/>
      <c r="E232" s="63"/>
    </row>
    <row r="233" spans="1:5" ht="38.25">
      <c r="A233">
        <v>15</v>
      </c>
      <c r="B233" s="52" t="s">
        <v>791</v>
      </c>
      <c r="C233" s="51" t="s">
        <v>790</v>
      </c>
      <c r="D233" s="61"/>
      <c r="E233" s="61"/>
    </row>
    <row r="234" spans="1:5" ht="38.25">
      <c r="A234">
        <v>16</v>
      </c>
      <c r="B234" s="52" t="s">
        <v>793</v>
      </c>
      <c r="C234" s="51" t="s">
        <v>792</v>
      </c>
      <c r="D234" s="61"/>
      <c r="E234" s="61"/>
    </row>
    <row r="235" spans="1:5" ht="38.25">
      <c r="A235">
        <v>17</v>
      </c>
      <c r="B235" s="52" t="s">
        <v>795</v>
      </c>
      <c r="C235" s="51" t="s">
        <v>794</v>
      </c>
      <c r="D235" s="61"/>
      <c r="E235" s="61"/>
    </row>
    <row r="236" spans="1:5" ht="38.25">
      <c r="A236">
        <v>18</v>
      </c>
      <c r="B236" s="54" t="s">
        <v>796</v>
      </c>
      <c r="C236" s="53" t="s">
        <v>848</v>
      </c>
      <c r="D236" s="62"/>
      <c r="E236" s="62"/>
    </row>
    <row r="237" spans="1:5" ht="25.5">
      <c r="A237">
        <v>19</v>
      </c>
      <c r="B237" s="56" t="s">
        <v>798</v>
      </c>
      <c r="C237" s="55" t="s">
        <v>797</v>
      </c>
      <c r="D237" s="63"/>
      <c r="E237" s="63"/>
    </row>
    <row r="238" spans="1:5" ht="38.25">
      <c r="A238">
        <v>20</v>
      </c>
      <c r="B238" s="56" t="s">
        <v>800</v>
      </c>
      <c r="C238" s="55" t="s">
        <v>799</v>
      </c>
      <c r="D238" s="63"/>
      <c r="E238" s="63"/>
    </row>
    <row r="239" spans="1:5" ht="25.5">
      <c r="A239">
        <v>21</v>
      </c>
      <c r="B239" s="52" t="s">
        <v>802</v>
      </c>
      <c r="C239" s="51" t="s">
        <v>801</v>
      </c>
      <c r="D239" s="61"/>
      <c r="E239" s="61"/>
    </row>
    <row r="240" spans="1:5" ht="38.25">
      <c r="A240">
        <v>22</v>
      </c>
      <c r="B240" s="54" t="s">
        <v>803</v>
      </c>
      <c r="C240" s="53" t="s">
        <v>849</v>
      </c>
      <c r="D240" s="62"/>
      <c r="E240" s="62"/>
    </row>
    <row r="241" spans="1:5" ht="38.25">
      <c r="A241">
        <v>23</v>
      </c>
      <c r="B241" s="52" t="s">
        <v>805</v>
      </c>
      <c r="C241" s="51" t="s">
        <v>804</v>
      </c>
      <c r="D241" s="61"/>
      <c r="E241" s="61"/>
    </row>
    <row r="242" spans="1:5" ht="25.5">
      <c r="A242">
        <v>24</v>
      </c>
      <c r="B242" s="52" t="s">
        <v>807</v>
      </c>
      <c r="C242" s="51" t="s">
        <v>806</v>
      </c>
      <c r="D242" s="61"/>
      <c r="E242" s="61"/>
    </row>
    <row r="243" spans="1:5" ht="38.25">
      <c r="A243">
        <v>25</v>
      </c>
      <c r="B243" s="52" t="s">
        <v>809</v>
      </c>
      <c r="C243" s="51" t="s">
        <v>808</v>
      </c>
      <c r="D243" s="61"/>
      <c r="E243" s="61"/>
    </row>
    <row r="244" spans="1:5" ht="25.5">
      <c r="A244">
        <v>1</v>
      </c>
      <c r="B244" s="52" t="s">
        <v>811</v>
      </c>
      <c r="C244" s="60" t="s">
        <v>810</v>
      </c>
      <c r="D244" s="64"/>
      <c r="E244" s="64"/>
    </row>
    <row r="245" spans="1:5">
      <c r="A245">
        <v>2</v>
      </c>
      <c r="B245" s="52" t="s">
        <v>813</v>
      </c>
      <c r="C245" s="60" t="s">
        <v>812</v>
      </c>
      <c r="D245" s="64"/>
      <c r="E245" s="64"/>
    </row>
    <row r="246" spans="1:5" ht="25.5">
      <c r="A246">
        <v>3</v>
      </c>
      <c r="B246" s="52" t="s">
        <v>815</v>
      </c>
      <c r="C246" s="60" t="s">
        <v>814</v>
      </c>
      <c r="D246" s="64"/>
      <c r="E246" s="64"/>
    </row>
    <row r="247" spans="1:5" ht="25.5">
      <c r="A247">
        <v>4</v>
      </c>
      <c r="B247" s="52" t="s">
        <v>817</v>
      </c>
      <c r="C247" s="60" t="s">
        <v>816</v>
      </c>
      <c r="D247" s="64"/>
      <c r="E247" s="64"/>
    </row>
    <row r="248" spans="1:5" ht="25.5">
      <c r="A248">
        <v>5</v>
      </c>
      <c r="B248" s="52" t="s">
        <v>819</v>
      </c>
      <c r="C248" s="60" t="s">
        <v>818</v>
      </c>
      <c r="D248" s="64"/>
      <c r="E248" s="64"/>
    </row>
    <row r="249" spans="1:5">
      <c r="A249">
        <v>6</v>
      </c>
      <c r="B249" s="52" t="s">
        <v>821</v>
      </c>
      <c r="C249" s="60" t="s">
        <v>820</v>
      </c>
      <c r="D249" s="64"/>
      <c r="E249" s="64"/>
    </row>
    <row r="250" spans="1:5">
      <c r="A250">
        <v>7</v>
      </c>
      <c r="B250" s="52" t="s">
        <v>823</v>
      </c>
      <c r="C250" s="60" t="s">
        <v>822</v>
      </c>
      <c r="D250" s="64"/>
      <c r="E250" s="64"/>
    </row>
    <row r="251" spans="1:5">
      <c r="A251">
        <v>8</v>
      </c>
      <c r="B251" s="52" t="s">
        <v>825</v>
      </c>
      <c r="C251" s="60" t="s">
        <v>824</v>
      </c>
      <c r="D251" s="64"/>
      <c r="E251" s="64"/>
    </row>
    <row r="252" spans="1:5">
      <c r="A252">
        <v>9</v>
      </c>
      <c r="B252" s="56" t="s">
        <v>827</v>
      </c>
      <c r="C252" s="60" t="s">
        <v>826</v>
      </c>
      <c r="D252" s="64"/>
      <c r="E252" s="64"/>
    </row>
    <row r="253" spans="1:5">
      <c r="A253">
        <v>10</v>
      </c>
      <c r="B253" s="52" t="s">
        <v>829</v>
      </c>
      <c r="C253" s="60" t="s">
        <v>828</v>
      </c>
      <c r="D253" s="64"/>
      <c r="E253" s="64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3300"/>
    <pageSetUpPr fitToPage="1"/>
  </sheetPr>
  <dimension ref="A1:AG759"/>
  <sheetViews>
    <sheetView showGridLines="0" tabSelected="1" view="pageBreakPreview" topLeftCell="A292" zoomScale="130" zoomScaleNormal="85" zoomScaleSheetLayoutView="130" workbookViewId="0">
      <selection activeCell="K325" sqref="K325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5" style="1" bestFit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5">
      <c r="V1" s="2"/>
      <c r="W1" s="2"/>
    </row>
    <row r="2" spans="1:25" ht="18.75" customHeight="1" thickBot="1">
      <c r="A2" s="4"/>
      <c r="B2" s="4"/>
      <c r="C2" s="236" t="s">
        <v>850</v>
      </c>
      <c r="D2" s="236"/>
      <c r="E2" s="236"/>
      <c r="F2" s="310" t="s">
        <v>1058</v>
      </c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5"/>
      <c r="V2" s="6"/>
      <c r="W2" s="6"/>
    </row>
    <row r="3" spans="1:25" ht="18.75" customHeight="1" thickBot="1">
      <c r="A3" s="4"/>
      <c r="B3" s="4"/>
      <c r="C3" s="236" t="s">
        <v>1039</v>
      </c>
      <c r="D3" s="236"/>
      <c r="E3" s="236"/>
      <c r="F3" s="315" t="str">
        <f>IF(ISERROR(VLOOKUP(F2,general!$B:$C,2,FALSE))=TRUE,"",(VLOOKUP(F2,general!$B:$C,2,FALSE)))</f>
        <v/>
      </c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5"/>
      <c r="V3" s="6"/>
      <c r="W3" s="6"/>
    </row>
    <row r="4" spans="1:25" ht="15.75" customHeight="1" thickBot="1">
      <c r="A4" s="4"/>
      <c r="B4" s="4"/>
      <c r="C4" s="4"/>
      <c r="D4" s="236" t="s">
        <v>316</v>
      </c>
      <c r="E4" s="236"/>
      <c r="F4" s="311">
        <v>2021</v>
      </c>
      <c r="G4" s="311"/>
      <c r="H4" s="311"/>
      <c r="I4" s="311"/>
      <c r="J4" s="311"/>
      <c r="K4" s="4"/>
      <c r="L4" s="4"/>
      <c r="M4" s="4"/>
      <c r="N4" s="4"/>
      <c r="O4" s="4"/>
      <c r="P4" s="4"/>
      <c r="Q4" s="4"/>
      <c r="R4" s="4"/>
      <c r="S4" s="4"/>
    </row>
    <row r="6" spans="1:25" ht="23.25" customHeight="1">
      <c r="A6" s="312" t="s">
        <v>1040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4"/>
    </row>
    <row r="7" spans="1:25" ht="3.75" customHeight="1"/>
    <row r="8" spans="1:25" ht="18" customHeight="1">
      <c r="A8" s="240" t="s">
        <v>0</v>
      </c>
      <c r="B8" s="240"/>
      <c r="C8" s="240"/>
      <c r="D8" s="327" t="s">
        <v>1168</v>
      </c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327"/>
      <c r="S8" s="327"/>
      <c r="T8" s="327"/>
      <c r="U8" s="327"/>
      <c r="V8" s="327"/>
      <c r="W8" s="327"/>
    </row>
    <row r="9" spans="1:25" ht="17.25" customHeight="1">
      <c r="A9" s="240" t="s">
        <v>18</v>
      </c>
      <c r="B9" s="240"/>
      <c r="C9" s="240"/>
      <c r="D9" s="241" t="s">
        <v>1111</v>
      </c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</row>
    <row r="10" spans="1:25" ht="17.25" customHeight="1">
      <c r="A10" s="240" t="s">
        <v>19</v>
      </c>
      <c r="B10" s="240"/>
      <c r="C10" s="240"/>
      <c r="D10" s="334">
        <v>86610235.329999998</v>
      </c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</row>
    <row r="11" spans="1:25" ht="17.25" customHeight="1">
      <c r="A11" s="190"/>
      <c r="B11" s="190"/>
      <c r="C11" s="190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38"/>
      <c r="S11" s="138"/>
      <c r="T11" s="138"/>
      <c r="U11" s="138"/>
      <c r="V11" s="138"/>
      <c r="W11" s="138"/>
      <c r="Y11" s="192"/>
    </row>
    <row r="12" spans="1:25" ht="27.75" customHeight="1">
      <c r="A12" s="240" t="s">
        <v>1057</v>
      </c>
      <c r="B12" s="240"/>
      <c r="C12" s="335"/>
      <c r="D12" s="319" t="s">
        <v>1185</v>
      </c>
      <c r="E12" s="319"/>
      <c r="F12" s="319"/>
      <c r="G12" s="319"/>
      <c r="H12" s="319" t="s">
        <v>1054</v>
      </c>
      <c r="I12" s="319"/>
      <c r="J12" s="319"/>
      <c r="K12" s="319"/>
      <c r="L12" s="319"/>
      <c r="M12" s="319"/>
      <c r="N12" s="319"/>
      <c r="O12" s="319"/>
      <c r="P12" s="319"/>
      <c r="Q12" s="319"/>
      <c r="R12" s="138"/>
      <c r="S12" s="138"/>
      <c r="T12" s="138"/>
      <c r="U12" s="138"/>
      <c r="V12" s="138"/>
      <c r="W12" s="138"/>
    </row>
    <row r="13" spans="1:25" ht="27.75" customHeight="1">
      <c r="A13" s="240" t="s">
        <v>1184</v>
      </c>
      <c r="B13" s="240"/>
      <c r="C13" s="193"/>
      <c r="D13" s="320">
        <v>23225092.329999998</v>
      </c>
      <c r="E13" s="320"/>
      <c r="F13" s="320"/>
      <c r="G13" s="320"/>
      <c r="H13" s="320">
        <v>13240000</v>
      </c>
      <c r="I13" s="320"/>
      <c r="J13" s="320"/>
      <c r="K13" s="320"/>
      <c r="L13" s="320"/>
      <c r="M13" s="320"/>
      <c r="N13" s="320"/>
      <c r="O13" s="320"/>
      <c r="P13" s="320"/>
      <c r="Q13" s="320"/>
      <c r="R13" s="138"/>
      <c r="S13" s="138"/>
      <c r="T13" s="138"/>
      <c r="U13" s="138"/>
      <c r="V13" s="138"/>
      <c r="W13" s="138"/>
      <c r="Y13" s="192"/>
    </row>
    <row r="14" spans="1:25" ht="27.75" customHeight="1">
      <c r="A14" s="240" t="s">
        <v>1057</v>
      </c>
      <c r="B14" s="240"/>
      <c r="C14" s="335"/>
      <c r="D14" s="319" t="s">
        <v>1055</v>
      </c>
      <c r="E14" s="319"/>
      <c r="F14" s="319"/>
      <c r="G14" s="319"/>
      <c r="H14" s="319" t="s">
        <v>1056</v>
      </c>
      <c r="I14" s="319"/>
      <c r="J14" s="319"/>
      <c r="K14" s="319"/>
      <c r="L14" s="319"/>
      <c r="M14" s="319"/>
      <c r="N14" s="319"/>
      <c r="O14" s="319"/>
      <c r="P14" s="319"/>
      <c r="Q14" s="319"/>
      <c r="R14" s="138"/>
      <c r="S14" s="138"/>
      <c r="T14" s="138"/>
      <c r="U14" s="138"/>
      <c r="V14" s="138"/>
      <c r="W14" s="138"/>
      <c r="Y14" s="192"/>
    </row>
    <row r="15" spans="1:25" ht="27" customHeight="1">
      <c r="A15" s="240" t="s">
        <v>1184</v>
      </c>
      <c r="B15" s="240"/>
      <c r="C15" s="136"/>
      <c r="D15" s="320">
        <v>15147143</v>
      </c>
      <c r="E15" s="320"/>
      <c r="F15" s="320"/>
      <c r="G15" s="320"/>
      <c r="H15" s="320">
        <v>34998000</v>
      </c>
      <c r="I15" s="320"/>
      <c r="J15" s="320"/>
      <c r="K15" s="320"/>
      <c r="L15" s="320"/>
      <c r="M15" s="320"/>
      <c r="N15" s="320"/>
      <c r="O15" s="320"/>
      <c r="P15" s="320"/>
      <c r="Q15" s="320"/>
      <c r="R15" s="138"/>
      <c r="S15" s="138"/>
      <c r="T15" s="138"/>
      <c r="U15" s="138"/>
      <c r="V15" s="138"/>
      <c r="W15" s="138"/>
    </row>
    <row r="16" spans="1:25" ht="5.25" customHeight="1">
      <c r="A16" s="106"/>
      <c r="B16" s="106"/>
      <c r="C16" s="106"/>
      <c r="D16" s="106"/>
      <c r="E16" s="106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33" ht="18.75" customHeight="1">
      <c r="A17" s="316" t="s">
        <v>337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</row>
    <row r="18" spans="1:33" ht="15.75" customHeight="1">
      <c r="A18" s="317" t="s">
        <v>321</v>
      </c>
      <c r="B18" s="317"/>
      <c r="C18" s="317"/>
      <c r="D18" s="318" t="s">
        <v>317</v>
      </c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</row>
    <row r="19" spans="1:33" ht="16.5" customHeight="1">
      <c r="A19" s="321" t="s">
        <v>323</v>
      </c>
      <c r="B19" s="321"/>
      <c r="C19" s="321"/>
      <c r="D19" s="322" t="s">
        <v>994</v>
      </c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</row>
    <row r="20" spans="1:33" ht="17.25" customHeight="1">
      <c r="A20" s="321" t="s">
        <v>324</v>
      </c>
      <c r="B20" s="323"/>
      <c r="C20" s="323"/>
      <c r="D20" s="324" t="s">
        <v>974</v>
      </c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6"/>
    </row>
    <row r="21" spans="1:33" ht="22.5" customHeight="1">
      <c r="A21" s="321" t="s">
        <v>325</v>
      </c>
      <c r="B21" s="323"/>
      <c r="C21" s="323"/>
      <c r="D21" s="324" t="s">
        <v>888</v>
      </c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6"/>
    </row>
    <row r="22" spans="1:33" ht="21.75" customHeight="1">
      <c r="A22" s="321" t="s">
        <v>326</v>
      </c>
      <c r="B22" s="323"/>
      <c r="C22" s="323"/>
      <c r="D22" s="324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6"/>
    </row>
    <row r="23" spans="1:33" ht="6" customHeight="1">
      <c r="A23" s="106"/>
      <c r="B23" s="106"/>
      <c r="C23" s="106"/>
      <c r="D23" s="106"/>
      <c r="E23" s="106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33" ht="18.75" customHeight="1">
      <c r="A24" s="316" t="s">
        <v>327</v>
      </c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</row>
    <row r="25" spans="1:33" ht="20.25" customHeight="1">
      <c r="A25" s="340" t="s">
        <v>1046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</row>
    <row r="26" spans="1:33" ht="22.5" customHeight="1">
      <c r="A26" s="316" t="s">
        <v>335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</row>
    <row r="27" spans="1:33" ht="24.75" customHeight="1">
      <c r="A27" s="215" t="s">
        <v>1112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</row>
    <row r="28" spans="1:33" ht="20.25" customHeight="1">
      <c r="A28" s="316" t="s">
        <v>330</v>
      </c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</row>
    <row r="29" spans="1:33" s="3" customFormat="1" ht="25.5" customHeight="1">
      <c r="A29" s="215" t="s">
        <v>1113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1"/>
      <c r="Z29" s="1"/>
      <c r="AA29" s="1"/>
      <c r="AB29" s="1"/>
      <c r="AC29" s="1"/>
      <c r="AD29" s="1"/>
      <c r="AE29" s="1"/>
      <c r="AF29" s="1"/>
      <c r="AG29" s="1"/>
    </row>
    <row r="30" spans="1:33" s="3" customFormat="1" ht="6" customHeight="1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1"/>
      <c r="Z30" s="1"/>
      <c r="AA30" s="1"/>
      <c r="AB30" s="1"/>
      <c r="AC30" s="1"/>
      <c r="AD30" s="1"/>
      <c r="AE30" s="1"/>
      <c r="AF30" s="1"/>
      <c r="AG30" s="1"/>
    </row>
    <row r="31" spans="1:33" s="71" customFormat="1" ht="3.75" customHeight="1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70"/>
      <c r="Z31" s="70"/>
      <c r="AA31" s="70"/>
      <c r="AB31" s="70"/>
      <c r="AC31" s="70"/>
      <c r="AD31" s="70"/>
      <c r="AE31" s="70"/>
      <c r="AF31" s="70"/>
      <c r="AG31" s="70"/>
    </row>
    <row r="32" spans="1:33" s="3" customFormat="1" ht="17.100000000000001" customHeight="1">
      <c r="A32" s="336" t="s">
        <v>5</v>
      </c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8"/>
      <c r="X32" s="1"/>
      <c r="Z32" s="1"/>
      <c r="AA32" s="1"/>
      <c r="AB32" s="1"/>
      <c r="AC32" s="1"/>
      <c r="AD32" s="1"/>
      <c r="AE32" s="1"/>
      <c r="AF32" s="1"/>
      <c r="AG32" s="1"/>
    </row>
    <row r="33" spans="1:33" s="9" customFormat="1" ht="3" customHeight="1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91"/>
      <c r="X33" s="68"/>
      <c r="Z33" s="68"/>
      <c r="AA33" s="68"/>
      <c r="AB33" s="68"/>
      <c r="AC33" s="68"/>
      <c r="AD33" s="68"/>
      <c r="AE33" s="68"/>
      <c r="AF33" s="68"/>
      <c r="AG33" s="68"/>
    </row>
    <row r="34" spans="1:33" s="67" customFormat="1" ht="48" customHeight="1">
      <c r="A34" s="339" t="s">
        <v>1008</v>
      </c>
      <c r="B34" s="339"/>
      <c r="C34" s="328" t="s">
        <v>1059</v>
      </c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30"/>
      <c r="X34" s="66"/>
      <c r="Z34" s="66"/>
      <c r="AA34" s="66"/>
      <c r="AB34" s="66"/>
      <c r="AC34" s="66"/>
      <c r="AD34" s="66"/>
      <c r="AE34" s="66"/>
      <c r="AF34" s="66"/>
      <c r="AG34" s="66"/>
    </row>
    <row r="35" spans="1:33" s="9" customFormat="1" ht="7.5" customHeight="1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91"/>
      <c r="X35" s="68"/>
      <c r="Z35" s="68"/>
      <c r="AA35" s="68"/>
      <c r="AB35" s="68"/>
      <c r="AC35" s="68"/>
      <c r="AD35" s="68"/>
      <c r="AE35" s="68"/>
      <c r="AF35" s="68"/>
      <c r="AG35" s="68"/>
    </row>
    <row r="36" spans="1:33" s="9" customFormat="1" ht="13.5" customHeight="1">
      <c r="A36" s="331" t="s">
        <v>1010</v>
      </c>
      <c r="B36" s="332"/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3"/>
      <c r="X36" s="68"/>
      <c r="Z36" s="68"/>
      <c r="AA36" s="68"/>
      <c r="AB36" s="68"/>
      <c r="AC36" s="68"/>
      <c r="AD36" s="68"/>
      <c r="AE36" s="68"/>
      <c r="AF36" s="68"/>
      <c r="AG36" s="68"/>
    </row>
    <row r="37" spans="1:33" s="9" customFormat="1" ht="4.5" customHeight="1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91"/>
      <c r="X37" s="68"/>
      <c r="Z37" s="68"/>
      <c r="AA37" s="68"/>
      <c r="AB37" s="68"/>
      <c r="AC37" s="68"/>
      <c r="AD37" s="68"/>
      <c r="AE37" s="68"/>
      <c r="AF37" s="68"/>
      <c r="AG37" s="68"/>
    </row>
    <row r="38" spans="1:33" s="3" customFormat="1" ht="30" customHeight="1">
      <c r="A38" s="339" t="s">
        <v>22</v>
      </c>
      <c r="B38" s="339"/>
      <c r="C38" s="341" t="s">
        <v>1060</v>
      </c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3.75" customHeight="1">
      <c r="A39" s="65"/>
      <c r="B39" s="50"/>
      <c r="C39" s="50"/>
      <c r="D39" s="50"/>
      <c r="E39" s="50"/>
      <c r="F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91"/>
      <c r="X39" s="1"/>
      <c r="Z39" s="1"/>
      <c r="AA39" s="1"/>
      <c r="AB39" s="1"/>
      <c r="AC39" s="1"/>
      <c r="AD39" s="1"/>
      <c r="AE39" s="1"/>
      <c r="AF39" s="1"/>
      <c r="AG39" s="1"/>
    </row>
    <row r="40" spans="1:33" s="3" customFormat="1" ht="27" customHeight="1">
      <c r="A40" s="298" t="s">
        <v>339</v>
      </c>
      <c r="B40" s="300"/>
      <c r="C40" s="104" t="s">
        <v>1063</v>
      </c>
      <c r="D40" s="50"/>
      <c r="E40" s="339" t="s">
        <v>4</v>
      </c>
      <c r="F40" s="339"/>
      <c r="G40" s="341" t="s">
        <v>1114</v>
      </c>
      <c r="H40" s="341"/>
      <c r="I40" s="341"/>
      <c r="J40" s="341"/>
      <c r="K40" s="50"/>
      <c r="L40" s="50"/>
      <c r="M40" s="339" t="s">
        <v>1009</v>
      </c>
      <c r="N40" s="339"/>
      <c r="O40" s="339"/>
      <c r="P40" s="339"/>
      <c r="Q40" s="341" t="s">
        <v>1169</v>
      </c>
      <c r="R40" s="341"/>
      <c r="S40" s="341"/>
      <c r="T40" s="341"/>
      <c r="U40" s="341"/>
      <c r="V40" s="341"/>
      <c r="W40" s="341"/>
      <c r="X40" s="1"/>
      <c r="Z40" s="1"/>
      <c r="AA40" s="1"/>
      <c r="AB40" s="1"/>
      <c r="AC40" s="1"/>
      <c r="AD40" s="1"/>
      <c r="AE40" s="1"/>
      <c r="AF40" s="1"/>
      <c r="AG40" s="1"/>
    </row>
    <row r="41" spans="1:33" s="3" customFormat="1" ht="5.25" customHeight="1">
      <c r="A41" s="65"/>
      <c r="B41" s="50"/>
      <c r="C41" s="50"/>
      <c r="D41" s="50"/>
      <c r="E41" s="50"/>
      <c r="F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91"/>
      <c r="X41" s="1"/>
      <c r="Z41" s="1"/>
      <c r="AA41" s="1"/>
      <c r="AB41" s="1"/>
      <c r="AC41" s="1"/>
      <c r="AD41" s="1"/>
      <c r="AE41" s="1"/>
      <c r="AF41" s="1"/>
      <c r="AG41" s="1"/>
    </row>
    <row r="42" spans="1:33" s="3" customFormat="1" ht="27" customHeight="1">
      <c r="A42" s="298" t="s">
        <v>1019</v>
      </c>
      <c r="B42" s="300"/>
      <c r="C42" s="112" t="s">
        <v>1069</v>
      </c>
      <c r="D42" s="50"/>
      <c r="E42" s="298" t="s">
        <v>24</v>
      </c>
      <c r="F42" s="300"/>
      <c r="G42" s="341" t="s">
        <v>1062</v>
      </c>
      <c r="H42" s="341"/>
      <c r="I42" s="341"/>
      <c r="J42" s="341"/>
      <c r="K42" s="50"/>
      <c r="L42" s="50"/>
      <c r="M42" s="339" t="s">
        <v>1020</v>
      </c>
      <c r="N42" s="339"/>
      <c r="O42" s="339"/>
      <c r="P42" s="339"/>
      <c r="Q42" s="341" t="s">
        <v>1118</v>
      </c>
      <c r="R42" s="341"/>
      <c r="S42" s="341"/>
      <c r="T42" s="341"/>
      <c r="U42" s="341"/>
      <c r="V42" s="341"/>
      <c r="W42" s="341"/>
      <c r="X42" s="1"/>
      <c r="Z42" s="1"/>
      <c r="AA42" s="1"/>
      <c r="AB42" s="1"/>
      <c r="AC42" s="1"/>
      <c r="AD42" s="1"/>
      <c r="AE42" s="1"/>
      <c r="AF42" s="1"/>
      <c r="AG42" s="1"/>
    </row>
    <row r="43" spans="1:33" s="9" customFormat="1" ht="5.25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9"/>
      <c r="X43" s="68"/>
      <c r="Z43" s="68"/>
      <c r="AA43" s="68"/>
      <c r="AB43" s="68"/>
      <c r="AC43" s="68"/>
      <c r="AD43" s="68"/>
      <c r="AE43" s="68"/>
      <c r="AF43" s="68"/>
      <c r="AG43" s="68"/>
    </row>
    <row r="44" spans="1:33" s="9" customFormat="1" ht="15.75" customHeight="1">
      <c r="C44" s="339" t="s">
        <v>1004</v>
      </c>
      <c r="D44" s="339"/>
      <c r="E44" s="339"/>
      <c r="F44" s="339"/>
      <c r="H44" s="50"/>
      <c r="I44" s="50"/>
      <c r="J44" s="50"/>
      <c r="O44" s="339" t="s">
        <v>1007</v>
      </c>
      <c r="P44" s="339"/>
      <c r="Q44" s="339"/>
      <c r="R44" s="339"/>
      <c r="S44" s="339"/>
      <c r="T44" s="339"/>
      <c r="U44" s="339"/>
      <c r="V44" s="339"/>
      <c r="W44" s="91"/>
      <c r="X44" s="68"/>
      <c r="Z44" s="68"/>
      <c r="AA44" s="68"/>
      <c r="AB44" s="68"/>
      <c r="AC44" s="68"/>
      <c r="AD44" s="68"/>
      <c r="AE44" s="68"/>
      <c r="AF44" s="68"/>
      <c r="AG44" s="68"/>
    </row>
    <row r="45" spans="1:33" s="9" customFormat="1" ht="24.75" customHeight="1">
      <c r="A45" s="50"/>
      <c r="B45" s="50"/>
      <c r="C45" s="115">
        <v>5845</v>
      </c>
      <c r="D45" s="50"/>
      <c r="E45" s="304">
        <v>2020</v>
      </c>
      <c r="F45" s="304"/>
      <c r="H45" s="50"/>
      <c r="I45" s="50"/>
      <c r="J45" s="50"/>
      <c r="O45" s="342">
        <v>6430</v>
      </c>
      <c r="P45" s="342"/>
      <c r="Q45" s="342"/>
      <c r="R45" s="342"/>
      <c r="S45" s="342"/>
      <c r="T45" s="342"/>
      <c r="U45" s="342"/>
      <c r="V45" s="342"/>
      <c r="X45" s="68"/>
      <c r="Z45" s="68"/>
      <c r="AA45" s="68"/>
      <c r="AB45" s="68"/>
      <c r="AC45" s="68"/>
      <c r="AD45" s="68"/>
      <c r="AE45" s="68"/>
      <c r="AF45" s="68"/>
      <c r="AG45" s="68"/>
    </row>
    <row r="46" spans="1:33" s="100" customFormat="1" ht="12" customHeight="1">
      <c r="C46" s="111" t="s">
        <v>1005</v>
      </c>
      <c r="D46" s="101"/>
      <c r="E46" s="305" t="s">
        <v>1006</v>
      </c>
      <c r="F46" s="305"/>
      <c r="G46" s="101"/>
      <c r="I46" s="101"/>
      <c r="J46" s="101"/>
      <c r="K46" s="101"/>
      <c r="L46" s="101"/>
      <c r="M46" s="101"/>
      <c r="N46" s="101"/>
      <c r="O46" s="111"/>
      <c r="P46" s="111"/>
      <c r="Q46" s="111"/>
      <c r="R46" s="111"/>
      <c r="S46" s="111"/>
      <c r="T46" s="111"/>
      <c r="U46" s="111"/>
      <c r="V46" s="111"/>
      <c r="W46" s="102"/>
      <c r="X46" s="103"/>
      <c r="Z46" s="103"/>
      <c r="AA46" s="103"/>
      <c r="AB46" s="103"/>
      <c r="AC46" s="103"/>
      <c r="AD46" s="103"/>
      <c r="AE46" s="103"/>
      <c r="AF46" s="103"/>
      <c r="AG46" s="103"/>
    </row>
    <row r="47" spans="1:33" s="9" customFormat="1" ht="3" customHeight="1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91"/>
      <c r="X47" s="68"/>
      <c r="Z47" s="68"/>
      <c r="AA47" s="68"/>
      <c r="AB47" s="68"/>
      <c r="AC47" s="68"/>
      <c r="AD47" s="68"/>
      <c r="AE47" s="68"/>
      <c r="AF47" s="68"/>
      <c r="AG47" s="68"/>
    </row>
    <row r="48" spans="1:33" s="3" customFormat="1" ht="20.25" customHeight="1">
      <c r="A48" s="343" t="s">
        <v>963</v>
      </c>
      <c r="B48" s="343"/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3"/>
      <c r="R48" s="343"/>
      <c r="S48" s="343"/>
      <c r="T48" s="343"/>
      <c r="U48" s="343"/>
      <c r="V48" s="343"/>
      <c r="W48" s="343"/>
      <c r="X48" s="1"/>
      <c r="Z48" s="1"/>
      <c r="AA48" s="1"/>
      <c r="AB48" s="1"/>
      <c r="AC48" s="1"/>
      <c r="AD48" s="1"/>
      <c r="AE48" s="1"/>
      <c r="AF48" s="1"/>
      <c r="AG48" s="1"/>
    </row>
    <row r="49" spans="1:33" s="3" customFormat="1" ht="15.75" customHeight="1">
      <c r="A49" s="292" t="s">
        <v>25</v>
      </c>
      <c r="B49" s="293"/>
      <c r="C49" s="339" t="s">
        <v>22</v>
      </c>
      <c r="D49" s="339"/>
      <c r="E49" s="296" t="s">
        <v>3</v>
      </c>
      <c r="F49" s="298" t="s">
        <v>329</v>
      </c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300"/>
      <c r="U49" s="105"/>
      <c r="V49" s="213" t="s">
        <v>27</v>
      </c>
      <c r="W49" s="339" t="s">
        <v>1023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294"/>
      <c r="B50" s="295"/>
      <c r="C50" s="339"/>
      <c r="D50" s="339"/>
      <c r="E50" s="297"/>
      <c r="F50" s="301" t="s">
        <v>300</v>
      </c>
      <c r="G50" s="302"/>
      <c r="H50" s="303"/>
      <c r="I50" s="72" t="s">
        <v>28</v>
      </c>
      <c r="J50" s="72" t="s">
        <v>7</v>
      </c>
      <c r="K50" s="72" t="s">
        <v>8</v>
      </c>
      <c r="L50" s="72" t="s">
        <v>9</v>
      </c>
      <c r="M50" s="72" t="s">
        <v>10</v>
      </c>
      <c r="N50" s="72" t="s">
        <v>11</v>
      </c>
      <c r="O50" s="72" t="s">
        <v>12</v>
      </c>
      <c r="P50" s="72" t="s">
        <v>13</v>
      </c>
      <c r="Q50" s="72" t="s">
        <v>14</v>
      </c>
      <c r="R50" s="72" t="s">
        <v>15</v>
      </c>
      <c r="S50" s="72" t="s">
        <v>16</v>
      </c>
      <c r="T50" s="72" t="s">
        <v>17</v>
      </c>
      <c r="U50" s="14"/>
      <c r="V50" s="214"/>
      <c r="W50" s="339"/>
    </row>
    <row r="51" spans="1:33" ht="29.25" customHeight="1">
      <c r="A51" s="344" t="s">
        <v>1</v>
      </c>
      <c r="B51" s="344"/>
      <c r="C51" s="345" t="s">
        <v>1116</v>
      </c>
      <c r="D51" s="345"/>
      <c r="E51" s="113" t="s">
        <v>1117</v>
      </c>
      <c r="F51" s="246" t="s">
        <v>997</v>
      </c>
      <c r="G51" s="279"/>
      <c r="H51" s="247"/>
      <c r="I51" s="95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>
        <v>6430</v>
      </c>
      <c r="U51" s="74"/>
      <c r="V51" s="116">
        <f>IF(SUM(I51:T51)=0,"",SUM(I51:T51))</f>
        <v>6430</v>
      </c>
      <c r="W51" s="280" t="str">
        <f>IF($G$42="porcentaje",FIXED(V51/V52*100,2)&amp;"%",IF($G$42="Promedio",V51/V52,IF($G$42="variación porcentual",FIXED(((V51/V52)-1)*100,2)&amp;"%",IF($G$42="OTRAS","CAPTURAR EL RESULTADO DEL INDICADOR"))))</f>
        <v>10.01%</v>
      </c>
      <c r="Y51" s="1"/>
      <c r="AC51" s="10"/>
      <c r="AF51" s="10"/>
      <c r="AG51" s="10"/>
    </row>
    <row r="52" spans="1:33" ht="30" customHeight="1">
      <c r="A52" s="344" t="s">
        <v>2</v>
      </c>
      <c r="B52" s="344"/>
      <c r="C52" s="345" t="s">
        <v>1115</v>
      </c>
      <c r="D52" s="345"/>
      <c r="E52" s="113" t="s">
        <v>1117</v>
      </c>
      <c r="F52" s="246" t="s">
        <v>998</v>
      </c>
      <c r="G52" s="279"/>
      <c r="H52" s="247"/>
      <c r="I52" s="95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>
        <v>5845</v>
      </c>
      <c r="U52" s="73">
        <f>SUM(I52:T52)</f>
        <v>5845</v>
      </c>
      <c r="V52" s="116">
        <f>IF(SUM(I52:T52)=0,"",SUM(I52:T52))</f>
        <v>5845</v>
      </c>
      <c r="W52" s="280"/>
      <c r="Y52" s="1"/>
      <c r="AA52" s="3"/>
      <c r="AC52" s="10"/>
      <c r="AF52" s="10"/>
      <c r="AG52" s="10"/>
    </row>
    <row r="53" spans="1:33" ht="17.25" customHeight="1">
      <c r="A53" s="291" t="s">
        <v>298</v>
      </c>
      <c r="B53" s="291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</row>
    <row r="54" spans="1:33" s="3" customFormat="1" ht="15.75" customHeight="1">
      <c r="A54" s="292" t="s">
        <v>25</v>
      </c>
      <c r="B54" s="293"/>
      <c r="C54" s="339" t="s">
        <v>22</v>
      </c>
      <c r="D54" s="339"/>
      <c r="E54" s="296" t="s">
        <v>3</v>
      </c>
      <c r="F54" s="298" t="s">
        <v>329</v>
      </c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300"/>
      <c r="U54" s="105"/>
      <c r="V54" s="213" t="s">
        <v>27</v>
      </c>
      <c r="W54" s="339" t="s">
        <v>1024</v>
      </c>
      <c r="X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294"/>
      <c r="B55" s="295"/>
      <c r="C55" s="339"/>
      <c r="D55" s="339"/>
      <c r="E55" s="297"/>
      <c r="F55" s="301" t="s">
        <v>298</v>
      </c>
      <c r="G55" s="302"/>
      <c r="H55" s="303"/>
      <c r="I55" s="72" t="s">
        <v>28</v>
      </c>
      <c r="J55" s="72" t="s">
        <v>7</v>
      </c>
      <c r="K55" s="72" t="s">
        <v>8</v>
      </c>
      <c r="L55" s="72" t="s">
        <v>9</v>
      </c>
      <c r="M55" s="72" t="s">
        <v>10</v>
      </c>
      <c r="N55" s="72" t="s">
        <v>11</v>
      </c>
      <c r="O55" s="72" t="s">
        <v>12</v>
      </c>
      <c r="P55" s="72" t="s">
        <v>13</v>
      </c>
      <c r="Q55" s="72" t="s">
        <v>14</v>
      </c>
      <c r="R55" s="72" t="s">
        <v>15</v>
      </c>
      <c r="S55" s="72" t="s">
        <v>16</v>
      </c>
      <c r="T55" s="72" t="s">
        <v>17</v>
      </c>
      <c r="U55" s="14"/>
      <c r="V55" s="214"/>
      <c r="W55" s="339"/>
    </row>
    <row r="56" spans="1:33" ht="29.25" customHeight="1">
      <c r="A56" s="344" t="s">
        <v>1</v>
      </c>
      <c r="B56" s="344"/>
      <c r="C56" s="277" t="str">
        <f>IF(C51=0,"",C51)</f>
        <v>Predios regularizados 2021</v>
      </c>
      <c r="D56" s="278"/>
      <c r="E56" s="134" t="str">
        <f>IF(E51=0,"",E51)</f>
        <v>Predios</v>
      </c>
      <c r="F56" s="246" t="s">
        <v>1021</v>
      </c>
      <c r="G56" s="279"/>
      <c r="H56" s="247"/>
      <c r="I56" s="95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4"/>
      <c r="V56" s="116" t="str">
        <f t="shared" ref="V56:V57" si="0">IF(SUM(I56:T56)=0,"",SUM(I56:T56))</f>
        <v/>
      </c>
      <c r="W56" s="280" t="e">
        <f>IF($G$42="porcentaje",FIXED(V56/V57*100,2)&amp;"%",IF($G$42="Promedio",V56/V57,IF($G$42="variación porcentual",FIXED(((V56/V57)-1)*100,2)&amp;"%",IF($G$42="OTRAS","CAPTURAR EL RESULTADO DEL INDICADOR"))))</f>
        <v>#VALUE!</v>
      </c>
      <c r="Y56" s="1"/>
      <c r="AC56" s="10"/>
      <c r="AF56" s="10"/>
      <c r="AG56" s="10"/>
    </row>
    <row r="57" spans="1:33" ht="30" customHeight="1">
      <c r="A57" s="344" t="s">
        <v>2</v>
      </c>
      <c r="B57" s="344"/>
      <c r="C57" s="277" t="str">
        <f>IF(C52=0,"",C52)</f>
        <v>Predios regularizados 2020</v>
      </c>
      <c r="D57" s="278"/>
      <c r="E57" s="135" t="str">
        <f>IF(E52=0,"",E52)</f>
        <v>Predios</v>
      </c>
      <c r="F57" s="246" t="s">
        <v>1022</v>
      </c>
      <c r="G57" s="279"/>
      <c r="H57" s="247"/>
      <c r="I57" s="95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>
        <v>5845</v>
      </c>
      <c r="U57" s="73">
        <f>SUM(I57:T57)</f>
        <v>5845</v>
      </c>
      <c r="V57" s="116">
        <f t="shared" si="0"/>
        <v>5845</v>
      </c>
      <c r="W57" s="280"/>
      <c r="Y57" s="1"/>
      <c r="AA57" s="3"/>
      <c r="AC57" s="10"/>
      <c r="AF57" s="10"/>
      <c r="AG57" s="10"/>
    </row>
    <row r="58" spans="1:33" s="68" customFormat="1" ht="5.25" customHeight="1">
      <c r="A58" s="75"/>
      <c r="B58" s="75"/>
      <c r="C58" s="75"/>
      <c r="D58" s="76"/>
      <c r="E58" s="76"/>
      <c r="F58" s="77"/>
      <c r="G58" s="77"/>
      <c r="H58" s="77"/>
      <c r="I58" s="78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80"/>
      <c r="V58" s="81"/>
      <c r="W58" s="82"/>
      <c r="X58" s="84"/>
      <c r="Y58" s="9"/>
      <c r="AC58" s="84"/>
      <c r="AD58" s="84"/>
      <c r="AE58" s="84"/>
      <c r="AF58" s="84"/>
      <c r="AG58" s="84"/>
    </row>
    <row r="59" spans="1:33" ht="16.5" customHeight="1">
      <c r="A59" s="281" t="s">
        <v>964</v>
      </c>
      <c r="B59" s="281"/>
      <c r="C59" s="281"/>
      <c r="D59" s="281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281"/>
      <c r="U59" s="281"/>
      <c r="V59" s="281"/>
      <c r="W59" s="117" t="str">
        <f>IF(ISERROR(W56/W51)=TRUE,"",(W56/W51))</f>
        <v/>
      </c>
      <c r="X59" s="10"/>
      <c r="AC59" s="10"/>
      <c r="AD59" s="10"/>
      <c r="AE59" s="10"/>
      <c r="AF59" s="10"/>
      <c r="AG59" s="10"/>
    </row>
    <row r="60" spans="1:33" ht="6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83"/>
      <c r="X60" s="10"/>
      <c r="AC60" s="10"/>
      <c r="AD60" s="10"/>
      <c r="AE60" s="10"/>
      <c r="AF60" s="10"/>
      <c r="AG60" s="10"/>
    </row>
    <row r="61" spans="1:33" s="3" customFormat="1" ht="33" customHeight="1">
      <c r="A61" s="346" t="s">
        <v>999</v>
      </c>
      <c r="B61" s="347"/>
      <c r="C61" s="347"/>
      <c r="D61" s="347"/>
      <c r="E61" s="347"/>
      <c r="F61" s="286"/>
      <c r="G61" s="287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8"/>
      <c r="X61" s="1"/>
      <c r="Z61" s="1"/>
      <c r="AA61" s="1"/>
      <c r="AB61" s="1"/>
      <c r="AC61" s="1"/>
      <c r="AD61" s="1"/>
      <c r="AE61" s="1"/>
      <c r="AF61" s="1"/>
      <c r="AG61" s="1"/>
    </row>
    <row r="62" spans="1:33" s="3" customFormat="1" ht="3.75" customHeight="1">
      <c r="A62" s="85"/>
      <c r="B62" s="86"/>
      <c r="C62" s="86"/>
      <c r="D62" s="86"/>
      <c r="E62" s="86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8"/>
      <c r="X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15" customHeight="1">
      <c r="A63" s="336" t="s">
        <v>6</v>
      </c>
      <c r="B63" s="337"/>
      <c r="C63" s="337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37"/>
      <c r="O63" s="337"/>
      <c r="P63" s="337"/>
      <c r="Q63" s="337"/>
      <c r="R63" s="337"/>
      <c r="S63" s="337"/>
      <c r="T63" s="337"/>
      <c r="U63" s="337"/>
      <c r="V63" s="337"/>
      <c r="W63" s="338"/>
      <c r="X63" s="1"/>
      <c r="Z63" s="1"/>
      <c r="AA63" s="1"/>
      <c r="AB63" s="1"/>
      <c r="AC63" s="1"/>
      <c r="AD63" s="1"/>
      <c r="AE63" s="1"/>
      <c r="AF63" s="1"/>
      <c r="AG63" s="1"/>
    </row>
    <row r="64" spans="1:33" s="3" customFormat="1" ht="6" customHeight="1">
      <c r="A64" s="87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1"/>
      <c r="Z64" s="1"/>
      <c r="AA64" s="1"/>
      <c r="AB64" s="1"/>
      <c r="AC64" s="1"/>
      <c r="AD64" s="1"/>
      <c r="AE64" s="1"/>
      <c r="AF64" s="1"/>
      <c r="AG64" s="1"/>
    </row>
    <row r="65" spans="1:33" s="67" customFormat="1" ht="48" customHeight="1">
      <c r="A65" s="339" t="s">
        <v>1008</v>
      </c>
      <c r="B65" s="339"/>
      <c r="C65" s="328" t="s">
        <v>1066</v>
      </c>
      <c r="D65" s="329"/>
      <c r="E65" s="329"/>
      <c r="F65" s="329"/>
      <c r="G65" s="329"/>
      <c r="H65" s="329"/>
      <c r="I65" s="329"/>
      <c r="J65" s="329"/>
      <c r="K65" s="329"/>
      <c r="L65" s="329"/>
      <c r="M65" s="329"/>
      <c r="N65" s="329"/>
      <c r="O65" s="329"/>
      <c r="P65" s="329"/>
      <c r="Q65" s="329"/>
      <c r="R65" s="329"/>
      <c r="S65" s="329"/>
      <c r="T65" s="329"/>
      <c r="U65" s="329"/>
      <c r="V65" s="329"/>
      <c r="W65" s="330"/>
      <c r="X65" s="66"/>
      <c r="Z65" s="66"/>
      <c r="AA65" s="66"/>
      <c r="AB65" s="66"/>
      <c r="AC65" s="66"/>
      <c r="AD65" s="66"/>
      <c r="AE65" s="66"/>
      <c r="AF65" s="66"/>
      <c r="AG65" s="66"/>
    </row>
    <row r="66" spans="1:33" s="3" customFormat="1" ht="6" customHeight="1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1"/>
      <c r="Z66" s="1"/>
      <c r="AA66" s="1"/>
      <c r="AB66" s="1"/>
      <c r="AC66" s="1"/>
      <c r="AD66" s="1"/>
      <c r="AE66" s="1"/>
      <c r="AF66" s="1"/>
      <c r="AG66" s="1"/>
    </row>
    <row r="67" spans="1:33" s="9" customFormat="1" ht="13.5" customHeight="1">
      <c r="A67" s="331" t="s">
        <v>1010</v>
      </c>
      <c r="B67" s="332"/>
      <c r="C67" s="332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3"/>
      <c r="X67" s="68"/>
      <c r="Z67" s="68"/>
      <c r="AA67" s="68"/>
      <c r="AB67" s="68"/>
      <c r="AC67" s="68"/>
      <c r="AD67" s="68"/>
      <c r="AE67" s="68"/>
      <c r="AF67" s="68"/>
      <c r="AG67" s="68"/>
    </row>
    <row r="68" spans="1:33" s="9" customFormat="1" ht="4.5" customHeight="1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91"/>
      <c r="X68" s="68"/>
      <c r="Z68" s="68"/>
      <c r="AA68" s="68"/>
      <c r="AB68" s="68"/>
      <c r="AC68" s="68"/>
      <c r="AD68" s="68"/>
      <c r="AE68" s="68"/>
      <c r="AF68" s="68"/>
      <c r="AG68" s="68"/>
    </row>
    <row r="69" spans="1:33" s="3" customFormat="1" ht="30" customHeight="1">
      <c r="A69" s="339" t="s">
        <v>22</v>
      </c>
      <c r="B69" s="339"/>
      <c r="C69" s="341" t="s">
        <v>1065</v>
      </c>
      <c r="D69" s="341"/>
      <c r="E69" s="341"/>
      <c r="F69" s="341"/>
      <c r="G69" s="341"/>
      <c r="H69" s="341"/>
      <c r="I69" s="341"/>
      <c r="J69" s="341"/>
      <c r="K69" s="341"/>
      <c r="L69" s="341"/>
      <c r="M69" s="341"/>
      <c r="N69" s="341"/>
      <c r="O69" s="341"/>
      <c r="P69" s="341"/>
      <c r="Q69" s="341"/>
      <c r="R69" s="341"/>
      <c r="S69" s="341"/>
      <c r="T69" s="341"/>
      <c r="U69" s="341"/>
      <c r="V69" s="341"/>
      <c r="W69" s="341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3.75" customHeight="1">
      <c r="A70" s="65"/>
      <c r="B70" s="50"/>
      <c r="C70" s="50"/>
      <c r="D70" s="50"/>
      <c r="E70" s="50"/>
      <c r="F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91"/>
      <c r="X70" s="1"/>
      <c r="Z70" s="1"/>
      <c r="AA70" s="1"/>
      <c r="AB70" s="1"/>
      <c r="AC70" s="1"/>
      <c r="AD70" s="1"/>
      <c r="AE70" s="1"/>
      <c r="AF70" s="1"/>
      <c r="AG70" s="1"/>
    </row>
    <row r="71" spans="1:33" s="3" customFormat="1" ht="27" customHeight="1">
      <c r="A71" s="298" t="s">
        <v>339</v>
      </c>
      <c r="B71" s="300"/>
      <c r="C71" s="104" t="s">
        <v>1063</v>
      </c>
      <c r="D71" s="50"/>
      <c r="E71" s="339" t="s">
        <v>4</v>
      </c>
      <c r="F71" s="339"/>
      <c r="G71" s="341" t="s">
        <v>1114</v>
      </c>
      <c r="H71" s="341"/>
      <c r="I71" s="341"/>
      <c r="J71" s="341"/>
      <c r="K71" s="50"/>
      <c r="L71" s="50"/>
      <c r="M71" s="339" t="s">
        <v>1009</v>
      </c>
      <c r="N71" s="339"/>
      <c r="O71" s="339"/>
      <c r="P71" s="339"/>
      <c r="Q71" s="341" t="s">
        <v>1067</v>
      </c>
      <c r="R71" s="341"/>
      <c r="S71" s="341"/>
      <c r="T71" s="341"/>
      <c r="U71" s="341"/>
      <c r="V71" s="341"/>
      <c r="W71" s="341"/>
      <c r="X71" s="1"/>
      <c r="Z71" s="1"/>
      <c r="AA71" s="1"/>
      <c r="AB71" s="1"/>
      <c r="AC71" s="1"/>
      <c r="AD71" s="1"/>
      <c r="AE71" s="1"/>
      <c r="AF71" s="1"/>
      <c r="AG71" s="1"/>
    </row>
    <row r="72" spans="1:33" s="3" customFormat="1" ht="5.25" customHeight="1">
      <c r="A72" s="65"/>
      <c r="B72" s="50"/>
      <c r="C72" s="50"/>
      <c r="D72" s="50"/>
      <c r="E72" s="50"/>
      <c r="F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91"/>
      <c r="X72" s="1"/>
      <c r="Z72" s="1"/>
      <c r="AA72" s="1"/>
      <c r="AB72" s="1"/>
      <c r="AC72" s="1"/>
      <c r="AD72" s="1"/>
      <c r="AE72" s="1"/>
      <c r="AF72" s="1"/>
      <c r="AG72" s="1"/>
    </row>
    <row r="73" spans="1:33" s="3" customFormat="1" ht="27" customHeight="1">
      <c r="A73" s="298" t="s">
        <v>1019</v>
      </c>
      <c r="B73" s="300"/>
      <c r="C73" s="112" t="s">
        <v>1069</v>
      </c>
      <c r="D73" s="50"/>
      <c r="E73" s="298" t="s">
        <v>24</v>
      </c>
      <c r="F73" s="300"/>
      <c r="G73" s="341" t="s">
        <v>1062</v>
      </c>
      <c r="H73" s="341"/>
      <c r="I73" s="341"/>
      <c r="J73" s="341"/>
      <c r="K73" s="50"/>
      <c r="L73" s="50"/>
      <c r="M73" s="339" t="s">
        <v>1020</v>
      </c>
      <c r="N73" s="339"/>
      <c r="O73" s="339"/>
      <c r="P73" s="339"/>
      <c r="Q73" s="341" t="s">
        <v>1118</v>
      </c>
      <c r="R73" s="341"/>
      <c r="S73" s="341"/>
      <c r="T73" s="341"/>
      <c r="U73" s="341"/>
      <c r="V73" s="341"/>
      <c r="W73" s="341"/>
      <c r="X73" s="1"/>
      <c r="Z73" s="1"/>
      <c r="AA73" s="1"/>
      <c r="AB73" s="1"/>
      <c r="AC73" s="1"/>
      <c r="AD73" s="1"/>
      <c r="AE73" s="1"/>
      <c r="AF73" s="1"/>
      <c r="AG73" s="1"/>
    </row>
    <row r="74" spans="1:33" s="9" customFormat="1" ht="5.2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9"/>
      <c r="X74" s="68"/>
      <c r="Z74" s="68"/>
      <c r="AA74" s="68"/>
      <c r="AB74" s="68"/>
      <c r="AC74" s="68"/>
      <c r="AD74" s="68"/>
      <c r="AE74" s="68"/>
      <c r="AF74" s="68"/>
      <c r="AG74" s="68"/>
    </row>
    <row r="75" spans="1:33" s="9" customFormat="1" ht="15.75" customHeight="1">
      <c r="C75" s="339" t="s">
        <v>1004</v>
      </c>
      <c r="D75" s="339"/>
      <c r="E75" s="339"/>
      <c r="F75" s="339"/>
      <c r="H75" s="50"/>
      <c r="I75" s="50"/>
      <c r="J75" s="50"/>
      <c r="O75" s="339" t="s">
        <v>1007</v>
      </c>
      <c r="P75" s="339"/>
      <c r="Q75" s="339"/>
      <c r="R75" s="339"/>
      <c r="S75" s="339"/>
      <c r="T75" s="339"/>
      <c r="U75" s="339"/>
      <c r="V75" s="339"/>
      <c r="W75" s="91"/>
      <c r="X75" s="68"/>
      <c r="Z75" s="68"/>
      <c r="AA75" s="68"/>
      <c r="AB75" s="68"/>
      <c r="AC75" s="68"/>
      <c r="AD75" s="68"/>
      <c r="AE75" s="68"/>
      <c r="AF75" s="68"/>
      <c r="AG75" s="68"/>
    </row>
    <row r="76" spans="1:33" s="9" customFormat="1" ht="24.75" customHeight="1">
      <c r="A76" s="50"/>
      <c r="B76" s="50"/>
      <c r="C76" s="115">
        <v>31</v>
      </c>
      <c r="D76" s="50"/>
      <c r="E76" s="304">
        <v>2020</v>
      </c>
      <c r="F76" s="304"/>
      <c r="H76" s="50"/>
      <c r="I76" s="50"/>
      <c r="J76" s="50"/>
      <c r="O76" s="342">
        <v>28</v>
      </c>
      <c r="P76" s="342"/>
      <c r="Q76" s="342"/>
      <c r="R76" s="342"/>
      <c r="S76" s="342"/>
      <c r="T76" s="342"/>
      <c r="U76" s="342"/>
      <c r="V76" s="342"/>
      <c r="X76" s="68"/>
      <c r="Z76" s="68"/>
      <c r="AA76" s="68"/>
      <c r="AB76" s="68"/>
      <c r="AC76" s="68"/>
      <c r="AD76" s="68"/>
      <c r="AE76" s="68"/>
      <c r="AF76" s="68"/>
      <c r="AG76" s="68"/>
    </row>
    <row r="77" spans="1:33" s="100" customFormat="1" ht="12" customHeight="1">
      <c r="C77" s="111" t="s">
        <v>1005</v>
      </c>
      <c r="D77" s="101"/>
      <c r="E77" s="305" t="s">
        <v>1006</v>
      </c>
      <c r="F77" s="305"/>
      <c r="G77" s="101"/>
      <c r="I77" s="101"/>
      <c r="J77" s="101"/>
      <c r="K77" s="101"/>
      <c r="L77" s="101"/>
      <c r="M77" s="101"/>
      <c r="N77" s="101"/>
      <c r="O77" s="111"/>
      <c r="P77" s="111"/>
      <c r="Q77" s="111"/>
      <c r="R77" s="111"/>
      <c r="S77" s="111"/>
      <c r="T77" s="111"/>
      <c r="U77" s="111"/>
      <c r="V77" s="111"/>
      <c r="W77" s="102"/>
      <c r="X77" s="103"/>
      <c r="Z77" s="103"/>
      <c r="AA77" s="103"/>
      <c r="AB77" s="103"/>
      <c r="AC77" s="103"/>
      <c r="AD77" s="103"/>
      <c r="AE77" s="103"/>
      <c r="AF77" s="103"/>
      <c r="AG77" s="103"/>
    </row>
    <row r="78" spans="1:33" s="9" customFormat="1" ht="3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91"/>
      <c r="X78" s="68"/>
      <c r="Z78" s="68"/>
      <c r="AA78" s="68"/>
      <c r="AB78" s="68"/>
      <c r="AC78" s="68"/>
      <c r="AD78" s="68"/>
      <c r="AE78" s="68"/>
      <c r="AF78" s="68"/>
      <c r="AG78" s="68"/>
    </row>
    <row r="79" spans="1:33" s="3" customFormat="1" ht="20.25" customHeight="1">
      <c r="A79" s="343" t="s">
        <v>963</v>
      </c>
      <c r="B79" s="343"/>
      <c r="C79" s="343"/>
      <c r="D79" s="343"/>
      <c r="E79" s="343"/>
      <c r="F79" s="343"/>
      <c r="G79" s="343"/>
      <c r="H79" s="343"/>
      <c r="I79" s="343"/>
      <c r="J79" s="343"/>
      <c r="K79" s="343"/>
      <c r="L79" s="343"/>
      <c r="M79" s="343"/>
      <c r="N79" s="343"/>
      <c r="O79" s="343"/>
      <c r="P79" s="343"/>
      <c r="Q79" s="343"/>
      <c r="R79" s="343"/>
      <c r="S79" s="343"/>
      <c r="T79" s="343"/>
      <c r="U79" s="343"/>
      <c r="V79" s="343"/>
      <c r="W79" s="343"/>
      <c r="X79" s="1"/>
      <c r="Z79" s="1"/>
      <c r="AA79" s="1"/>
      <c r="AB79" s="1"/>
      <c r="AC79" s="1"/>
      <c r="AD79" s="1"/>
      <c r="AE79" s="1"/>
      <c r="AF79" s="1"/>
      <c r="AG79" s="1"/>
    </row>
    <row r="80" spans="1:33" s="3" customFormat="1" ht="15.75" customHeight="1">
      <c r="A80" s="292" t="s">
        <v>25</v>
      </c>
      <c r="B80" s="293"/>
      <c r="C80" s="339" t="s">
        <v>22</v>
      </c>
      <c r="D80" s="339"/>
      <c r="E80" s="296" t="s">
        <v>3</v>
      </c>
      <c r="F80" s="298" t="s">
        <v>329</v>
      </c>
      <c r="G80" s="299"/>
      <c r="H80" s="299"/>
      <c r="I80" s="299"/>
      <c r="J80" s="299"/>
      <c r="K80" s="299"/>
      <c r="L80" s="299"/>
      <c r="M80" s="299"/>
      <c r="N80" s="299"/>
      <c r="O80" s="299"/>
      <c r="P80" s="299"/>
      <c r="Q80" s="299"/>
      <c r="R80" s="299"/>
      <c r="S80" s="299"/>
      <c r="T80" s="300"/>
      <c r="U80" s="105"/>
      <c r="V80" s="213" t="s">
        <v>27</v>
      </c>
      <c r="W80" s="339" t="s">
        <v>1023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294"/>
      <c r="B81" s="295"/>
      <c r="C81" s="339"/>
      <c r="D81" s="339"/>
      <c r="E81" s="297"/>
      <c r="F81" s="301" t="s">
        <v>300</v>
      </c>
      <c r="G81" s="302"/>
      <c r="H81" s="303"/>
      <c r="I81" s="72" t="s">
        <v>28</v>
      </c>
      <c r="J81" s="72" t="s">
        <v>7</v>
      </c>
      <c r="K81" s="72" t="s">
        <v>8</v>
      </c>
      <c r="L81" s="72" t="s">
        <v>9</v>
      </c>
      <c r="M81" s="72" t="s">
        <v>10</v>
      </c>
      <c r="N81" s="72" t="s">
        <v>11</v>
      </c>
      <c r="O81" s="72" t="s">
        <v>12</v>
      </c>
      <c r="P81" s="72" t="s">
        <v>13</v>
      </c>
      <c r="Q81" s="72" t="s">
        <v>14</v>
      </c>
      <c r="R81" s="72" t="s">
        <v>15</v>
      </c>
      <c r="S81" s="72" t="s">
        <v>16</v>
      </c>
      <c r="T81" s="72" t="s">
        <v>17</v>
      </c>
      <c r="U81" s="14"/>
      <c r="V81" s="214"/>
      <c r="W81" s="339"/>
    </row>
    <row r="82" spans="1:33" ht="29.25" customHeight="1">
      <c r="A82" s="344" t="s">
        <v>1</v>
      </c>
      <c r="B82" s="344"/>
      <c r="C82" s="345" t="s">
        <v>1119</v>
      </c>
      <c r="D82" s="345"/>
      <c r="E82" s="113" t="s">
        <v>1121</v>
      </c>
      <c r="F82" s="246" t="s">
        <v>997</v>
      </c>
      <c r="G82" s="279"/>
      <c r="H82" s="247"/>
      <c r="I82" s="95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>
        <v>28</v>
      </c>
      <c r="U82" s="74"/>
      <c r="V82" s="116">
        <f>IF(SUM(I82:T82)=0,"",SUM(I82:T82))</f>
        <v>28</v>
      </c>
      <c r="W82" s="280" t="str">
        <f>IF($G$73="porcentaje",FIXED(V82/V83*100,2)&amp;"%",IF($G$73="Promedio",V82/V83,IF($G$73="variación porcentual",FIXED(((V82/V83)-1)*100,2)&amp;"%",IF($G$73="OTRAS","CAPTURAR EL RESULTADO DEL INDICADOR"))))</f>
        <v>-9.68%</v>
      </c>
      <c r="Y82" s="1"/>
      <c r="AC82" s="10"/>
      <c r="AF82" s="10"/>
      <c r="AG82" s="10"/>
    </row>
    <row r="83" spans="1:33" ht="30" customHeight="1">
      <c r="A83" s="344" t="s">
        <v>2</v>
      </c>
      <c r="B83" s="344"/>
      <c r="C83" s="345" t="s">
        <v>1120</v>
      </c>
      <c r="D83" s="345"/>
      <c r="E83" s="145" t="s">
        <v>1121</v>
      </c>
      <c r="F83" s="246" t="s">
        <v>998</v>
      </c>
      <c r="G83" s="279"/>
      <c r="H83" s="247"/>
      <c r="I83" s="95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>
        <v>31</v>
      </c>
      <c r="U83" s="73">
        <f>SUM(I83:T83)</f>
        <v>31</v>
      </c>
      <c r="V83" s="116">
        <f>IF(SUM(I83:T83)=0,"",SUM(I83:T83))</f>
        <v>31</v>
      </c>
      <c r="W83" s="280"/>
      <c r="Y83" s="1"/>
      <c r="AA83" s="3"/>
      <c r="AC83" s="10"/>
      <c r="AF83" s="10"/>
      <c r="AG83" s="10"/>
    </row>
    <row r="84" spans="1:33" ht="17.25" customHeight="1">
      <c r="A84" s="291" t="s">
        <v>298</v>
      </c>
      <c r="B84" s="291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</row>
    <row r="85" spans="1:33" s="3" customFormat="1" ht="15.75" customHeight="1">
      <c r="A85" s="292" t="s">
        <v>25</v>
      </c>
      <c r="B85" s="293"/>
      <c r="C85" s="339" t="s">
        <v>22</v>
      </c>
      <c r="D85" s="339"/>
      <c r="E85" s="296" t="s">
        <v>3</v>
      </c>
      <c r="F85" s="298" t="s">
        <v>329</v>
      </c>
      <c r="G85" s="299"/>
      <c r="H85" s="299"/>
      <c r="I85" s="299"/>
      <c r="J85" s="299"/>
      <c r="K85" s="299"/>
      <c r="L85" s="299"/>
      <c r="M85" s="299"/>
      <c r="N85" s="299"/>
      <c r="O85" s="299"/>
      <c r="P85" s="299"/>
      <c r="Q85" s="299"/>
      <c r="R85" s="299"/>
      <c r="S85" s="299"/>
      <c r="T85" s="300"/>
      <c r="U85" s="105"/>
      <c r="V85" s="213" t="s">
        <v>27</v>
      </c>
      <c r="W85" s="339" t="s">
        <v>1024</v>
      </c>
      <c r="X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294"/>
      <c r="B86" s="295"/>
      <c r="C86" s="339"/>
      <c r="D86" s="339"/>
      <c r="E86" s="297"/>
      <c r="F86" s="301" t="s">
        <v>298</v>
      </c>
      <c r="G86" s="302"/>
      <c r="H86" s="303"/>
      <c r="I86" s="72" t="s">
        <v>28</v>
      </c>
      <c r="J86" s="72" t="s">
        <v>7</v>
      </c>
      <c r="K86" s="72" t="s">
        <v>8</v>
      </c>
      <c r="L86" s="72" t="s">
        <v>9</v>
      </c>
      <c r="M86" s="72" t="s">
        <v>10</v>
      </c>
      <c r="N86" s="72" t="s">
        <v>11</v>
      </c>
      <c r="O86" s="72" t="s">
        <v>12</v>
      </c>
      <c r="P86" s="72" t="s">
        <v>13</v>
      </c>
      <c r="Q86" s="72" t="s">
        <v>14</v>
      </c>
      <c r="R86" s="72" t="s">
        <v>15</v>
      </c>
      <c r="S86" s="72" t="s">
        <v>16</v>
      </c>
      <c r="T86" s="72" t="s">
        <v>17</v>
      </c>
      <c r="U86" s="14"/>
      <c r="V86" s="214"/>
      <c r="W86" s="339"/>
    </row>
    <row r="87" spans="1:33" ht="28.5" customHeight="1">
      <c r="A87" s="275" t="s">
        <v>1</v>
      </c>
      <c r="B87" s="276"/>
      <c r="C87" s="277" t="str">
        <f>IF(C82=0,"",C82)</f>
        <v>Espacios públicos rehabilitados 2020</v>
      </c>
      <c r="D87" s="278"/>
      <c r="E87" s="135" t="str">
        <f>IF(E82=0,"",E82)</f>
        <v>Espacios</v>
      </c>
      <c r="F87" s="246" t="s">
        <v>1021</v>
      </c>
      <c r="G87" s="279"/>
      <c r="H87" s="247"/>
      <c r="I87" s="95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4"/>
      <c r="V87" s="116" t="str">
        <f>IF(SUM(I87:T87)=0,"",SUM(I87:T87))</f>
        <v/>
      </c>
      <c r="W87" s="280" t="e">
        <f>IF($G$73="porcentaje",FIXED(V87/V88*100,2)&amp;"%",IF($G$73="Promedio",V87/V88,IF($G$73="variación porcentual",FIXED(((V87/V88)-1)*100,2)&amp;"%",IF($G$73="OTRAS","CAPTURAR EL RESULTADO DEL INDICADOR"))))</f>
        <v>#VALUE!</v>
      </c>
      <c r="Y87" s="1"/>
      <c r="AC87" s="10"/>
      <c r="AF87" s="10"/>
      <c r="AG87" s="10"/>
    </row>
    <row r="88" spans="1:33" ht="28.5" customHeight="1">
      <c r="A88" s="275" t="s">
        <v>2</v>
      </c>
      <c r="B88" s="276"/>
      <c r="C88" s="277" t="str">
        <f>IF(C83=0,"",C83)</f>
        <v>Espacios públicos rehabilitados 2021</v>
      </c>
      <c r="D88" s="278"/>
      <c r="E88" s="135" t="str">
        <f>IF(E83=0,"",E83)</f>
        <v>Espacios</v>
      </c>
      <c r="F88" s="246" t="s">
        <v>1022</v>
      </c>
      <c r="G88" s="279"/>
      <c r="H88" s="247"/>
      <c r="I88" s="95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>
        <v>31</v>
      </c>
      <c r="U88" s="73">
        <f>SUM(I88:T88)</f>
        <v>31</v>
      </c>
      <c r="V88" s="116">
        <f>IF(SUM(I88:T88)=0,"",SUM(I88:T88))</f>
        <v>31</v>
      </c>
      <c r="W88" s="280"/>
      <c r="Y88" s="1"/>
      <c r="AA88" s="3"/>
      <c r="AC88" s="10"/>
      <c r="AF88" s="10"/>
      <c r="AG88" s="10"/>
    </row>
    <row r="89" spans="1:33" s="68" customFormat="1" ht="5.25" customHeight="1">
      <c r="A89" s="75"/>
      <c r="B89" s="75"/>
      <c r="C89" s="75"/>
      <c r="D89" s="76"/>
      <c r="E89" s="76"/>
      <c r="F89" s="77"/>
      <c r="G89" s="77"/>
      <c r="H89" s="77"/>
      <c r="I89" s="78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80"/>
      <c r="V89" s="81"/>
      <c r="W89" s="82"/>
      <c r="X89" s="84"/>
      <c r="Y89" s="9"/>
      <c r="AC89" s="84"/>
      <c r="AD89" s="84"/>
      <c r="AE89" s="84"/>
      <c r="AF89" s="84"/>
      <c r="AG89" s="84"/>
    </row>
    <row r="90" spans="1:33" ht="16.5" customHeight="1">
      <c r="A90" s="281" t="s">
        <v>964</v>
      </c>
      <c r="B90" s="281"/>
      <c r="C90" s="281"/>
      <c r="D90" s="281"/>
      <c r="E90" s="281"/>
      <c r="F90" s="281"/>
      <c r="G90" s="281"/>
      <c r="H90" s="281"/>
      <c r="I90" s="281"/>
      <c r="J90" s="281"/>
      <c r="K90" s="281"/>
      <c r="L90" s="281"/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117" t="str">
        <f>IF(ISERROR(W87/W82)=TRUE,"",(W87/W82))</f>
        <v/>
      </c>
      <c r="X90" s="10"/>
      <c r="AC90" s="10"/>
      <c r="AD90" s="10"/>
      <c r="AE90" s="10"/>
      <c r="AF90" s="10"/>
      <c r="AG90" s="10"/>
    </row>
    <row r="91" spans="1:33" ht="6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83"/>
      <c r="X91" s="10"/>
      <c r="AC91" s="10"/>
      <c r="AD91" s="10"/>
      <c r="AE91" s="10"/>
      <c r="AF91" s="10"/>
      <c r="AG91" s="10"/>
    </row>
    <row r="92" spans="1:33" s="3" customFormat="1" ht="33" customHeight="1">
      <c r="A92" s="346" t="s">
        <v>999</v>
      </c>
      <c r="B92" s="347"/>
      <c r="C92" s="347"/>
      <c r="D92" s="347"/>
      <c r="E92" s="347"/>
      <c r="F92" s="286"/>
      <c r="G92" s="287"/>
      <c r="H92" s="287"/>
      <c r="I92" s="287"/>
      <c r="J92" s="287"/>
      <c r="K92" s="287"/>
      <c r="L92" s="287"/>
      <c r="M92" s="287"/>
      <c r="N92" s="287"/>
      <c r="O92" s="287"/>
      <c r="P92" s="287"/>
      <c r="Q92" s="287"/>
      <c r="R92" s="287"/>
      <c r="S92" s="287"/>
      <c r="T92" s="287"/>
      <c r="U92" s="287"/>
      <c r="V92" s="287"/>
      <c r="W92" s="288"/>
      <c r="X92" s="1"/>
      <c r="Z92" s="1"/>
      <c r="AA92" s="1"/>
      <c r="AB92" s="1"/>
      <c r="AC92" s="1"/>
      <c r="AD92" s="1"/>
      <c r="AE92" s="1"/>
      <c r="AF92" s="1"/>
      <c r="AG92" s="1"/>
    </row>
    <row r="93" spans="1:33" s="71" customFormat="1" ht="7.5" customHeight="1">
      <c r="A93" s="348"/>
      <c r="B93" s="348"/>
      <c r="C93" s="348"/>
      <c r="D93" s="348"/>
      <c r="E93" s="348"/>
      <c r="F93" s="348"/>
      <c r="G93" s="348"/>
      <c r="H93" s="348"/>
      <c r="I93" s="348"/>
      <c r="J93" s="348"/>
      <c r="K93" s="348"/>
      <c r="L93" s="348"/>
      <c r="M93" s="348"/>
      <c r="N93" s="348"/>
      <c r="O93" s="348"/>
      <c r="P93" s="348"/>
      <c r="Q93" s="348"/>
      <c r="R93" s="348"/>
      <c r="S93" s="348"/>
      <c r="T93" s="348"/>
      <c r="U93" s="348"/>
      <c r="V93" s="348"/>
      <c r="W93" s="348"/>
      <c r="X93" s="70"/>
      <c r="Z93" s="70"/>
      <c r="AA93" s="70"/>
      <c r="AB93" s="70"/>
      <c r="AC93" s="70"/>
      <c r="AD93" s="70"/>
      <c r="AE93" s="70"/>
      <c r="AF93" s="70"/>
      <c r="AG93" s="70"/>
    </row>
    <row r="94" spans="1:33" s="3" customFormat="1" ht="15" customHeight="1">
      <c r="A94" s="336" t="s">
        <v>1003</v>
      </c>
      <c r="B94" s="337"/>
      <c r="C94" s="337"/>
      <c r="D94" s="337"/>
      <c r="E94" s="337"/>
      <c r="F94" s="337"/>
      <c r="G94" s="337"/>
      <c r="H94" s="337"/>
      <c r="I94" s="337"/>
      <c r="J94" s="337"/>
      <c r="K94" s="337"/>
      <c r="L94" s="337"/>
      <c r="M94" s="337"/>
      <c r="N94" s="337"/>
      <c r="O94" s="337"/>
      <c r="P94" s="337"/>
      <c r="Q94" s="337"/>
      <c r="R94" s="337"/>
      <c r="S94" s="337"/>
      <c r="T94" s="337"/>
      <c r="U94" s="337"/>
      <c r="V94" s="337"/>
      <c r="W94" s="338"/>
      <c r="X94" s="1"/>
      <c r="Z94" s="1"/>
      <c r="AA94" s="1"/>
      <c r="AB94" s="1"/>
      <c r="AC94" s="1"/>
      <c r="AD94" s="1"/>
      <c r="AE94" s="1"/>
      <c r="AF94" s="1"/>
      <c r="AG94" s="1"/>
    </row>
    <row r="95" spans="1:33" s="3" customFormat="1" ht="3.75" customHeight="1">
      <c r="A95" s="94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1"/>
      <c r="Z95" s="1"/>
      <c r="AA95" s="1"/>
      <c r="AB95" s="1"/>
      <c r="AC95" s="1"/>
      <c r="AD95" s="1"/>
      <c r="AE95" s="1"/>
      <c r="AF95" s="1"/>
      <c r="AG95" s="1"/>
    </row>
    <row r="96" spans="1:33" s="67" customFormat="1" ht="48" customHeight="1">
      <c r="A96" s="339" t="s">
        <v>1011</v>
      </c>
      <c r="B96" s="339"/>
      <c r="C96" s="328" t="s">
        <v>1078</v>
      </c>
      <c r="D96" s="329"/>
      <c r="E96" s="329"/>
      <c r="F96" s="329"/>
      <c r="G96" s="329"/>
      <c r="H96" s="329"/>
      <c r="I96" s="329"/>
      <c r="J96" s="329"/>
      <c r="K96" s="329"/>
      <c r="L96" s="329"/>
      <c r="M96" s="329"/>
      <c r="N96" s="329"/>
      <c r="O96" s="329"/>
      <c r="P96" s="329"/>
      <c r="Q96" s="329"/>
      <c r="R96" s="329"/>
      <c r="S96" s="329"/>
      <c r="T96" s="329"/>
      <c r="U96" s="329"/>
      <c r="V96" s="329"/>
      <c r="W96" s="330"/>
      <c r="X96" s="66"/>
      <c r="Z96" s="66"/>
      <c r="AA96" s="66"/>
      <c r="AB96" s="66"/>
      <c r="AC96" s="66"/>
      <c r="AD96" s="66"/>
      <c r="AE96" s="66"/>
      <c r="AF96" s="66"/>
      <c r="AG96" s="66"/>
    </row>
    <row r="97" spans="1:33" s="3" customFormat="1" ht="6" customHeight="1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1"/>
      <c r="Z97" s="1"/>
      <c r="AA97" s="1"/>
      <c r="AB97" s="1"/>
      <c r="AC97" s="1"/>
      <c r="AD97" s="1"/>
      <c r="AE97" s="1"/>
      <c r="AF97" s="1"/>
      <c r="AG97" s="1"/>
    </row>
    <row r="98" spans="1:33" s="9" customFormat="1" ht="13.5" customHeight="1">
      <c r="A98" s="331" t="s">
        <v>1010</v>
      </c>
      <c r="B98" s="332"/>
      <c r="C98" s="332"/>
      <c r="D98" s="332"/>
      <c r="E98" s="332"/>
      <c r="F98" s="332"/>
      <c r="G98" s="332"/>
      <c r="H98" s="332"/>
      <c r="I98" s="332"/>
      <c r="J98" s="332"/>
      <c r="K98" s="332"/>
      <c r="L98" s="332"/>
      <c r="M98" s="332"/>
      <c r="N98" s="332"/>
      <c r="O98" s="332"/>
      <c r="P98" s="332"/>
      <c r="Q98" s="332"/>
      <c r="R98" s="332"/>
      <c r="S98" s="332"/>
      <c r="T98" s="332"/>
      <c r="U98" s="332"/>
      <c r="V98" s="332"/>
      <c r="W98" s="333"/>
      <c r="X98" s="68"/>
      <c r="Z98" s="68"/>
      <c r="AA98" s="68"/>
      <c r="AB98" s="68"/>
      <c r="AC98" s="68"/>
      <c r="AD98" s="68"/>
      <c r="AE98" s="68"/>
      <c r="AF98" s="68"/>
      <c r="AG98" s="68"/>
    </row>
    <row r="99" spans="1:33" s="9" customFormat="1" ht="4.5" customHeight="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91"/>
      <c r="X99" s="68"/>
      <c r="Z99" s="68"/>
      <c r="AA99" s="68"/>
      <c r="AB99" s="68"/>
      <c r="AC99" s="68"/>
      <c r="AD99" s="68"/>
      <c r="AE99" s="68"/>
      <c r="AF99" s="68"/>
      <c r="AG99" s="68"/>
    </row>
    <row r="100" spans="1:33" s="3" customFormat="1" ht="30" customHeight="1">
      <c r="A100" s="339" t="s">
        <v>22</v>
      </c>
      <c r="B100" s="339"/>
      <c r="C100" s="341" t="s">
        <v>1079</v>
      </c>
      <c r="D100" s="341"/>
      <c r="E100" s="341"/>
      <c r="F100" s="341"/>
      <c r="G100" s="341"/>
      <c r="H100" s="341"/>
      <c r="I100" s="341"/>
      <c r="J100" s="341"/>
      <c r="K100" s="341"/>
      <c r="L100" s="341"/>
      <c r="M100" s="341"/>
      <c r="N100" s="341"/>
      <c r="O100" s="341"/>
      <c r="P100" s="341"/>
      <c r="Q100" s="341"/>
      <c r="R100" s="341"/>
      <c r="S100" s="341"/>
      <c r="T100" s="341"/>
      <c r="U100" s="341"/>
      <c r="V100" s="341"/>
      <c r="W100" s="341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3.75" customHeight="1">
      <c r="A101" s="65"/>
      <c r="B101" s="50"/>
      <c r="C101" s="50"/>
      <c r="D101" s="50"/>
      <c r="E101" s="50"/>
      <c r="F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91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3" customFormat="1" ht="27" customHeight="1">
      <c r="A102" s="298" t="s">
        <v>339</v>
      </c>
      <c r="B102" s="300"/>
      <c r="C102" s="104" t="s">
        <v>1063</v>
      </c>
      <c r="D102" s="50"/>
      <c r="E102" s="339" t="s">
        <v>4</v>
      </c>
      <c r="F102" s="339"/>
      <c r="G102" s="341" t="s">
        <v>1080</v>
      </c>
      <c r="H102" s="341"/>
      <c r="I102" s="341"/>
      <c r="J102" s="341"/>
      <c r="K102" s="50"/>
      <c r="L102" s="50"/>
      <c r="M102" s="339" t="s">
        <v>1009</v>
      </c>
      <c r="N102" s="339"/>
      <c r="O102" s="339"/>
      <c r="P102" s="339"/>
      <c r="Q102" s="341" t="s">
        <v>1081</v>
      </c>
      <c r="R102" s="341"/>
      <c r="S102" s="341"/>
      <c r="T102" s="341"/>
      <c r="U102" s="341"/>
      <c r="V102" s="341"/>
      <c r="W102" s="341"/>
      <c r="X102" s="1"/>
      <c r="Z102" s="1"/>
      <c r="AA102" s="1"/>
      <c r="AB102" s="1"/>
      <c r="AC102" s="1"/>
      <c r="AD102" s="1"/>
      <c r="AE102" s="1"/>
      <c r="AF102" s="1"/>
      <c r="AG102" s="1"/>
    </row>
    <row r="103" spans="1:33" s="3" customFormat="1" ht="5.25" customHeight="1">
      <c r="A103" s="65"/>
      <c r="B103" s="50"/>
      <c r="C103" s="50"/>
      <c r="D103" s="50"/>
      <c r="E103" s="50"/>
      <c r="F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91"/>
      <c r="X103" s="1"/>
      <c r="Z103" s="1"/>
      <c r="AA103" s="1"/>
      <c r="AB103" s="1"/>
      <c r="AC103" s="1"/>
      <c r="AD103" s="1"/>
      <c r="AE103" s="1"/>
      <c r="AF103" s="1"/>
      <c r="AG103" s="1"/>
    </row>
    <row r="104" spans="1:33" s="3" customFormat="1" ht="27" customHeight="1">
      <c r="A104" s="298" t="s">
        <v>1019</v>
      </c>
      <c r="B104" s="300"/>
      <c r="C104" s="112" t="s">
        <v>1069</v>
      </c>
      <c r="D104" s="50"/>
      <c r="E104" s="298" t="s">
        <v>24</v>
      </c>
      <c r="F104" s="300"/>
      <c r="G104" s="341" t="s">
        <v>1062</v>
      </c>
      <c r="H104" s="341"/>
      <c r="I104" s="341"/>
      <c r="J104" s="341"/>
      <c r="K104" s="50"/>
      <c r="L104" s="50"/>
      <c r="M104" s="339" t="s">
        <v>1020</v>
      </c>
      <c r="N104" s="339"/>
      <c r="O104" s="339"/>
      <c r="P104" s="339"/>
      <c r="Q104" s="341" t="s">
        <v>1125</v>
      </c>
      <c r="R104" s="341"/>
      <c r="S104" s="341"/>
      <c r="T104" s="341"/>
      <c r="U104" s="341"/>
      <c r="V104" s="341"/>
      <c r="W104" s="341"/>
      <c r="X104" s="1"/>
      <c r="Z104" s="1"/>
      <c r="AA104" s="1"/>
      <c r="AB104" s="1"/>
      <c r="AC104" s="1"/>
      <c r="AD104" s="1"/>
      <c r="AE104" s="1"/>
      <c r="AF104" s="1"/>
      <c r="AG104" s="1"/>
    </row>
    <row r="105" spans="1:33" s="9" customFormat="1" ht="5.25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9"/>
      <c r="X105" s="68"/>
      <c r="Z105" s="68"/>
      <c r="AA105" s="68"/>
      <c r="AB105" s="68"/>
      <c r="AC105" s="68"/>
      <c r="AD105" s="68"/>
      <c r="AE105" s="68"/>
      <c r="AF105" s="68"/>
      <c r="AG105" s="68"/>
    </row>
    <row r="106" spans="1:33" s="9" customFormat="1" ht="15.75" customHeight="1">
      <c r="C106" s="339" t="s">
        <v>1004</v>
      </c>
      <c r="D106" s="339"/>
      <c r="E106" s="339"/>
      <c r="F106" s="339"/>
      <c r="H106" s="50"/>
      <c r="I106" s="50"/>
      <c r="J106" s="50"/>
      <c r="O106" s="339" t="s">
        <v>1007</v>
      </c>
      <c r="P106" s="339"/>
      <c r="Q106" s="339"/>
      <c r="R106" s="339"/>
      <c r="S106" s="339"/>
      <c r="T106" s="339"/>
      <c r="U106" s="339"/>
      <c r="V106" s="339"/>
      <c r="W106" s="91"/>
      <c r="X106" s="68"/>
      <c r="Z106" s="68"/>
      <c r="AA106" s="68"/>
      <c r="AB106" s="68"/>
      <c r="AC106" s="68"/>
      <c r="AD106" s="68"/>
      <c r="AE106" s="68"/>
      <c r="AF106" s="68"/>
      <c r="AG106" s="68"/>
    </row>
    <row r="107" spans="1:33" s="9" customFormat="1" ht="24.75" customHeight="1">
      <c r="A107" s="50"/>
      <c r="B107" s="50"/>
      <c r="C107" s="115">
        <v>1424</v>
      </c>
      <c r="D107" s="50"/>
      <c r="E107" s="304">
        <v>2020</v>
      </c>
      <c r="F107" s="304"/>
      <c r="H107" s="50"/>
      <c r="I107" s="50"/>
      <c r="J107" s="50"/>
      <c r="O107" s="342">
        <v>1430</v>
      </c>
      <c r="P107" s="342"/>
      <c r="Q107" s="342"/>
      <c r="R107" s="342"/>
      <c r="S107" s="342"/>
      <c r="T107" s="342"/>
      <c r="U107" s="342"/>
      <c r="V107" s="342"/>
      <c r="X107" s="68"/>
      <c r="Z107" s="68"/>
      <c r="AA107" s="68"/>
      <c r="AB107" s="68"/>
      <c r="AC107" s="68"/>
      <c r="AD107" s="68"/>
      <c r="AE107" s="68"/>
      <c r="AF107" s="68"/>
      <c r="AG107" s="68"/>
    </row>
    <row r="108" spans="1:33" s="100" customFormat="1" ht="12" customHeight="1">
      <c r="C108" s="111" t="s">
        <v>1005</v>
      </c>
      <c r="D108" s="101"/>
      <c r="E108" s="305" t="s">
        <v>1006</v>
      </c>
      <c r="F108" s="305"/>
      <c r="G108" s="101"/>
      <c r="I108" s="101"/>
      <c r="J108" s="101"/>
      <c r="K108" s="101"/>
      <c r="L108" s="101"/>
      <c r="M108" s="101"/>
      <c r="N108" s="101"/>
      <c r="O108" s="111"/>
      <c r="P108" s="111"/>
      <c r="Q108" s="111"/>
      <c r="R108" s="111"/>
      <c r="S108" s="111"/>
      <c r="T108" s="111"/>
      <c r="U108" s="111"/>
      <c r="V108" s="111"/>
      <c r="W108" s="102"/>
      <c r="X108" s="103"/>
      <c r="Z108" s="103"/>
      <c r="AA108" s="103"/>
      <c r="AB108" s="103"/>
      <c r="AC108" s="103"/>
      <c r="AD108" s="103"/>
      <c r="AE108" s="103"/>
      <c r="AF108" s="103"/>
      <c r="AG108" s="103"/>
    </row>
    <row r="109" spans="1:33" s="9" customFormat="1" ht="3" customHeight="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91"/>
      <c r="X109" s="68"/>
      <c r="Z109" s="68"/>
      <c r="AA109" s="68"/>
      <c r="AB109" s="68"/>
      <c r="AC109" s="68"/>
      <c r="AD109" s="68"/>
      <c r="AE109" s="68"/>
      <c r="AF109" s="68"/>
      <c r="AG109" s="68"/>
    </row>
    <row r="110" spans="1:33" s="3" customFormat="1" ht="20.25" customHeight="1">
      <c r="A110" s="343" t="s">
        <v>963</v>
      </c>
      <c r="B110" s="343"/>
      <c r="C110" s="343"/>
      <c r="D110" s="343"/>
      <c r="E110" s="343"/>
      <c r="F110" s="343"/>
      <c r="G110" s="343"/>
      <c r="H110" s="343"/>
      <c r="I110" s="343"/>
      <c r="J110" s="343"/>
      <c r="K110" s="343"/>
      <c r="L110" s="343"/>
      <c r="M110" s="343"/>
      <c r="N110" s="343"/>
      <c r="O110" s="343"/>
      <c r="P110" s="343"/>
      <c r="Q110" s="343"/>
      <c r="R110" s="343"/>
      <c r="S110" s="343"/>
      <c r="T110" s="343"/>
      <c r="U110" s="343"/>
      <c r="V110" s="343"/>
      <c r="W110" s="343"/>
      <c r="X110" s="1"/>
      <c r="Z110" s="1"/>
      <c r="AA110" s="1"/>
      <c r="AB110" s="1"/>
      <c r="AC110" s="1"/>
      <c r="AD110" s="1"/>
      <c r="AE110" s="1"/>
      <c r="AF110" s="1"/>
      <c r="AG110" s="1"/>
    </row>
    <row r="111" spans="1:33" s="3" customFormat="1" ht="15.75" customHeight="1">
      <c r="A111" s="292" t="s">
        <v>25</v>
      </c>
      <c r="B111" s="293"/>
      <c r="C111" s="339" t="s">
        <v>22</v>
      </c>
      <c r="D111" s="339"/>
      <c r="E111" s="296" t="s">
        <v>3</v>
      </c>
      <c r="F111" s="298" t="s">
        <v>329</v>
      </c>
      <c r="G111" s="299"/>
      <c r="H111" s="299"/>
      <c r="I111" s="299"/>
      <c r="J111" s="299"/>
      <c r="K111" s="299"/>
      <c r="L111" s="299"/>
      <c r="M111" s="299"/>
      <c r="N111" s="299"/>
      <c r="O111" s="299"/>
      <c r="P111" s="299"/>
      <c r="Q111" s="299"/>
      <c r="R111" s="299"/>
      <c r="S111" s="299"/>
      <c r="T111" s="300"/>
      <c r="U111" s="105"/>
      <c r="V111" s="213" t="s">
        <v>27</v>
      </c>
      <c r="W111" s="339" t="s">
        <v>1023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294"/>
      <c r="B112" s="295"/>
      <c r="C112" s="339"/>
      <c r="D112" s="339"/>
      <c r="E112" s="297"/>
      <c r="F112" s="301" t="s">
        <v>300</v>
      </c>
      <c r="G112" s="302"/>
      <c r="H112" s="303"/>
      <c r="I112" s="72" t="s">
        <v>28</v>
      </c>
      <c r="J112" s="72" t="s">
        <v>7</v>
      </c>
      <c r="K112" s="72" t="s">
        <v>8</v>
      </c>
      <c r="L112" s="72" t="s">
        <v>9</v>
      </c>
      <c r="M112" s="72" t="s">
        <v>10</v>
      </c>
      <c r="N112" s="72" t="s">
        <v>11</v>
      </c>
      <c r="O112" s="72" t="s">
        <v>12</v>
      </c>
      <c r="P112" s="72" t="s">
        <v>13</v>
      </c>
      <c r="Q112" s="72" t="s">
        <v>14</v>
      </c>
      <c r="R112" s="72" t="s">
        <v>15</v>
      </c>
      <c r="S112" s="72" t="s">
        <v>16</v>
      </c>
      <c r="T112" s="72" t="s">
        <v>17</v>
      </c>
      <c r="U112" s="14"/>
      <c r="V112" s="214"/>
      <c r="W112" s="339"/>
    </row>
    <row r="113" spans="1:33" ht="29.25" customHeight="1">
      <c r="A113" s="344" t="s">
        <v>1</v>
      </c>
      <c r="B113" s="344"/>
      <c r="C113" s="345" t="s">
        <v>1123</v>
      </c>
      <c r="D113" s="345"/>
      <c r="E113" s="113" t="s">
        <v>1124</v>
      </c>
      <c r="F113" s="246" t="s">
        <v>997</v>
      </c>
      <c r="G113" s="279"/>
      <c r="H113" s="247"/>
      <c r="I113" s="95"/>
      <c r="J113" s="73"/>
      <c r="K113" s="73"/>
      <c r="L113" s="73"/>
      <c r="M113" s="73"/>
      <c r="N113" s="73">
        <v>715</v>
      </c>
      <c r="O113" s="73"/>
      <c r="P113" s="73"/>
      <c r="Q113" s="73"/>
      <c r="R113" s="73"/>
      <c r="S113" s="73"/>
      <c r="T113" s="73">
        <v>715</v>
      </c>
      <c r="U113" s="74"/>
      <c r="V113" s="116">
        <f>IF(SUM(I113:T113)=0,"",SUM(I113:T113))</f>
        <v>1430</v>
      </c>
      <c r="W113" s="280" t="str">
        <f>IF($G$104="porcentaje",FIXED(V113/V114*100,2)&amp;"%",IF($G$104="Promedio",V113/V114,IF($G$104="variación porcentual",FIXED(((V113/V114)-1)*100,2)&amp;"%",IF($G$104="OTRAS","CAPTURAR EL RESULTADO DEL INDICADOR"))))</f>
        <v>0.42%</v>
      </c>
      <c r="Y113" s="114"/>
      <c r="AC113" s="10"/>
      <c r="AF113" s="10"/>
      <c r="AG113" s="10"/>
    </row>
    <row r="114" spans="1:33" ht="30" customHeight="1">
      <c r="A114" s="344" t="s">
        <v>2</v>
      </c>
      <c r="B114" s="344"/>
      <c r="C114" s="345" t="s">
        <v>1122</v>
      </c>
      <c r="D114" s="345"/>
      <c r="E114" s="113" t="s">
        <v>1124</v>
      </c>
      <c r="F114" s="246" t="s">
        <v>998</v>
      </c>
      <c r="G114" s="279"/>
      <c r="H114" s="247"/>
      <c r="I114" s="95"/>
      <c r="J114" s="73"/>
      <c r="K114" s="73"/>
      <c r="L114" s="73"/>
      <c r="M114" s="73"/>
      <c r="N114" s="73">
        <v>712</v>
      </c>
      <c r="O114" s="73"/>
      <c r="P114" s="73"/>
      <c r="Q114" s="73"/>
      <c r="R114" s="73"/>
      <c r="S114" s="73"/>
      <c r="T114" s="73">
        <v>712</v>
      </c>
      <c r="U114" s="73">
        <f>SUM(I114:T114)</f>
        <v>1424</v>
      </c>
      <c r="V114" s="116">
        <f>IF(SUM(I114:T114)=0,"",SUM(I114:T114))</f>
        <v>1424</v>
      </c>
      <c r="W114" s="280"/>
      <c r="Y114" s="1"/>
      <c r="AA114" s="3"/>
      <c r="AC114" s="10"/>
      <c r="AF114" s="10"/>
      <c r="AG114" s="10"/>
    </row>
    <row r="115" spans="1:33" ht="17.25" customHeight="1">
      <c r="A115" s="291" t="s">
        <v>298</v>
      </c>
      <c r="B115" s="291"/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</row>
    <row r="116" spans="1:33" s="3" customFormat="1" ht="15.75" customHeight="1">
      <c r="A116" s="292" t="s">
        <v>25</v>
      </c>
      <c r="B116" s="293"/>
      <c r="C116" s="339" t="s">
        <v>22</v>
      </c>
      <c r="D116" s="339"/>
      <c r="E116" s="296" t="s">
        <v>3</v>
      </c>
      <c r="F116" s="298" t="s">
        <v>329</v>
      </c>
      <c r="G116" s="299"/>
      <c r="H116" s="299"/>
      <c r="I116" s="299"/>
      <c r="J116" s="299"/>
      <c r="K116" s="299"/>
      <c r="L116" s="299"/>
      <c r="M116" s="299"/>
      <c r="N116" s="299"/>
      <c r="O116" s="299"/>
      <c r="P116" s="299"/>
      <c r="Q116" s="299"/>
      <c r="R116" s="299"/>
      <c r="S116" s="299"/>
      <c r="T116" s="300"/>
      <c r="U116" s="105"/>
      <c r="V116" s="213" t="s">
        <v>27</v>
      </c>
      <c r="W116" s="339" t="s">
        <v>1024</v>
      </c>
      <c r="X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294"/>
      <c r="B117" s="295"/>
      <c r="C117" s="339"/>
      <c r="D117" s="339"/>
      <c r="E117" s="297"/>
      <c r="F117" s="301" t="s">
        <v>298</v>
      </c>
      <c r="G117" s="302"/>
      <c r="H117" s="303"/>
      <c r="I117" s="72" t="s">
        <v>28</v>
      </c>
      <c r="J117" s="72" t="s">
        <v>7</v>
      </c>
      <c r="K117" s="72" t="s">
        <v>8</v>
      </c>
      <c r="L117" s="72" t="s">
        <v>9</v>
      </c>
      <c r="M117" s="72" t="s">
        <v>10</v>
      </c>
      <c r="N117" s="72" t="s">
        <v>11</v>
      </c>
      <c r="O117" s="72" t="s">
        <v>12</v>
      </c>
      <c r="P117" s="72" t="s">
        <v>13</v>
      </c>
      <c r="Q117" s="72" t="s">
        <v>14</v>
      </c>
      <c r="R117" s="72" t="s">
        <v>15</v>
      </c>
      <c r="S117" s="72" t="s">
        <v>16</v>
      </c>
      <c r="T117" s="72" t="s">
        <v>17</v>
      </c>
      <c r="U117" s="14"/>
      <c r="V117" s="214"/>
      <c r="W117" s="339"/>
    </row>
    <row r="118" spans="1:33" ht="29.25" customHeight="1">
      <c r="A118" s="344" t="s">
        <v>1</v>
      </c>
      <c r="B118" s="344"/>
      <c r="C118" s="277" t="str">
        <f>IF(C113=0,"",C113)</f>
        <v>Inspecciones de supervisión 2021</v>
      </c>
      <c r="D118" s="278"/>
      <c r="E118" s="135" t="str">
        <f>IF(E113=0,"",E113)</f>
        <v>Inspecciones</v>
      </c>
      <c r="F118" s="246" t="s">
        <v>1021</v>
      </c>
      <c r="G118" s="279"/>
      <c r="H118" s="247"/>
      <c r="I118" s="95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4"/>
      <c r="V118" s="116" t="str">
        <f>IF(SUM(I118:T118)=0,"",SUM(I118:T118))</f>
        <v/>
      </c>
      <c r="W118" s="280" t="e">
        <f>IF($G$104="porcentaje",FIXED(V118/V119*100,2)&amp;"%",IF($G$104="Promedio",V118/V119,IF($G$104="variación porcentual",FIXED(((V118/V119)-1)*100,2)&amp;"%",IF($G$104="OTRAS","CAPTURAR EL RESULTADO DEL INDICADOR"))))</f>
        <v>#VALUE!</v>
      </c>
      <c r="Y118" s="1"/>
      <c r="AC118" s="10"/>
      <c r="AF118" s="10"/>
      <c r="AG118" s="10"/>
    </row>
    <row r="119" spans="1:33" ht="30" customHeight="1">
      <c r="A119" s="344" t="s">
        <v>2</v>
      </c>
      <c r="B119" s="344"/>
      <c r="C119" s="277" t="str">
        <f>IF(C114=0,"",C114)</f>
        <v>Inspecciones de supervisión 2020</v>
      </c>
      <c r="D119" s="278"/>
      <c r="E119" s="135" t="str">
        <f>IF(E114=0,"",E114)</f>
        <v>Inspecciones</v>
      </c>
      <c r="F119" s="246" t="s">
        <v>1022</v>
      </c>
      <c r="G119" s="279"/>
      <c r="H119" s="247"/>
      <c r="I119" s="95"/>
      <c r="J119" s="73"/>
      <c r="K119" s="73"/>
      <c r="L119" s="73"/>
      <c r="M119" s="73"/>
      <c r="N119" s="73">
        <v>712</v>
      </c>
      <c r="O119" s="73"/>
      <c r="P119" s="73"/>
      <c r="Q119" s="73"/>
      <c r="R119" s="73"/>
      <c r="S119" s="73"/>
      <c r="T119" s="73">
        <v>712</v>
      </c>
      <c r="U119" s="73">
        <f>SUM(I119:T119)</f>
        <v>1424</v>
      </c>
      <c r="V119" s="116">
        <f>IF(SUM(I119:T119)=0,"",SUM(I119:T119))</f>
        <v>1424</v>
      </c>
      <c r="W119" s="280"/>
      <c r="Y119" s="1"/>
      <c r="AA119" s="3"/>
      <c r="AC119" s="10"/>
      <c r="AF119" s="10"/>
      <c r="AG119" s="10"/>
    </row>
    <row r="120" spans="1:33" s="68" customFormat="1" ht="5.25" customHeight="1">
      <c r="A120" s="75"/>
      <c r="B120" s="75"/>
      <c r="C120" s="75"/>
      <c r="D120" s="76"/>
      <c r="E120" s="76"/>
      <c r="F120" s="77"/>
      <c r="G120" s="77"/>
      <c r="H120" s="77"/>
      <c r="I120" s="78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80"/>
      <c r="V120" s="81"/>
      <c r="W120" s="82"/>
      <c r="X120" s="84"/>
      <c r="Y120" s="9"/>
      <c r="AC120" s="84"/>
      <c r="AD120" s="84"/>
      <c r="AE120" s="84"/>
      <c r="AF120" s="84"/>
      <c r="AG120" s="84"/>
    </row>
    <row r="121" spans="1:33" ht="16.5" customHeight="1">
      <c r="A121" s="281" t="s">
        <v>964</v>
      </c>
      <c r="B121" s="281"/>
      <c r="C121" s="281"/>
      <c r="D121" s="281"/>
      <c r="E121" s="281"/>
      <c r="F121" s="281"/>
      <c r="G121" s="281"/>
      <c r="H121" s="281"/>
      <c r="I121" s="281"/>
      <c r="J121" s="281"/>
      <c r="K121" s="281"/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  <c r="V121" s="281"/>
      <c r="W121" s="117" t="str">
        <f>IF(ISERROR(W118/W113)=TRUE,"",(W118/W113))</f>
        <v/>
      </c>
      <c r="X121" s="10"/>
      <c r="AC121" s="10"/>
      <c r="AD121" s="10"/>
      <c r="AE121" s="10"/>
      <c r="AF121" s="10"/>
      <c r="AG121" s="10"/>
    </row>
    <row r="122" spans="1:33" ht="6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83"/>
      <c r="X122" s="10"/>
      <c r="AC122" s="10"/>
      <c r="AD122" s="10"/>
      <c r="AE122" s="10"/>
      <c r="AF122" s="10"/>
      <c r="AG122" s="10"/>
    </row>
    <row r="123" spans="1:33" s="3" customFormat="1" ht="33" customHeight="1">
      <c r="A123" s="346" t="s">
        <v>999</v>
      </c>
      <c r="B123" s="347"/>
      <c r="C123" s="347"/>
      <c r="D123" s="347"/>
      <c r="E123" s="347"/>
      <c r="F123" s="286"/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8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3" customFormat="1" ht="5.2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67" customFormat="1" ht="48" customHeight="1">
      <c r="A125" s="339" t="s">
        <v>1012</v>
      </c>
      <c r="B125" s="339"/>
      <c r="C125" s="328" t="s">
        <v>1082</v>
      </c>
      <c r="D125" s="329"/>
      <c r="E125" s="329"/>
      <c r="F125" s="329"/>
      <c r="G125" s="329"/>
      <c r="H125" s="329"/>
      <c r="I125" s="329"/>
      <c r="J125" s="329"/>
      <c r="K125" s="329"/>
      <c r="L125" s="329"/>
      <c r="M125" s="329"/>
      <c r="N125" s="329"/>
      <c r="O125" s="329"/>
      <c r="P125" s="329"/>
      <c r="Q125" s="329"/>
      <c r="R125" s="329"/>
      <c r="S125" s="329"/>
      <c r="T125" s="329"/>
      <c r="U125" s="329"/>
      <c r="V125" s="329"/>
      <c r="W125" s="330"/>
      <c r="X125" s="66"/>
      <c r="Z125" s="66"/>
      <c r="AA125" s="66"/>
      <c r="AB125" s="66"/>
      <c r="AC125" s="66"/>
      <c r="AD125" s="66"/>
      <c r="AE125" s="66"/>
      <c r="AF125" s="66"/>
      <c r="AG125" s="66"/>
    </row>
    <row r="126" spans="1:33" s="3" customFormat="1" ht="6" customHeight="1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9" customFormat="1" ht="13.5" customHeight="1">
      <c r="A127" s="331" t="s">
        <v>1010</v>
      </c>
      <c r="B127" s="332"/>
      <c r="C127" s="332"/>
      <c r="D127" s="332"/>
      <c r="E127" s="332"/>
      <c r="F127" s="332"/>
      <c r="G127" s="332"/>
      <c r="H127" s="332"/>
      <c r="I127" s="332"/>
      <c r="J127" s="332"/>
      <c r="K127" s="332"/>
      <c r="L127" s="332"/>
      <c r="M127" s="332"/>
      <c r="N127" s="332"/>
      <c r="O127" s="332"/>
      <c r="P127" s="332"/>
      <c r="Q127" s="332"/>
      <c r="R127" s="332"/>
      <c r="S127" s="332"/>
      <c r="T127" s="332"/>
      <c r="U127" s="332"/>
      <c r="V127" s="332"/>
      <c r="W127" s="333"/>
      <c r="X127" s="68"/>
      <c r="Z127" s="68"/>
      <c r="AA127" s="68"/>
      <c r="AB127" s="68"/>
      <c r="AC127" s="68"/>
      <c r="AD127" s="68"/>
      <c r="AE127" s="68"/>
      <c r="AF127" s="68"/>
      <c r="AG127" s="68"/>
    </row>
    <row r="128" spans="1:33" s="9" customFormat="1" ht="4.5" customHeight="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91"/>
      <c r="X128" s="68"/>
      <c r="Z128" s="68"/>
      <c r="AA128" s="68"/>
      <c r="AB128" s="68"/>
      <c r="AC128" s="68"/>
      <c r="AD128" s="68"/>
      <c r="AE128" s="68"/>
      <c r="AF128" s="68"/>
      <c r="AG128" s="68"/>
    </row>
    <row r="129" spans="1:33" s="3" customFormat="1" ht="30" customHeight="1">
      <c r="A129" s="339" t="s">
        <v>22</v>
      </c>
      <c r="B129" s="339"/>
      <c r="C129" s="341" t="s">
        <v>1083</v>
      </c>
      <c r="D129" s="341"/>
      <c r="E129" s="341"/>
      <c r="F129" s="341"/>
      <c r="G129" s="341"/>
      <c r="H129" s="341"/>
      <c r="I129" s="341"/>
      <c r="J129" s="341"/>
      <c r="K129" s="341"/>
      <c r="L129" s="341"/>
      <c r="M129" s="341"/>
      <c r="N129" s="341"/>
      <c r="O129" s="341"/>
      <c r="P129" s="341"/>
      <c r="Q129" s="341"/>
      <c r="R129" s="341"/>
      <c r="S129" s="341"/>
      <c r="T129" s="341"/>
      <c r="U129" s="341"/>
      <c r="V129" s="341"/>
      <c r="W129" s="341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3.75" customHeight="1">
      <c r="A130" s="65"/>
      <c r="B130" s="50"/>
      <c r="C130" s="50"/>
      <c r="D130" s="50"/>
      <c r="E130" s="50"/>
      <c r="F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91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3" customFormat="1" ht="27" customHeight="1">
      <c r="A131" s="298" t="s">
        <v>339</v>
      </c>
      <c r="B131" s="300"/>
      <c r="C131" s="104" t="s">
        <v>1068</v>
      </c>
      <c r="D131" s="50"/>
      <c r="E131" s="339" t="s">
        <v>4</v>
      </c>
      <c r="F131" s="339"/>
      <c r="G131" s="341" t="s">
        <v>1080</v>
      </c>
      <c r="H131" s="341"/>
      <c r="I131" s="341"/>
      <c r="J131" s="341"/>
      <c r="K131" s="50"/>
      <c r="L131" s="50"/>
      <c r="M131" s="339" t="s">
        <v>1009</v>
      </c>
      <c r="N131" s="339"/>
      <c r="O131" s="339"/>
      <c r="P131" s="339"/>
      <c r="Q131" s="341" t="s">
        <v>1085</v>
      </c>
      <c r="R131" s="341"/>
      <c r="S131" s="341"/>
      <c r="T131" s="341"/>
      <c r="U131" s="341"/>
      <c r="V131" s="341"/>
      <c r="W131" s="341"/>
      <c r="X131" s="1"/>
      <c r="Z131" s="1"/>
      <c r="AA131" s="1"/>
      <c r="AB131" s="1"/>
      <c r="AC131" s="1"/>
      <c r="AD131" s="1"/>
      <c r="AE131" s="1"/>
      <c r="AF131" s="1"/>
      <c r="AG131" s="1"/>
    </row>
    <row r="132" spans="1:33" s="3" customFormat="1" ht="5.25" customHeight="1">
      <c r="A132" s="65"/>
      <c r="B132" s="50"/>
      <c r="C132" s="50"/>
      <c r="D132" s="50"/>
      <c r="E132" s="50"/>
      <c r="F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91"/>
      <c r="X132" s="1"/>
      <c r="Z132" s="1"/>
      <c r="AA132" s="1"/>
      <c r="AB132" s="1"/>
      <c r="AC132" s="1"/>
      <c r="AD132" s="1"/>
      <c r="AE132" s="1"/>
      <c r="AF132" s="1"/>
      <c r="AG132" s="1"/>
    </row>
    <row r="133" spans="1:33" s="3" customFormat="1" ht="27" customHeight="1">
      <c r="A133" s="298" t="s">
        <v>1019</v>
      </c>
      <c r="B133" s="300"/>
      <c r="C133" s="112" t="s">
        <v>1061</v>
      </c>
      <c r="D133" s="50"/>
      <c r="E133" s="298" t="s">
        <v>24</v>
      </c>
      <c r="F133" s="300"/>
      <c r="G133" s="341" t="s">
        <v>1084</v>
      </c>
      <c r="H133" s="341"/>
      <c r="I133" s="341"/>
      <c r="J133" s="341"/>
      <c r="K133" s="50"/>
      <c r="L133" s="50"/>
      <c r="M133" s="339" t="s">
        <v>1020</v>
      </c>
      <c r="N133" s="339"/>
      <c r="O133" s="339"/>
      <c r="P133" s="339"/>
      <c r="Q133" s="341" t="s">
        <v>1118</v>
      </c>
      <c r="R133" s="341"/>
      <c r="S133" s="341"/>
      <c r="T133" s="341"/>
      <c r="U133" s="341"/>
      <c r="V133" s="341"/>
      <c r="W133" s="341"/>
      <c r="X133" s="1"/>
      <c r="Z133" s="1"/>
      <c r="AA133" s="1"/>
      <c r="AB133" s="1"/>
      <c r="AC133" s="1"/>
      <c r="AD133" s="1"/>
      <c r="AE133" s="1"/>
      <c r="AF133" s="1"/>
      <c r="AG133" s="1"/>
    </row>
    <row r="134" spans="1:33" s="9" customFormat="1" ht="5.2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9"/>
      <c r="X134" s="68"/>
      <c r="Z134" s="68"/>
      <c r="AA134" s="68"/>
      <c r="AB134" s="68"/>
      <c r="AC134" s="68"/>
      <c r="AD134" s="68"/>
      <c r="AE134" s="68"/>
      <c r="AF134" s="68"/>
      <c r="AG134" s="68"/>
    </row>
    <row r="135" spans="1:33" s="9" customFormat="1" ht="15.75" customHeight="1">
      <c r="C135" s="339" t="s">
        <v>1004</v>
      </c>
      <c r="D135" s="339"/>
      <c r="E135" s="339"/>
      <c r="F135" s="339"/>
      <c r="H135" s="50"/>
      <c r="I135" s="50"/>
      <c r="J135" s="50"/>
      <c r="O135" s="339" t="s">
        <v>1007</v>
      </c>
      <c r="P135" s="339"/>
      <c r="Q135" s="339"/>
      <c r="R135" s="339"/>
      <c r="S135" s="339"/>
      <c r="T135" s="339"/>
      <c r="U135" s="339"/>
      <c r="V135" s="339"/>
      <c r="W135" s="91"/>
      <c r="X135" s="68"/>
      <c r="Z135" s="68"/>
      <c r="AA135" s="68"/>
      <c r="AB135" s="68"/>
      <c r="AC135" s="68"/>
      <c r="AD135" s="68"/>
      <c r="AE135" s="68"/>
      <c r="AF135" s="68"/>
      <c r="AG135" s="68"/>
    </row>
    <row r="136" spans="1:33" s="9" customFormat="1" ht="24.75" customHeight="1">
      <c r="A136" s="50"/>
      <c r="B136" s="50"/>
      <c r="C136" s="115">
        <v>1200</v>
      </c>
      <c r="D136" s="50"/>
      <c r="E136" s="304">
        <v>2021</v>
      </c>
      <c r="F136" s="304"/>
      <c r="H136" s="50"/>
      <c r="I136" s="50"/>
      <c r="J136" s="50"/>
      <c r="O136" s="342">
        <v>700</v>
      </c>
      <c r="P136" s="342"/>
      <c r="Q136" s="342"/>
      <c r="R136" s="342"/>
      <c r="S136" s="342"/>
      <c r="T136" s="342"/>
      <c r="U136" s="342"/>
      <c r="V136" s="342"/>
      <c r="X136" s="68"/>
      <c r="Z136" s="68"/>
      <c r="AA136" s="68"/>
      <c r="AB136" s="68"/>
      <c r="AC136" s="68"/>
      <c r="AD136" s="68"/>
      <c r="AE136" s="68"/>
      <c r="AF136" s="68"/>
      <c r="AG136" s="68"/>
    </row>
    <row r="137" spans="1:33" s="100" customFormat="1" ht="12" customHeight="1">
      <c r="C137" s="111" t="s">
        <v>1005</v>
      </c>
      <c r="D137" s="101"/>
      <c r="E137" s="305" t="s">
        <v>1006</v>
      </c>
      <c r="F137" s="305"/>
      <c r="G137" s="101"/>
      <c r="I137" s="101"/>
      <c r="J137" s="101"/>
      <c r="K137" s="101"/>
      <c r="L137" s="101"/>
      <c r="M137" s="101"/>
      <c r="N137" s="101"/>
      <c r="O137" s="111"/>
      <c r="P137" s="111"/>
      <c r="Q137" s="111"/>
      <c r="R137" s="111"/>
      <c r="S137" s="111"/>
      <c r="T137" s="111"/>
      <c r="U137" s="111"/>
      <c r="V137" s="111"/>
      <c r="W137" s="102"/>
      <c r="X137" s="103"/>
      <c r="Z137" s="103"/>
      <c r="AA137" s="103"/>
      <c r="AB137" s="103"/>
      <c r="AC137" s="103"/>
      <c r="AD137" s="103"/>
      <c r="AE137" s="103"/>
      <c r="AF137" s="103"/>
      <c r="AG137" s="103"/>
    </row>
    <row r="138" spans="1:33" s="9" customFormat="1" ht="3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91"/>
      <c r="X138" s="68"/>
      <c r="Z138" s="68"/>
      <c r="AA138" s="68"/>
      <c r="AB138" s="68"/>
      <c r="AC138" s="68"/>
      <c r="AD138" s="68"/>
      <c r="AE138" s="68"/>
      <c r="AF138" s="68"/>
      <c r="AG138" s="68"/>
    </row>
    <row r="139" spans="1:33" s="3" customFormat="1" ht="20.25" customHeight="1">
      <c r="A139" s="343" t="s">
        <v>963</v>
      </c>
      <c r="B139" s="343"/>
      <c r="C139" s="343"/>
      <c r="D139" s="343"/>
      <c r="E139" s="343"/>
      <c r="F139" s="343"/>
      <c r="G139" s="343"/>
      <c r="H139" s="343"/>
      <c r="I139" s="343"/>
      <c r="J139" s="343"/>
      <c r="K139" s="343"/>
      <c r="L139" s="343"/>
      <c r="M139" s="343"/>
      <c r="N139" s="343"/>
      <c r="O139" s="343"/>
      <c r="P139" s="343"/>
      <c r="Q139" s="343"/>
      <c r="R139" s="343"/>
      <c r="S139" s="343"/>
      <c r="T139" s="343"/>
      <c r="U139" s="343"/>
      <c r="V139" s="343"/>
      <c r="W139" s="343"/>
      <c r="X139" s="1"/>
      <c r="Z139" s="1"/>
      <c r="AA139" s="1"/>
      <c r="AB139" s="1"/>
      <c r="AC139" s="1"/>
      <c r="AD139" s="1"/>
      <c r="AE139" s="1"/>
      <c r="AF139" s="1"/>
      <c r="AG139" s="1"/>
    </row>
    <row r="140" spans="1:33" s="3" customFormat="1" ht="15.75" customHeight="1">
      <c r="A140" s="292" t="s">
        <v>25</v>
      </c>
      <c r="B140" s="293"/>
      <c r="C140" s="339" t="s">
        <v>22</v>
      </c>
      <c r="D140" s="339"/>
      <c r="E140" s="296" t="s">
        <v>3</v>
      </c>
      <c r="F140" s="298" t="s">
        <v>329</v>
      </c>
      <c r="G140" s="299"/>
      <c r="H140" s="299"/>
      <c r="I140" s="299"/>
      <c r="J140" s="299"/>
      <c r="K140" s="299"/>
      <c r="L140" s="299"/>
      <c r="M140" s="299"/>
      <c r="N140" s="299"/>
      <c r="O140" s="299"/>
      <c r="P140" s="299"/>
      <c r="Q140" s="299"/>
      <c r="R140" s="299"/>
      <c r="S140" s="299"/>
      <c r="T140" s="300"/>
      <c r="U140" s="105"/>
      <c r="V140" s="213" t="s">
        <v>27</v>
      </c>
      <c r="W140" s="339" t="s">
        <v>1023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294"/>
      <c r="B141" s="295"/>
      <c r="C141" s="339"/>
      <c r="D141" s="339"/>
      <c r="E141" s="297"/>
      <c r="F141" s="301" t="s">
        <v>300</v>
      </c>
      <c r="G141" s="302"/>
      <c r="H141" s="303"/>
      <c r="I141" s="72" t="s">
        <v>28</v>
      </c>
      <c r="J141" s="72" t="s">
        <v>7</v>
      </c>
      <c r="K141" s="72" t="s">
        <v>8</v>
      </c>
      <c r="L141" s="72" t="s">
        <v>9</v>
      </c>
      <c r="M141" s="72" t="s">
        <v>10</v>
      </c>
      <c r="N141" s="72" t="s">
        <v>11</v>
      </c>
      <c r="O141" s="72" t="s">
        <v>12</v>
      </c>
      <c r="P141" s="72" t="s">
        <v>13</v>
      </c>
      <c r="Q141" s="72" t="s">
        <v>14</v>
      </c>
      <c r="R141" s="72" t="s">
        <v>15</v>
      </c>
      <c r="S141" s="72" t="s">
        <v>16</v>
      </c>
      <c r="T141" s="72" t="s">
        <v>17</v>
      </c>
      <c r="U141" s="14"/>
      <c r="V141" s="214"/>
      <c r="W141" s="339"/>
    </row>
    <row r="142" spans="1:33" ht="29.25" customHeight="1">
      <c r="A142" s="344" t="s">
        <v>1</v>
      </c>
      <c r="B142" s="344"/>
      <c r="C142" s="345" t="s">
        <v>1127</v>
      </c>
      <c r="D142" s="345"/>
      <c r="E142" s="113" t="s">
        <v>1128</v>
      </c>
      <c r="F142" s="246" t="s">
        <v>997</v>
      </c>
      <c r="G142" s="279"/>
      <c r="H142" s="247"/>
      <c r="I142" s="95"/>
      <c r="J142" s="73"/>
      <c r="K142" s="73"/>
      <c r="L142" s="73"/>
      <c r="M142" s="73"/>
      <c r="N142" s="73">
        <v>350</v>
      </c>
      <c r="O142" s="73"/>
      <c r="P142" s="73"/>
      <c r="Q142" s="73"/>
      <c r="R142" s="73"/>
      <c r="S142" s="73"/>
      <c r="T142" s="73">
        <v>350</v>
      </c>
      <c r="U142" s="74"/>
      <c r="V142" s="116">
        <f>IF(SUM(I142:T142)=0,"",SUM(I142:T142))</f>
        <v>700</v>
      </c>
      <c r="W142" s="349" t="str">
        <f>IF($G$133="porcentaje",FIXED(V142/V143*100,2)&amp;"%",IF($G$133="Promedio",V142/V143,IF($G$133="variación porcentual",FIXED(((V142/V143)-1)*100,2)&amp;"%",IF($G$133="OTRAS","CAPTURAR EL RESULTADO DEL INDICADOR"))))</f>
        <v>58.33%</v>
      </c>
      <c r="Y142" s="1"/>
      <c r="AC142" s="10"/>
      <c r="AF142" s="10"/>
      <c r="AG142" s="10"/>
    </row>
    <row r="143" spans="1:33" ht="30" customHeight="1">
      <c r="A143" s="344" t="s">
        <v>2</v>
      </c>
      <c r="B143" s="344"/>
      <c r="C143" s="345" t="s">
        <v>1126</v>
      </c>
      <c r="D143" s="345"/>
      <c r="E143" s="113" t="s">
        <v>1128</v>
      </c>
      <c r="F143" s="246" t="s">
        <v>998</v>
      </c>
      <c r="G143" s="279"/>
      <c r="H143" s="247"/>
      <c r="I143" s="95"/>
      <c r="J143" s="73"/>
      <c r="K143" s="73"/>
      <c r="L143" s="73"/>
      <c r="M143" s="73"/>
      <c r="N143" s="73">
        <v>600</v>
      </c>
      <c r="O143" s="73"/>
      <c r="P143" s="73"/>
      <c r="Q143" s="73"/>
      <c r="R143" s="73"/>
      <c r="S143" s="73"/>
      <c r="T143" s="73">
        <v>600</v>
      </c>
      <c r="U143" s="73">
        <f>SUM(I143:T143)</f>
        <v>1200</v>
      </c>
      <c r="V143" s="116">
        <f>IF(SUM(I143:T143)=0,"",SUM(I143:T143))</f>
        <v>1200</v>
      </c>
      <c r="W143" s="349"/>
      <c r="Y143" s="1"/>
      <c r="AA143" s="3"/>
      <c r="AC143" s="10"/>
      <c r="AF143" s="10"/>
      <c r="AG143" s="10"/>
    </row>
    <row r="144" spans="1:33" ht="17.25" customHeight="1">
      <c r="A144" s="291" t="s">
        <v>298</v>
      </c>
      <c r="B144" s="291"/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</row>
    <row r="145" spans="1:33" s="3" customFormat="1" ht="15.75" customHeight="1">
      <c r="A145" s="292" t="s">
        <v>25</v>
      </c>
      <c r="B145" s="293"/>
      <c r="C145" s="339" t="s">
        <v>22</v>
      </c>
      <c r="D145" s="339"/>
      <c r="E145" s="296" t="s">
        <v>3</v>
      </c>
      <c r="F145" s="298" t="s">
        <v>329</v>
      </c>
      <c r="G145" s="299"/>
      <c r="H145" s="299"/>
      <c r="I145" s="299"/>
      <c r="J145" s="299"/>
      <c r="K145" s="299"/>
      <c r="L145" s="299"/>
      <c r="M145" s="299"/>
      <c r="N145" s="299"/>
      <c r="O145" s="299"/>
      <c r="P145" s="299"/>
      <c r="Q145" s="299"/>
      <c r="R145" s="299"/>
      <c r="S145" s="299"/>
      <c r="T145" s="300"/>
      <c r="U145" s="105"/>
      <c r="V145" s="213" t="s">
        <v>27</v>
      </c>
      <c r="W145" s="339" t="s">
        <v>1024</v>
      </c>
      <c r="X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294"/>
      <c r="B146" s="295"/>
      <c r="C146" s="339"/>
      <c r="D146" s="339"/>
      <c r="E146" s="297"/>
      <c r="F146" s="301" t="s">
        <v>298</v>
      </c>
      <c r="G146" s="302"/>
      <c r="H146" s="303"/>
      <c r="I146" s="72" t="s">
        <v>28</v>
      </c>
      <c r="J146" s="72" t="s">
        <v>7</v>
      </c>
      <c r="K146" s="72" t="s">
        <v>8</v>
      </c>
      <c r="L146" s="72" t="s">
        <v>9</v>
      </c>
      <c r="M146" s="72" t="s">
        <v>10</v>
      </c>
      <c r="N146" s="72" t="s">
        <v>11</v>
      </c>
      <c r="O146" s="72" t="s">
        <v>12</v>
      </c>
      <c r="P146" s="72" t="s">
        <v>13</v>
      </c>
      <c r="Q146" s="72" t="s">
        <v>14</v>
      </c>
      <c r="R146" s="72" t="s">
        <v>15</v>
      </c>
      <c r="S146" s="72" t="s">
        <v>16</v>
      </c>
      <c r="T146" s="72" t="s">
        <v>17</v>
      </c>
      <c r="U146" s="14"/>
      <c r="V146" s="214"/>
      <c r="W146" s="339"/>
    </row>
    <row r="147" spans="1:33" ht="29.25" customHeight="1">
      <c r="A147" s="344" t="s">
        <v>1</v>
      </c>
      <c r="B147" s="344"/>
      <c r="C147" s="277" t="str">
        <f>IF(C142=0,"",C142)</f>
        <v>Personas satisfechas con la atención</v>
      </c>
      <c r="D147" s="278"/>
      <c r="E147" s="135" t="str">
        <f>IF(E142=0,"",E142)</f>
        <v>Personas</v>
      </c>
      <c r="F147" s="246" t="s">
        <v>1021</v>
      </c>
      <c r="G147" s="279"/>
      <c r="H147" s="247"/>
      <c r="I147" s="95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4"/>
      <c r="V147" s="116" t="str">
        <f>IF(SUM(I147:T147)=0,"",SUM(I147:T147))</f>
        <v/>
      </c>
      <c r="W147" s="280" t="e">
        <f>IF($G$133="porcentaje",FIXED(V147/V148*100,2)&amp;"%",IF($G$133="Promedio",V147/V148,IF($G$133="variación porcentual",FIXED(((V147/V148)-1)*100,2)&amp;"%",IF($G$133="OTRAS","CAPTURAR EL RESULTADO DEL INDICADOR"))))</f>
        <v>#VALUE!</v>
      </c>
      <c r="Y147" s="1"/>
      <c r="AC147" s="10"/>
      <c r="AF147" s="10"/>
      <c r="AG147" s="10"/>
    </row>
    <row r="148" spans="1:33" ht="30" customHeight="1">
      <c r="A148" s="344" t="s">
        <v>2</v>
      </c>
      <c r="B148" s="344"/>
      <c r="C148" s="277" t="str">
        <f>IF(C143=0,"",C143)</f>
        <v>Personas encuestadas</v>
      </c>
      <c r="D148" s="278"/>
      <c r="E148" s="135" t="str">
        <f>IF(E143=0,"",E143)</f>
        <v>Personas</v>
      </c>
      <c r="F148" s="246" t="s">
        <v>1022</v>
      </c>
      <c r="G148" s="279"/>
      <c r="H148" s="247"/>
      <c r="I148" s="95"/>
      <c r="J148" s="73"/>
      <c r="K148" s="73"/>
      <c r="L148" s="73"/>
      <c r="M148" s="73"/>
      <c r="N148" s="73">
        <v>600</v>
      </c>
      <c r="O148" s="73"/>
      <c r="P148" s="73"/>
      <c r="Q148" s="73"/>
      <c r="R148" s="73"/>
      <c r="S148" s="73"/>
      <c r="T148" s="73">
        <v>600</v>
      </c>
      <c r="U148" s="73">
        <f>SUM(I148:T148)</f>
        <v>1200</v>
      </c>
      <c r="V148" s="116">
        <f>IF(SUM(I148:T148)=0,"",SUM(I148:T148))</f>
        <v>1200</v>
      </c>
      <c r="W148" s="280"/>
      <c r="Y148" s="1"/>
      <c r="AA148" s="3"/>
      <c r="AC148" s="10"/>
      <c r="AF148" s="10"/>
      <c r="AG148" s="10"/>
    </row>
    <row r="149" spans="1:33" s="68" customFormat="1" ht="5.25" customHeight="1">
      <c r="A149" s="75"/>
      <c r="B149" s="75"/>
      <c r="C149" s="75"/>
      <c r="D149" s="76"/>
      <c r="E149" s="76"/>
      <c r="F149" s="77"/>
      <c r="G149" s="77"/>
      <c r="H149" s="77"/>
      <c r="I149" s="78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80"/>
      <c r="V149" s="81"/>
      <c r="W149" s="82"/>
      <c r="X149" s="84"/>
      <c r="Y149" s="9"/>
      <c r="AC149" s="84"/>
      <c r="AD149" s="84"/>
      <c r="AE149" s="84"/>
      <c r="AF149" s="84"/>
      <c r="AG149" s="84"/>
    </row>
    <row r="150" spans="1:33" ht="16.5" customHeight="1">
      <c r="A150" s="281" t="s">
        <v>964</v>
      </c>
      <c r="B150" s="281"/>
      <c r="C150" s="281"/>
      <c r="D150" s="281"/>
      <c r="E150" s="281"/>
      <c r="F150" s="281"/>
      <c r="G150" s="281"/>
      <c r="H150" s="281"/>
      <c r="I150" s="281"/>
      <c r="J150" s="281"/>
      <c r="K150" s="281"/>
      <c r="L150" s="281"/>
      <c r="M150" s="281"/>
      <c r="N150" s="281"/>
      <c r="O150" s="281"/>
      <c r="P150" s="281"/>
      <c r="Q150" s="281"/>
      <c r="R150" s="281"/>
      <c r="S150" s="281"/>
      <c r="T150" s="281"/>
      <c r="U150" s="281"/>
      <c r="V150" s="281"/>
      <c r="W150" s="117" t="str">
        <f>IF(ISERROR(W147/W142)=TRUE,"",(W147/W142))</f>
        <v/>
      </c>
      <c r="X150" s="10"/>
      <c r="AC150" s="10"/>
      <c r="AD150" s="10"/>
      <c r="AE150" s="10"/>
      <c r="AF150" s="10"/>
      <c r="AG150" s="10"/>
    </row>
    <row r="151" spans="1:33" ht="6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83"/>
      <c r="X151" s="10"/>
      <c r="AC151" s="10"/>
      <c r="AD151" s="10"/>
      <c r="AE151" s="10"/>
      <c r="AF151" s="10"/>
      <c r="AG151" s="10"/>
    </row>
    <row r="152" spans="1:33" s="3" customFormat="1" ht="33" customHeight="1">
      <c r="A152" s="346" t="s">
        <v>999</v>
      </c>
      <c r="B152" s="347"/>
      <c r="C152" s="347"/>
      <c r="D152" s="347"/>
      <c r="E152" s="347"/>
      <c r="F152" s="286"/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8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3" customFormat="1" ht="7.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67" customFormat="1" ht="48" customHeight="1">
      <c r="A154" s="339" t="s">
        <v>1013</v>
      </c>
      <c r="B154" s="339"/>
      <c r="C154" s="328" t="s">
        <v>1070</v>
      </c>
      <c r="D154" s="329"/>
      <c r="E154" s="329"/>
      <c r="F154" s="329"/>
      <c r="G154" s="329"/>
      <c r="H154" s="329"/>
      <c r="I154" s="329"/>
      <c r="J154" s="329"/>
      <c r="K154" s="329"/>
      <c r="L154" s="329"/>
      <c r="M154" s="329"/>
      <c r="N154" s="329"/>
      <c r="O154" s="329"/>
      <c r="P154" s="329"/>
      <c r="Q154" s="329"/>
      <c r="R154" s="329"/>
      <c r="S154" s="329"/>
      <c r="T154" s="329"/>
      <c r="U154" s="329"/>
      <c r="V154" s="329"/>
      <c r="W154" s="330"/>
      <c r="X154" s="66"/>
      <c r="Z154" s="66"/>
      <c r="AA154" s="66"/>
      <c r="AB154" s="66"/>
      <c r="AC154" s="66"/>
      <c r="AD154" s="66"/>
      <c r="AE154" s="66"/>
      <c r="AF154" s="66"/>
      <c r="AG154" s="66"/>
    </row>
    <row r="155" spans="1:33" s="3" customFormat="1" ht="6" customHeight="1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9" customFormat="1" ht="13.5" customHeight="1">
      <c r="A156" s="331" t="s">
        <v>1010</v>
      </c>
      <c r="B156" s="332"/>
      <c r="C156" s="332"/>
      <c r="D156" s="332"/>
      <c r="E156" s="332"/>
      <c r="F156" s="332"/>
      <c r="G156" s="332"/>
      <c r="H156" s="332"/>
      <c r="I156" s="332"/>
      <c r="J156" s="332"/>
      <c r="K156" s="332"/>
      <c r="L156" s="332"/>
      <c r="M156" s="332"/>
      <c r="N156" s="332"/>
      <c r="O156" s="332"/>
      <c r="P156" s="332"/>
      <c r="Q156" s="332"/>
      <c r="R156" s="332"/>
      <c r="S156" s="332"/>
      <c r="T156" s="332"/>
      <c r="U156" s="332"/>
      <c r="V156" s="332"/>
      <c r="W156" s="333"/>
      <c r="X156" s="68"/>
      <c r="Z156" s="68"/>
      <c r="AA156" s="68"/>
      <c r="AB156" s="68"/>
      <c r="AC156" s="68"/>
      <c r="AD156" s="68"/>
      <c r="AE156" s="68"/>
      <c r="AF156" s="68"/>
      <c r="AG156" s="68"/>
    </row>
    <row r="157" spans="1:33" s="9" customFormat="1" ht="4.5" customHeight="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91"/>
      <c r="X157" s="68"/>
      <c r="Z157" s="68"/>
      <c r="AA157" s="68"/>
      <c r="AB157" s="68"/>
      <c r="AC157" s="68"/>
      <c r="AD157" s="68"/>
      <c r="AE157" s="68"/>
      <c r="AF157" s="68"/>
      <c r="AG157" s="68"/>
    </row>
    <row r="158" spans="1:33" s="3" customFormat="1" ht="30" customHeight="1">
      <c r="A158" s="339" t="s">
        <v>22</v>
      </c>
      <c r="B158" s="339"/>
      <c r="C158" s="341" t="s">
        <v>1071</v>
      </c>
      <c r="D158" s="341"/>
      <c r="E158" s="341"/>
      <c r="F158" s="341"/>
      <c r="G158" s="341"/>
      <c r="H158" s="341"/>
      <c r="I158" s="341"/>
      <c r="J158" s="341"/>
      <c r="K158" s="341"/>
      <c r="L158" s="341"/>
      <c r="M158" s="341"/>
      <c r="N158" s="341"/>
      <c r="O158" s="341"/>
      <c r="P158" s="341"/>
      <c r="Q158" s="341"/>
      <c r="R158" s="341"/>
      <c r="S158" s="341"/>
      <c r="T158" s="341"/>
      <c r="U158" s="341"/>
      <c r="V158" s="341"/>
      <c r="W158" s="341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3.75" customHeight="1">
      <c r="A159" s="65"/>
      <c r="B159" s="50"/>
      <c r="C159" s="50"/>
      <c r="D159" s="50"/>
      <c r="E159" s="50"/>
      <c r="F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91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3" customFormat="1" ht="27" customHeight="1">
      <c r="A160" s="298" t="s">
        <v>339</v>
      </c>
      <c r="B160" s="300"/>
      <c r="C160" s="104" t="s">
        <v>1133</v>
      </c>
      <c r="D160" s="50"/>
      <c r="E160" s="339" t="s">
        <v>4</v>
      </c>
      <c r="F160" s="339"/>
      <c r="G160" s="341" t="s">
        <v>1080</v>
      </c>
      <c r="H160" s="341"/>
      <c r="I160" s="341"/>
      <c r="J160" s="341"/>
      <c r="K160" s="50"/>
      <c r="L160" s="50"/>
      <c r="M160" s="339" t="s">
        <v>1009</v>
      </c>
      <c r="N160" s="339"/>
      <c r="O160" s="339"/>
      <c r="P160" s="339"/>
      <c r="Q160" s="341" t="s">
        <v>1072</v>
      </c>
      <c r="R160" s="341"/>
      <c r="S160" s="341"/>
      <c r="T160" s="341"/>
      <c r="U160" s="341"/>
      <c r="V160" s="341"/>
      <c r="W160" s="341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3" customFormat="1" ht="5.25" customHeight="1">
      <c r="A161" s="65"/>
      <c r="B161" s="50"/>
      <c r="C161" s="50"/>
      <c r="D161" s="50"/>
      <c r="E161" s="50"/>
      <c r="F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91"/>
      <c r="X161" s="1"/>
      <c r="Z161" s="1"/>
      <c r="AA161" s="1"/>
      <c r="AB161" s="1"/>
      <c r="AC161" s="1"/>
      <c r="AD161" s="1"/>
      <c r="AE161" s="1"/>
      <c r="AF161" s="1"/>
      <c r="AG161" s="1"/>
    </row>
    <row r="162" spans="1:33" s="3" customFormat="1" ht="27" customHeight="1">
      <c r="A162" s="298" t="s">
        <v>1019</v>
      </c>
      <c r="B162" s="300"/>
      <c r="C162" s="112" t="s">
        <v>1061</v>
      </c>
      <c r="D162" s="50"/>
      <c r="E162" s="298" t="s">
        <v>24</v>
      </c>
      <c r="F162" s="300"/>
      <c r="G162" s="341" t="s">
        <v>1062</v>
      </c>
      <c r="H162" s="341"/>
      <c r="I162" s="341"/>
      <c r="J162" s="341"/>
      <c r="K162" s="50"/>
      <c r="L162" s="50"/>
      <c r="M162" s="339" t="s">
        <v>1020</v>
      </c>
      <c r="N162" s="339"/>
      <c r="O162" s="339"/>
      <c r="P162" s="339"/>
      <c r="Q162" s="341" t="s">
        <v>1064</v>
      </c>
      <c r="R162" s="341"/>
      <c r="S162" s="341"/>
      <c r="T162" s="341"/>
      <c r="U162" s="341"/>
      <c r="V162" s="341"/>
      <c r="W162" s="341"/>
      <c r="X162" s="1"/>
      <c r="Z162" s="1"/>
      <c r="AA162" s="1"/>
      <c r="AB162" s="1"/>
      <c r="AC162" s="1"/>
      <c r="AD162" s="1"/>
      <c r="AE162" s="1"/>
      <c r="AF162" s="1"/>
      <c r="AG162" s="1"/>
    </row>
    <row r="163" spans="1:33" s="9" customFormat="1" ht="5.25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9"/>
      <c r="X163" s="68"/>
      <c r="Z163" s="68"/>
      <c r="AA163" s="68"/>
      <c r="AB163" s="68"/>
      <c r="AC163" s="68"/>
      <c r="AD163" s="68"/>
      <c r="AE163" s="68"/>
      <c r="AF163" s="68"/>
      <c r="AG163" s="68"/>
    </row>
    <row r="164" spans="1:33" s="9" customFormat="1" ht="15.75" customHeight="1">
      <c r="C164" s="339" t="s">
        <v>1004</v>
      </c>
      <c r="D164" s="339"/>
      <c r="E164" s="339"/>
      <c r="F164" s="339"/>
      <c r="H164" s="50"/>
      <c r="I164" s="50"/>
      <c r="J164" s="50"/>
      <c r="O164" s="339" t="s">
        <v>1007</v>
      </c>
      <c r="P164" s="339"/>
      <c r="Q164" s="339"/>
      <c r="R164" s="339"/>
      <c r="S164" s="339"/>
      <c r="T164" s="339"/>
      <c r="U164" s="339"/>
      <c r="V164" s="339"/>
      <c r="W164" s="91"/>
      <c r="X164" s="68"/>
      <c r="Z164" s="68"/>
      <c r="AA164" s="68"/>
      <c r="AB164" s="68"/>
      <c r="AC164" s="68"/>
      <c r="AD164" s="68"/>
      <c r="AE164" s="68"/>
      <c r="AF164" s="68"/>
      <c r="AG164" s="68"/>
    </row>
    <row r="165" spans="1:33" s="9" customFormat="1" ht="24.75" customHeight="1">
      <c r="A165" s="50"/>
      <c r="B165" s="50"/>
      <c r="C165" s="50">
        <v>5845</v>
      </c>
      <c r="D165" s="50"/>
      <c r="E165" s="304">
        <v>2020</v>
      </c>
      <c r="F165" s="304"/>
      <c r="H165" s="50"/>
      <c r="I165" s="50"/>
      <c r="J165" s="50"/>
      <c r="O165" s="222">
        <v>6430</v>
      </c>
      <c r="P165" s="222"/>
      <c r="Q165" s="222"/>
      <c r="R165" s="222"/>
      <c r="S165" s="222"/>
      <c r="T165" s="222"/>
      <c r="U165" s="222"/>
      <c r="V165" s="222"/>
      <c r="X165" s="68"/>
      <c r="Z165" s="68"/>
      <c r="AA165" s="68"/>
      <c r="AB165" s="68"/>
      <c r="AC165" s="68"/>
      <c r="AD165" s="68"/>
      <c r="AE165" s="68"/>
      <c r="AF165" s="68"/>
      <c r="AG165" s="68"/>
    </row>
    <row r="166" spans="1:33" s="100" customFormat="1" ht="12" customHeight="1">
      <c r="C166" s="111" t="s">
        <v>1005</v>
      </c>
      <c r="D166" s="101"/>
      <c r="E166" s="305" t="s">
        <v>1006</v>
      </c>
      <c r="F166" s="305"/>
      <c r="G166" s="101"/>
      <c r="I166" s="101"/>
      <c r="J166" s="101"/>
      <c r="K166" s="101"/>
      <c r="L166" s="101"/>
      <c r="M166" s="101"/>
      <c r="N166" s="101"/>
      <c r="O166" s="111"/>
      <c r="P166" s="111"/>
      <c r="Q166" s="111"/>
      <c r="R166" s="111"/>
      <c r="S166" s="111"/>
      <c r="T166" s="111"/>
      <c r="U166" s="111"/>
      <c r="V166" s="111"/>
      <c r="W166" s="102"/>
      <c r="X166" s="103"/>
      <c r="Z166" s="103"/>
      <c r="AA166" s="103"/>
      <c r="AB166" s="103"/>
      <c r="AC166" s="103"/>
      <c r="AD166" s="103"/>
      <c r="AE166" s="103"/>
      <c r="AF166" s="103"/>
      <c r="AG166" s="103"/>
    </row>
    <row r="167" spans="1:33" s="9" customFormat="1" ht="3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91"/>
      <c r="X167" s="68"/>
      <c r="Z167" s="68"/>
      <c r="AA167" s="68"/>
      <c r="AB167" s="68"/>
      <c r="AC167" s="68"/>
      <c r="AD167" s="68"/>
      <c r="AE167" s="68"/>
      <c r="AF167" s="68"/>
      <c r="AG167" s="68"/>
    </row>
    <row r="168" spans="1:33" s="3" customFormat="1" ht="20.25" customHeight="1">
      <c r="A168" s="343" t="s">
        <v>963</v>
      </c>
      <c r="B168" s="343"/>
      <c r="C168" s="343"/>
      <c r="D168" s="343"/>
      <c r="E168" s="343"/>
      <c r="F168" s="343"/>
      <c r="G168" s="343"/>
      <c r="H168" s="343"/>
      <c r="I168" s="343"/>
      <c r="J168" s="343"/>
      <c r="K168" s="343"/>
      <c r="L168" s="343"/>
      <c r="M168" s="343"/>
      <c r="N168" s="343"/>
      <c r="O168" s="343"/>
      <c r="P168" s="343"/>
      <c r="Q168" s="343"/>
      <c r="R168" s="343"/>
      <c r="S168" s="343"/>
      <c r="T168" s="343"/>
      <c r="U168" s="343"/>
      <c r="V168" s="343"/>
      <c r="W168" s="343"/>
      <c r="X168" s="1"/>
      <c r="Z168" s="1"/>
      <c r="AA168" s="1"/>
      <c r="AB168" s="1"/>
      <c r="AC168" s="1"/>
      <c r="AD168" s="1"/>
      <c r="AE168" s="1"/>
      <c r="AF168" s="1"/>
      <c r="AG168" s="1"/>
    </row>
    <row r="169" spans="1:33" s="3" customFormat="1" ht="15.75" customHeight="1">
      <c r="A169" s="292" t="s">
        <v>25</v>
      </c>
      <c r="B169" s="293"/>
      <c r="C169" s="339" t="s">
        <v>22</v>
      </c>
      <c r="D169" s="339"/>
      <c r="E169" s="296" t="s">
        <v>3</v>
      </c>
      <c r="F169" s="298" t="s">
        <v>329</v>
      </c>
      <c r="G169" s="299"/>
      <c r="H169" s="299"/>
      <c r="I169" s="299"/>
      <c r="J169" s="299"/>
      <c r="K169" s="299"/>
      <c r="L169" s="299"/>
      <c r="M169" s="299"/>
      <c r="N169" s="299"/>
      <c r="O169" s="299"/>
      <c r="P169" s="299"/>
      <c r="Q169" s="299"/>
      <c r="R169" s="299"/>
      <c r="S169" s="299"/>
      <c r="T169" s="300"/>
      <c r="U169" s="105"/>
      <c r="V169" s="213" t="s">
        <v>27</v>
      </c>
      <c r="W169" s="339" t="s">
        <v>1023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294"/>
      <c r="B170" s="295"/>
      <c r="C170" s="339"/>
      <c r="D170" s="339"/>
      <c r="E170" s="297"/>
      <c r="F170" s="301" t="s">
        <v>300</v>
      </c>
      <c r="G170" s="302"/>
      <c r="H170" s="303"/>
      <c r="I170" s="72" t="s">
        <v>28</v>
      </c>
      <c r="J170" s="72" t="s">
        <v>7</v>
      </c>
      <c r="K170" s="72" t="s">
        <v>8</v>
      </c>
      <c r="L170" s="72" t="s">
        <v>9</v>
      </c>
      <c r="M170" s="72" t="s">
        <v>10</v>
      </c>
      <c r="N170" s="72" t="s">
        <v>11</v>
      </c>
      <c r="O170" s="72" t="s">
        <v>12</v>
      </c>
      <c r="P170" s="72" t="s">
        <v>13</v>
      </c>
      <c r="Q170" s="72" t="s">
        <v>14</v>
      </c>
      <c r="R170" s="72" t="s">
        <v>15</v>
      </c>
      <c r="S170" s="72" t="s">
        <v>16</v>
      </c>
      <c r="T170" s="72" t="s">
        <v>17</v>
      </c>
      <c r="U170" s="14"/>
      <c r="V170" s="214"/>
      <c r="W170" s="339"/>
    </row>
    <row r="171" spans="1:33" ht="29.25" customHeight="1">
      <c r="A171" s="344" t="s">
        <v>1</v>
      </c>
      <c r="B171" s="344"/>
      <c r="C171" s="345" t="s">
        <v>1134</v>
      </c>
      <c r="D171" s="345"/>
      <c r="E171" s="113" t="s">
        <v>1136</v>
      </c>
      <c r="F171" s="246" t="s">
        <v>997</v>
      </c>
      <c r="G171" s="279"/>
      <c r="H171" s="247"/>
      <c r="I171" s="95"/>
      <c r="J171" s="73"/>
      <c r="K171" s="73"/>
      <c r="L171" s="73"/>
      <c r="M171" s="73"/>
      <c r="N171" s="73">
        <v>3215</v>
      </c>
      <c r="O171" s="73"/>
      <c r="P171" s="73"/>
      <c r="Q171" s="73"/>
      <c r="R171" s="73"/>
      <c r="S171" s="73"/>
      <c r="T171" s="73">
        <v>3215</v>
      </c>
      <c r="U171" s="74"/>
      <c r="V171" s="116">
        <f>IF(SUM(I171:T171)=0,"",SUM(I171:T171))</f>
        <v>6430</v>
      </c>
      <c r="W171" s="280" t="str">
        <f>IF($G$162="porcentaje",FIXED(V171/V172*100,2)&amp;"%",IF($G$162="Promedio",V171/V172,IF($G$162="variación porcentual",FIXED(((V171/V172)-1)*100,2)&amp;"%",IF($G$162="OTRAS","CAPTURAR EL RESULTADO DEL INDICADOR"))))</f>
        <v>10.01%</v>
      </c>
      <c r="Y171" s="1"/>
      <c r="AC171" s="10"/>
      <c r="AF171" s="10"/>
      <c r="AG171" s="10"/>
    </row>
    <row r="172" spans="1:33" ht="30" customHeight="1">
      <c r="A172" s="344" t="s">
        <v>2</v>
      </c>
      <c r="B172" s="344"/>
      <c r="C172" s="345" t="s">
        <v>1135</v>
      </c>
      <c r="D172" s="345"/>
      <c r="E172" s="145" t="s">
        <v>1136</v>
      </c>
      <c r="F172" s="246" t="s">
        <v>998</v>
      </c>
      <c r="G172" s="279"/>
      <c r="H172" s="247"/>
      <c r="I172" s="95"/>
      <c r="J172" s="73"/>
      <c r="K172" s="73"/>
      <c r="L172" s="73"/>
      <c r="M172" s="73"/>
      <c r="N172" s="73">
        <v>3103</v>
      </c>
      <c r="O172" s="73"/>
      <c r="P172" s="73"/>
      <c r="Q172" s="73"/>
      <c r="R172" s="73"/>
      <c r="S172" s="73"/>
      <c r="T172" s="73">
        <v>2742</v>
      </c>
      <c r="U172" s="73">
        <f>SUM(I172:T172)</f>
        <v>5845</v>
      </c>
      <c r="V172" s="116">
        <f>IF(SUM(I172:T172)=0,"",SUM(I172:T172))</f>
        <v>5845</v>
      </c>
      <c r="W172" s="280"/>
      <c r="Y172" s="1"/>
      <c r="AA172" s="3"/>
      <c r="AC172" s="10"/>
      <c r="AF172" s="10"/>
      <c r="AG172" s="10"/>
    </row>
    <row r="173" spans="1:33" ht="17.25" customHeight="1">
      <c r="A173" s="291" t="s">
        <v>298</v>
      </c>
      <c r="B173" s="291"/>
      <c r="C173" s="291"/>
      <c r="D173" s="291"/>
      <c r="E173" s="291"/>
      <c r="F173" s="291"/>
      <c r="G173" s="291"/>
      <c r="H173" s="291"/>
      <c r="I173" s="291"/>
      <c r="J173" s="291"/>
      <c r="K173" s="291"/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</row>
    <row r="174" spans="1:33" s="3" customFormat="1" ht="15.75" customHeight="1">
      <c r="A174" s="292" t="s">
        <v>25</v>
      </c>
      <c r="B174" s="293"/>
      <c r="C174" s="339" t="s">
        <v>22</v>
      </c>
      <c r="D174" s="339"/>
      <c r="E174" s="296" t="s">
        <v>3</v>
      </c>
      <c r="F174" s="298" t="s">
        <v>329</v>
      </c>
      <c r="G174" s="299"/>
      <c r="H174" s="299"/>
      <c r="I174" s="299"/>
      <c r="J174" s="299"/>
      <c r="K174" s="299"/>
      <c r="L174" s="299"/>
      <c r="M174" s="299"/>
      <c r="N174" s="299"/>
      <c r="O174" s="299"/>
      <c r="P174" s="299"/>
      <c r="Q174" s="299"/>
      <c r="R174" s="299"/>
      <c r="S174" s="299"/>
      <c r="T174" s="300"/>
      <c r="U174" s="105"/>
      <c r="V174" s="213" t="s">
        <v>27</v>
      </c>
      <c r="W174" s="339" t="s">
        <v>1024</v>
      </c>
      <c r="X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294"/>
      <c r="B175" s="295"/>
      <c r="C175" s="339"/>
      <c r="D175" s="339"/>
      <c r="E175" s="297"/>
      <c r="F175" s="301" t="s">
        <v>298</v>
      </c>
      <c r="G175" s="302"/>
      <c r="H175" s="303"/>
      <c r="I175" s="72" t="s">
        <v>28</v>
      </c>
      <c r="J175" s="72" t="s">
        <v>7</v>
      </c>
      <c r="K175" s="72" t="s">
        <v>8</v>
      </c>
      <c r="L175" s="72" t="s">
        <v>9</v>
      </c>
      <c r="M175" s="72" t="s">
        <v>10</v>
      </c>
      <c r="N175" s="72" t="s">
        <v>11</v>
      </c>
      <c r="O175" s="72" t="s">
        <v>12</v>
      </c>
      <c r="P175" s="72" t="s">
        <v>13</v>
      </c>
      <c r="Q175" s="72" t="s">
        <v>14</v>
      </c>
      <c r="R175" s="72" t="s">
        <v>15</v>
      </c>
      <c r="S175" s="72" t="s">
        <v>16</v>
      </c>
      <c r="T175" s="72" t="s">
        <v>17</v>
      </c>
      <c r="U175" s="14"/>
      <c r="V175" s="214"/>
      <c r="W175" s="339"/>
    </row>
    <row r="176" spans="1:33" ht="29.25" customHeight="1">
      <c r="A176" s="344" t="s">
        <v>1</v>
      </c>
      <c r="B176" s="344"/>
      <c r="C176" s="277" t="str">
        <f>IF(C171=0,"",C171)</f>
        <v>Avalúos catastrales 2020</v>
      </c>
      <c r="D176" s="278"/>
      <c r="E176" s="135" t="str">
        <f>IF(E171=0,"",E171)</f>
        <v>Avalúos</v>
      </c>
      <c r="F176" s="246" t="s">
        <v>1021</v>
      </c>
      <c r="G176" s="279"/>
      <c r="H176" s="247"/>
      <c r="I176" s="95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4"/>
      <c r="V176" s="116" t="str">
        <f>IF(SUM(I176:T176)=0,"",SUM(I176:T176))</f>
        <v/>
      </c>
      <c r="W176" s="280" t="e">
        <f>IF($G$162="porcentaje",FIXED(V176/V177*100,2)&amp;"%",IF($G$162="Promedio",V176/V177,IF($G$162="variación porcentual",FIXED(((V176/V177)-1)*100,2)&amp;"%",IF($G$162="OTRAS","CAPTURAR EL RESULTADO DEL INDICADOR"))))</f>
        <v>#VALUE!</v>
      </c>
      <c r="Y176" s="1"/>
      <c r="AC176" s="10"/>
      <c r="AF176" s="10"/>
      <c r="AG176" s="10"/>
    </row>
    <row r="177" spans="1:33" ht="30" customHeight="1">
      <c r="A177" s="344" t="s">
        <v>2</v>
      </c>
      <c r="B177" s="344"/>
      <c r="C177" s="277" t="str">
        <f>IF(C172=0,"",C172)</f>
        <v>Avalúos catastrales 2021</v>
      </c>
      <c r="D177" s="278"/>
      <c r="E177" s="135" t="str">
        <f>IF(E172=0,"",E172)</f>
        <v>Avalúos</v>
      </c>
      <c r="F177" s="246" t="s">
        <v>1022</v>
      </c>
      <c r="G177" s="279"/>
      <c r="H177" s="247"/>
      <c r="I177" s="95"/>
      <c r="J177" s="73"/>
      <c r="K177" s="73"/>
      <c r="L177" s="73"/>
      <c r="M177" s="73"/>
      <c r="N177" s="73">
        <v>3103</v>
      </c>
      <c r="O177" s="73"/>
      <c r="P177" s="73"/>
      <c r="Q177" s="73"/>
      <c r="R177" s="73"/>
      <c r="S177" s="73"/>
      <c r="T177" s="73">
        <v>2742</v>
      </c>
      <c r="U177" s="73">
        <f>SUM(I177:T177)</f>
        <v>5845</v>
      </c>
      <c r="V177" s="116">
        <f>IF(SUM(I177:T177)=0,"",SUM(I177:T177))</f>
        <v>5845</v>
      </c>
      <c r="W177" s="280"/>
      <c r="Y177" s="1"/>
      <c r="AA177" s="3"/>
      <c r="AC177" s="10"/>
      <c r="AF177" s="10"/>
      <c r="AG177" s="10"/>
    </row>
    <row r="178" spans="1:33" s="68" customFormat="1" ht="5.25" customHeight="1">
      <c r="A178" s="75"/>
      <c r="B178" s="75"/>
      <c r="C178" s="75"/>
      <c r="D178" s="76"/>
      <c r="E178" s="76"/>
      <c r="F178" s="77"/>
      <c r="G178" s="77"/>
      <c r="H178" s="77"/>
      <c r="I178" s="78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80"/>
      <c r="V178" s="81"/>
      <c r="W178" s="82"/>
      <c r="X178" s="84"/>
      <c r="Y178" s="9"/>
      <c r="AC178" s="84"/>
      <c r="AD178" s="84"/>
      <c r="AE178" s="84"/>
      <c r="AF178" s="84"/>
      <c r="AG178" s="84"/>
    </row>
    <row r="179" spans="1:33" ht="16.5" customHeight="1">
      <c r="A179" s="281" t="s">
        <v>964</v>
      </c>
      <c r="B179" s="281"/>
      <c r="C179" s="281"/>
      <c r="D179" s="281"/>
      <c r="E179" s="281"/>
      <c r="F179" s="281"/>
      <c r="G179" s="281"/>
      <c r="H179" s="281"/>
      <c r="I179" s="281"/>
      <c r="J179" s="281"/>
      <c r="K179" s="281"/>
      <c r="L179" s="281"/>
      <c r="M179" s="281"/>
      <c r="N179" s="281"/>
      <c r="O179" s="281"/>
      <c r="P179" s="281"/>
      <c r="Q179" s="281"/>
      <c r="R179" s="281"/>
      <c r="S179" s="281"/>
      <c r="T179" s="281"/>
      <c r="U179" s="281"/>
      <c r="V179" s="281"/>
      <c r="W179" s="117" t="str">
        <f>IF(ISERROR(W176/W171)=TRUE,"",(W176/W171))</f>
        <v/>
      </c>
      <c r="X179" s="10"/>
      <c r="AC179" s="10"/>
      <c r="AD179" s="10"/>
      <c r="AE179" s="10"/>
      <c r="AF179" s="10"/>
      <c r="AG179" s="10"/>
    </row>
    <row r="180" spans="1:33" ht="6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83"/>
      <c r="X180" s="10"/>
      <c r="AC180" s="10"/>
      <c r="AD180" s="10"/>
      <c r="AE180" s="10"/>
      <c r="AF180" s="10"/>
      <c r="AG180" s="10"/>
    </row>
    <row r="181" spans="1:33" s="3" customFormat="1" ht="33" customHeight="1">
      <c r="A181" s="346" t="s">
        <v>999</v>
      </c>
      <c r="B181" s="347"/>
      <c r="C181" s="347"/>
      <c r="D181" s="347"/>
      <c r="E181" s="347"/>
      <c r="F181" s="286"/>
      <c r="G181" s="287"/>
      <c r="H181" s="287"/>
      <c r="I181" s="287"/>
      <c r="J181" s="287"/>
      <c r="K181" s="287"/>
      <c r="L181" s="287"/>
      <c r="M181" s="287"/>
      <c r="N181" s="287"/>
      <c r="O181" s="287"/>
      <c r="P181" s="287"/>
      <c r="Q181" s="287"/>
      <c r="R181" s="287"/>
      <c r="S181" s="287"/>
      <c r="T181" s="287"/>
      <c r="U181" s="287"/>
      <c r="V181" s="287"/>
      <c r="W181" s="288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3" customFormat="1" ht="7.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67" customFormat="1" ht="48" customHeight="1">
      <c r="A183" s="339" t="s">
        <v>1014</v>
      </c>
      <c r="B183" s="339"/>
      <c r="C183" s="328" t="s">
        <v>1091</v>
      </c>
      <c r="D183" s="329"/>
      <c r="E183" s="329"/>
      <c r="F183" s="329"/>
      <c r="G183" s="329"/>
      <c r="H183" s="329"/>
      <c r="I183" s="329"/>
      <c r="J183" s="329"/>
      <c r="K183" s="329"/>
      <c r="L183" s="329"/>
      <c r="M183" s="329"/>
      <c r="N183" s="329"/>
      <c r="O183" s="329"/>
      <c r="P183" s="329"/>
      <c r="Q183" s="329"/>
      <c r="R183" s="329"/>
      <c r="S183" s="329"/>
      <c r="T183" s="329"/>
      <c r="U183" s="329"/>
      <c r="V183" s="329"/>
      <c r="W183" s="330"/>
      <c r="X183" s="66"/>
      <c r="Z183" s="66"/>
      <c r="AA183" s="66"/>
      <c r="AB183" s="66"/>
      <c r="AC183" s="66"/>
      <c r="AD183" s="66"/>
      <c r="AE183" s="66"/>
      <c r="AF183" s="66"/>
      <c r="AG183" s="66"/>
    </row>
    <row r="184" spans="1:33" s="3" customFormat="1" ht="6" customHeight="1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9" customFormat="1" ht="13.5" customHeight="1">
      <c r="A185" s="331" t="s">
        <v>1010</v>
      </c>
      <c r="B185" s="332"/>
      <c r="C185" s="332"/>
      <c r="D185" s="332"/>
      <c r="E185" s="332"/>
      <c r="F185" s="332"/>
      <c r="G185" s="332"/>
      <c r="H185" s="332"/>
      <c r="I185" s="332"/>
      <c r="J185" s="332"/>
      <c r="K185" s="332"/>
      <c r="L185" s="332"/>
      <c r="M185" s="332"/>
      <c r="N185" s="332"/>
      <c r="O185" s="332"/>
      <c r="P185" s="332"/>
      <c r="Q185" s="332"/>
      <c r="R185" s="332"/>
      <c r="S185" s="332"/>
      <c r="T185" s="332"/>
      <c r="U185" s="332"/>
      <c r="V185" s="332"/>
      <c r="W185" s="333"/>
      <c r="X185" s="68"/>
      <c r="Z185" s="68"/>
      <c r="AA185" s="68"/>
      <c r="AB185" s="68"/>
      <c r="AC185" s="68"/>
      <c r="AD185" s="68"/>
      <c r="AE185" s="68"/>
      <c r="AF185" s="68"/>
      <c r="AG185" s="68"/>
    </row>
    <row r="186" spans="1:33" s="9" customFormat="1" ht="4.5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91"/>
      <c r="X186" s="68"/>
      <c r="Z186" s="68"/>
      <c r="AA186" s="68"/>
      <c r="AB186" s="68"/>
      <c r="AC186" s="68"/>
      <c r="AD186" s="68"/>
      <c r="AE186" s="68"/>
      <c r="AF186" s="68"/>
      <c r="AG186" s="68"/>
    </row>
    <row r="187" spans="1:33" s="3" customFormat="1" ht="30" customHeight="1">
      <c r="A187" s="339" t="s">
        <v>22</v>
      </c>
      <c r="B187" s="339"/>
      <c r="C187" s="341" t="s">
        <v>1092</v>
      </c>
      <c r="D187" s="341"/>
      <c r="E187" s="341"/>
      <c r="F187" s="341"/>
      <c r="G187" s="341"/>
      <c r="H187" s="341"/>
      <c r="I187" s="341"/>
      <c r="J187" s="341"/>
      <c r="K187" s="341"/>
      <c r="L187" s="341"/>
      <c r="M187" s="341"/>
      <c r="N187" s="341"/>
      <c r="O187" s="341"/>
      <c r="P187" s="341"/>
      <c r="Q187" s="341"/>
      <c r="R187" s="341"/>
      <c r="S187" s="341"/>
      <c r="T187" s="341"/>
      <c r="U187" s="341"/>
      <c r="V187" s="341"/>
      <c r="W187" s="341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3.75" customHeight="1">
      <c r="A188" s="65"/>
      <c r="B188" s="50"/>
      <c r="C188" s="50"/>
      <c r="D188" s="50"/>
      <c r="E188" s="50"/>
      <c r="F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91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3" customFormat="1" ht="27" customHeight="1">
      <c r="A189" s="298" t="s">
        <v>339</v>
      </c>
      <c r="B189" s="300"/>
      <c r="C189" s="104" t="s">
        <v>1063</v>
      </c>
      <c r="D189" s="50"/>
      <c r="E189" s="339" t="s">
        <v>4</v>
      </c>
      <c r="F189" s="339"/>
      <c r="G189" s="341" t="s">
        <v>1080</v>
      </c>
      <c r="H189" s="341"/>
      <c r="I189" s="341"/>
      <c r="J189" s="341"/>
      <c r="K189" s="50"/>
      <c r="L189" s="50"/>
      <c r="M189" s="339" t="s">
        <v>1009</v>
      </c>
      <c r="N189" s="339"/>
      <c r="O189" s="339"/>
      <c r="P189" s="339"/>
      <c r="Q189" s="341" t="s">
        <v>1150</v>
      </c>
      <c r="R189" s="341"/>
      <c r="S189" s="341"/>
      <c r="T189" s="341"/>
      <c r="U189" s="341"/>
      <c r="V189" s="341"/>
      <c r="W189" s="341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3" customFormat="1" ht="5.25" customHeight="1">
      <c r="A190" s="65"/>
      <c r="B190" s="50"/>
      <c r="C190" s="50"/>
      <c r="D190" s="50"/>
      <c r="E190" s="50"/>
      <c r="F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91"/>
      <c r="X190" s="1"/>
      <c r="Z190" s="1"/>
      <c r="AA190" s="1"/>
      <c r="AB190" s="1"/>
      <c r="AC190" s="1"/>
      <c r="AD190" s="1"/>
      <c r="AE190" s="1"/>
      <c r="AF190" s="1"/>
      <c r="AG190" s="1"/>
    </row>
    <row r="191" spans="1:33" s="3" customFormat="1" ht="27" customHeight="1">
      <c r="A191" s="298" t="s">
        <v>1019</v>
      </c>
      <c r="B191" s="300"/>
      <c r="C191" s="112" t="s">
        <v>1061</v>
      </c>
      <c r="D191" s="50"/>
      <c r="E191" s="298" t="s">
        <v>24</v>
      </c>
      <c r="F191" s="300"/>
      <c r="G191" s="341" t="s">
        <v>1084</v>
      </c>
      <c r="H191" s="341"/>
      <c r="I191" s="341"/>
      <c r="J191" s="341"/>
      <c r="K191" s="50"/>
      <c r="L191" s="50"/>
      <c r="M191" s="339" t="s">
        <v>1020</v>
      </c>
      <c r="N191" s="339"/>
      <c r="O191" s="339"/>
      <c r="P191" s="339"/>
      <c r="Q191" s="341" t="s">
        <v>1118</v>
      </c>
      <c r="R191" s="341"/>
      <c r="S191" s="341"/>
      <c r="T191" s="341"/>
      <c r="U191" s="341"/>
      <c r="V191" s="341"/>
      <c r="W191" s="341"/>
      <c r="X191" s="1"/>
      <c r="Z191" s="1"/>
      <c r="AA191" s="1"/>
      <c r="AB191" s="1"/>
      <c r="AC191" s="1"/>
      <c r="AD191" s="1"/>
      <c r="AE191" s="1"/>
      <c r="AF191" s="1"/>
      <c r="AG191" s="1"/>
    </row>
    <row r="192" spans="1:33" s="9" customFormat="1" ht="5.25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9"/>
      <c r="X192" s="68"/>
      <c r="Z192" s="68"/>
      <c r="AA192" s="68"/>
      <c r="AB192" s="68"/>
      <c r="AC192" s="68"/>
      <c r="AD192" s="68"/>
      <c r="AE192" s="68"/>
      <c r="AF192" s="68"/>
      <c r="AG192" s="68"/>
    </row>
    <row r="193" spans="1:33" s="9" customFormat="1" ht="15.75" customHeight="1">
      <c r="C193" s="339" t="s">
        <v>1004</v>
      </c>
      <c r="D193" s="339"/>
      <c r="E193" s="339"/>
      <c r="F193" s="339"/>
      <c r="H193" s="50"/>
      <c r="I193" s="50"/>
      <c r="J193" s="50"/>
      <c r="O193" s="339" t="s">
        <v>1007</v>
      </c>
      <c r="P193" s="339"/>
      <c r="Q193" s="339"/>
      <c r="R193" s="339"/>
      <c r="S193" s="339"/>
      <c r="T193" s="339"/>
      <c r="U193" s="339"/>
      <c r="V193" s="339"/>
      <c r="W193" s="91"/>
      <c r="X193" s="68"/>
      <c r="Z193" s="68"/>
      <c r="AA193" s="68"/>
      <c r="AB193" s="68"/>
      <c r="AC193" s="68"/>
      <c r="AD193" s="68"/>
      <c r="AE193" s="68"/>
      <c r="AF193" s="68"/>
      <c r="AG193" s="68"/>
    </row>
    <row r="194" spans="1:33" s="9" customFormat="1" ht="24.75" customHeight="1">
      <c r="A194" s="50"/>
      <c r="B194" s="50"/>
      <c r="C194" s="50">
        <v>30</v>
      </c>
      <c r="D194" s="50"/>
      <c r="E194" s="304">
        <v>2021</v>
      </c>
      <c r="F194" s="304"/>
      <c r="H194" s="50"/>
      <c r="I194" s="50"/>
      <c r="J194" s="50"/>
      <c r="O194" s="222">
        <v>30</v>
      </c>
      <c r="P194" s="222"/>
      <c r="Q194" s="222"/>
      <c r="R194" s="222"/>
      <c r="S194" s="222"/>
      <c r="T194" s="222"/>
      <c r="U194" s="222"/>
      <c r="V194" s="222"/>
      <c r="X194" s="68"/>
      <c r="Z194" s="68"/>
      <c r="AA194" s="68"/>
      <c r="AB194" s="68"/>
      <c r="AC194" s="68"/>
      <c r="AD194" s="68"/>
      <c r="AE194" s="68"/>
      <c r="AF194" s="68"/>
      <c r="AG194" s="68"/>
    </row>
    <row r="195" spans="1:33" s="100" customFormat="1" ht="12" customHeight="1">
      <c r="C195" s="111" t="s">
        <v>1005</v>
      </c>
      <c r="D195" s="101"/>
      <c r="E195" s="305" t="s">
        <v>1006</v>
      </c>
      <c r="F195" s="305"/>
      <c r="G195" s="101"/>
      <c r="I195" s="101"/>
      <c r="J195" s="101"/>
      <c r="K195" s="101"/>
      <c r="L195" s="101"/>
      <c r="M195" s="101"/>
      <c r="N195" s="101"/>
      <c r="O195" s="111"/>
      <c r="P195" s="111"/>
      <c r="Q195" s="111"/>
      <c r="R195" s="111"/>
      <c r="S195" s="111"/>
      <c r="T195" s="111"/>
      <c r="U195" s="111"/>
      <c r="V195" s="111"/>
      <c r="W195" s="102"/>
      <c r="X195" s="103"/>
      <c r="Z195" s="103"/>
      <c r="AA195" s="103"/>
      <c r="AB195" s="103"/>
      <c r="AC195" s="103"/>
      <c r="AD195" s="103"/>
      <c r="AE195" s="103"/>
      <c r="AF195" s="103"/>
      <c r="AG195" s="103"/>
    </row>
    <row r="196" spans="1:33" s="9" customFormat="1" ht="3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91"/>
      <c r="X196" s="68"/>
      <c r="Z196" s="68"/>
      <c r="AA196" s="68"/>
      <c r="AB196" s="68"/>
      <c r="AC196" s="68"/>
      <c r="AD196" s="68"/>
      <c r="AE196" s="68"/>
      <c r="AF196" s="68"/>
      <c r="AG196" s="68"/>
    </row>
    <row r="197" spans="1:33" s="3" customFormat="1" ht="20.25" customHeight="1">
      <c r="A197" s="343" t="s">
        <v>963</v>
      </c>
      <c r="B197" s="343"/>
      <c r="C197" s="343"/>
      <c r="D197" s="343"/>
      <c r="E197" s="343"/>
      <c r="F197" s="343"/>
      <c r="G197" s="343"/>
      <c r="H197" s="343"/>
      <c r="I197" s="343"/>
      <c r="J197" s="343"/>
      <c r="K197" s="343"/>
      <c r="L197" s="343"/>
      <c r="M197" s="343"/>
      <c r="N197" s="343"/>
      <c r="O197" s="343"/>
      <c r="P197" s="343"/>
      <c r="Q197" s="343"/>
      <c r="R197" s="343"/>
      <c r="S197" s="343"/>
      <c r="T197" s="343"/>
      <c r="U197" s="343"/>
      <c r="V197" s="343"/>
      <c r="W197" s="343"/>
      <c r="X197" s="1"/>
      <c r="Z197" s="1"/>
      <c r="AA197" s="1"/>
      <c r="AB197" s="1"/>
      <c r="AC197" s="1"/>
      <c r="AD197" s="1"/>
      <c r="AE197" s="1"/>
      <c r="AF197" s="1"/>
      <c r="AG197" s="1"/>
    </row>
    <row r="198" spans="1:33" s="3" customFormat="1" ht="15.75" customHeight="1">
      <c r="A198" s="292" t="s">
        <v>25</v>
      </c>
      <c r="B198" s="293"/>
      <c r="C198" s="339" t="s">
        <v>22</v>
      </c>
      <c r="D198" s="339"/>
      <c r="E198" s="296" t="s">
        <v>3</v>
      </c>
      <c r="F198" s="298" t="s">
        <v>329</v>
      </c>
      <c r="G198" s="299"/>
      <c r="H198" s="299"/>
      <c r="I198" s="299"/>
      <c r="J198" s="299"/>
      <c r="K198" s="299"/>
      <c r="L198" s="299"/>
      <c r="M198" s="299"/>
      <c r="N198" s="299"/>
      <c r="O198" s="299"/>
      <c r="P198" s="299"/>
      <c r="Q198" s="299"/>
      <c r="R198" s="299"/>
      <c r="S198" s="299"/>
      <c r="T198" s="300"/>
      <c r="U198" s="105"/>
      <c r="V198" s="213" t="s">
        <v>27</v>
      </c>
      <c r="W198" s="339" t="s">
        <v>1023</v>
      </c>
      <c r="X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294"/>
      <c r="B199" s="295"/>
      <c r="C199" s="339"/>
      <c r="D199" s="339"/>
      <c r="E199" s="297"/>
      <c r="F199" s="301" t="s">
        <v>300</v>
      </c>
      <c r="G199" s="302"/>
      <c r="H199" s="303"/>
      <c r="I199" s="72" t="s">
        <v>28</v>
      </c>
      <c r="J199" s="72" t="s">
        <v>7</v>
      </c>
      <c r="K199" s="72" t="s">
        <v>8</v>
      </c>
      <c r="L199" s="72" t="s">
        <v>9</v>
      </c>
      <c r="M199" s="72" t="s">
        <v>10</v>
      </c>
      <c r="N199" s="72" t="s">
        <v>11</v>
      </c>
      <c r="O199" s="72" t="s">
        <v>12</v>
      </c>
      <c r="P199" s="72" t="s">
        <v>13</v>
      </c>
      <c r="Q199" s="72" t="s">
        <v>14</v>
      </c>
      <c r="R199" s="72" t="s">
        <v>15</v>
      </c>
      <c r="S199" s="72" t="s">
        <v>16</v>
      </c>
      <c r="T199" s="72" t="s">
        <v>17</v>
      </c>
      <c r="U199" s="14"/>
      <c r="V199" s="214"/>
      <c r="W199" s="339"/>
    </row>
    <row r="200" spans="1:33" ht="29.25" customHeight="1">
      <c r="A200" s="344" t="s">
        <v>1</v>
      </c>
      <c r="B200" s="344"/>
      <c r="C200" s="345" t="s">
        <v>1173</v>
      </c>
      <c r="D200" s="345"/>
      <c r="E200" s="113" t="s">
        <v>1121</v>
      </c>
      <c r="F200" s="246" t="s">
        <v>997</v>
      </c>
      <c r="G200" s="279"/>
      <c r="H200" s="247"/>
      <c r="I200" s="95"/>
      <c r="J200" s="73"/>
      <c r="K200" s="73"/>
      <c r="L200" s="73"/>
      <c r="M200" s="73"/>
      <c r="N200" s="73">
        <v>7</v>
      </c>
      <c r="O200" s="73"/>
      <c r="P200" s="73"/>
      <c r="Q200" s="73"/>
      <c r="R200" s="73"/>
      <c r="S200" s="73"/>
      <c r="T200" s="73">
        <v>23</v>
      </c>
      <c r="U200" s="74"/>
      <c r="V200" s="116">
        <f>IF(SUM(I200:T200)=0,"",SUM(I200:T200))</f>
        <v>30</v>
      </c>
      <c r="W200" s="280" t="str">
        <f>IF($G$191="porcentaje",FIXED(V200/V201*100,2)&amp;"%",IF($G$191="Promedio",V200/V201,IF($G$191="variación porcentual",FIXED(((V200/V201)-1)*100,2)&amp;"%",IF($G$191="OTRAS","CAPTURAR EL RESULTADO DEL INDICADOR"))))</f>
        <v>100.00%</v>
      </c>
      <c r="Y200" s="1"/>
      <c r="AC200" s="10"/>
      <c r="AF200" s="10"/>
      <c r="AG200" s="10"/>
    </row>
    <row r="201" spans="1:33" ht="30" customHeight="1">
      <c r="A201" s="344" t="s">
        <v>2</v>
      </c>
      <c r="B201" s="344"/>
      <c r="C201" s="345" t="s">
        <v>1151</v>
      </c>
      <c r="D201" s="345"/>
      <c r="E201" s="113" t="s">
        <v>1121</v>
      </c>
      <c r="F201" s="246" t="s">
        <v>998</v>
      </c>
      <c r="G201" s="279"/>
      <c r="H201" s="247"/>
      <c r="I201" s="95"/>
      <c r="J201" s="73"/>
      <c r="K201" s="73"/>
      <c r="L201" s="73"/>
      <c r="M201" s="73"/>
      <c r="N201" s="73">
        <v>7</v>
      </c>
      <c r="O201" s="73"/>
      <c r="P201" s="73"/>
      <c r="Q201" s="73"/>
      <c r="R201" s="73"/>
      <c r="S201" s="73"/>
      <c r="T201" s="73">
        <v>23</v>
      </c>
      <c r="U201" s="73">
        <f>SUM(I201:T201)</f>
        <v>30</v>
      </c>
      <c r="V201" s="116">
        <f>IF(SUM(I201:T201)=0,"",SUM(I201:T201))</f>
        <v>30</v>
      </c>
      <c r="W201" s="280"/>
      <c r="Y201" s="1"/>
      <c r="AA201" s="3"/>
      <c r="AC201" s="10"/>
      <c r="AF201" s="10"/>
      <c r="AG201" s="10"/>
    </row>
    <row r="202" spans="1:33" ht="17.25" customHeight="1">
      <c r="A202" s="291" t="s">
        <v>298</v>
      </c>
      <c r="B202" s="291"/>
      <c r="C202" s="291"/>
      <c r="D202" s="291"/>
      <c r="E202" s="291"/>
      <c r="F202" s="291"/>
      <c r="G202" s="291"/>
      <c r="H202" s="291"/>
      <c r="I202" s="291"/>
      <c r="J202" s="291"/>
      <c r="K202" s="291"/>
      <c r="L202" s="291"/>
      <c r="M202" s="291"/>
      <c r="N202" s="291"/>
      <c r="O202" s="291"/>
      <c r="P202" s="291"/>
      <c r="Q202" s="291"/>
      <c r="R202" s="291"/>
      <c r="S202" s="291"/>
      <c r="T202" s="291"/>
      <c r="U202" s="291"/>
      <c r="V202" s="291"/>
      <c r="W202" s="291"/>
    </row>
    <row r="203" spans="1:33" s="3" customFormat="1" ht="15.75" customHeight="1">
      <c r="A203" s="292" t="s">
        <v>25</v>
      </c>
      <c r="B203" s="293"/>
      <c r="C203" s="339" t="s">
        <v>22</v>
      </c>
      <c r="D203" s="339"/>
      <c r="E203" s="296" t="s">
        <v>3</v>
      </c>
      <c r="F203" s="298" t="s">
        <v>329</v>
      </c>
      <c r="G203" s="299"/>
      <c r="H203" s="299"/>
      <c r="I203" s="299"/>
      <c r="J203" s="299"/>
      <c r="K203" s="299"/>
      <c r="L203" s="299"/>
      <c r="M203" s="299"/>
      <c r="N203" s="299"/>
      <c r="O203" s="299"/>
      <c r="P203" s="299"/>
      <c r="Q203" s="299"/>
      <c r="R203" s="299"/>
      <c r="S203" s="299"/>
      <c r="T203" s="300"/>
      <c r="U203" s="105"/>
      <c r="V203" s="213" t="s">
        <v>27</v>
      </c>
      <c r="W203" s="339" t="s">
        <v>332</v>
      </c>
      <c r="X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294"/>
      <c r="B204" s="295"/>
      <c r="C204" s="339"/>
      <c r="D204" s="339"/>
      <c r="E204" s="297"/>
      <c r="F204" s="301" t="s">
        <v>298</v>
      </c>
      <c r="G204" s="302"/>
      <c r="H204" s="303"/>
      <c r="I204" s="72" t="s">
        <v>28</v>
      </c>
      <c r="J204" s="72" t="s">
        <v>7</v>
      </c>
      <c r="K204" s="72" t="s">
        <v>8</v>
      </c>
      <c r="L204" s="72" t="s">
        <v>9</v>
      </c>
      <c r="M204" s="72" t="s">
        <v>10</v>
      </c>
      <c r="N204" s="72" t="s">
        <v>11</v>
      </c>
      <c r="O204" s="72" t="s">
        <v>12</v>
      </c>
      <c r="P204" s="72" t="s">
        <v>13</v>
      </c>
      <c r="Q204" s="72" t="s">
        <v>14</v>
      </c>
      <c r="R204" s="72" t="s">
        <v>15</v>
      </c>
      <c r="S204" s="72" t="s">
        <v>16</v>
      </c>
      <c r="T204" s="72" t="s">
        <v>17</v>
      </c>
      <c r="U204" s="14"/>
      <c r="V204" s="214"/>
      <c r="W204" s="339"/>
    </row>
    <row r="205" spans="1:33" ht="29.25" customHeight="1">
      <c r="A205" s="344" t="s">
        <v>1</v>
      </c>
      <c r="B205" s="344"/>
      <c r="C205" s="277" t="str">
        <f>IF(C200=0,"",C200)</f>
        <v xml:space="preserve">Espacios públicos atendidos </v>
      </c>
      <c r="D205" s="278"/>
      <c r="E205" s="135" t="str">
        <f>IF(E200=0,"",E200)</f>
        <v>Espacios</v>
      </c>
      <c r="F205" s="246" t="s">
        <v>1021</v>
      </c>
      <c r="G205" s="279"/>
      <c r="H205" s="247"/>
      <c r="I205" s="95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4"/>
      <c r="V205" s="116" t="str">
        <f>IF(SUM(I205:T205)=0,"",SUM(I205:T205))</f>
        <v/>
      </c>
      <c r="W205" s="280" t="e">
        <f>IF($G$191="porcentaje",FIXED(V205/V206*100,2)&amp;"%",IF($G$191="Promedio",V205/V206,IF($G$191="variación porcentual",FIXED(((V205/V206)-1)*100,2)&amp;"%",IF($G$191="OTRAS","CAPTURAR EL RESULTADO DEL INDICADOR"))))</f>
        <v>#VALUE!</v>
      </c>
      <c r="Y205" s="1"/>
      <c r="AC205" s="10"/>
      <c r="AF205" s="10"/>
      <c r="AG205" s="10"/>
    </row>
    <row r="206" spans="1:33" ht="30" customHeight="1">
      <c r="A206" s="344" t="s">
        <v>2</v>
      </c>
      <c r="B206" s="344"/>
      <c r="C206" s="277" t="str">
        <f>IF(C201=0,"",C201)</f>
        <v>Espacios públicos programados</v>
      </c>
      <c r="D206" s="278"/>
      <c r="E206" s="135" t="str">
        <f>IF(E201=0,"",E201)</f>
        <v>Espacios</v>
      </c>
      <c r="F206" s="246" t="s">
        <v>1022</v>
      </c>
      <c r="G206" s="279"/>
      <c r="H206" s="247"/>
      <c r="I206" s="95"/>
      <c r="J206" s="73"/>
      <c r="K206" s="73"/>
      <c r="L206" s="73"/>
      <c r="M206" s="73"/>
      <c r="N206" s="73">
        <v>7</v>
      </c>
      <c r="O206" s="73"/>
      <c r="P206" s="73"/>
      <c r="Q206" s="73"/>
      <c r="R206" s="73"/>
      <c r="S206" s="73"/>
      <c r="T206" s="73">
        <v>23</v>
      </c>
      <c r="U206" s="73">
        <f>SUM(I206:T206)</f>
        <v>30</v>
      </c>
      <c r="V206" s="116">
        <f>IF(SUM(I206:T206)=0,"",SUM(I206:T206))</f>
        <v>30</v>
      </c>
      <c r="W206" s="280"/>
      <c r="Y206" s="1"/>
      <c r="AA206" s="3"/>
      <c r="AC206" s="10"/>
      <c r="AF206" s="10"/>
      <c r="AG206" s="10"/>
    </row>
    <row r="207" spans="1:33" s="68" customFormat="1" ht="5.25" customHeight="1">
      <c r="A207" s="75"/>
      <c r="B207" s="75"/>
      <c r="C207" s="75"/>
      <c r="D207" s="76"/>
      <c r="E207" s="76"/>
      <c r="F207" s="77"/>
      <c r="G207" s="77"/>
      <c r="H207" s="77"/>
      <c r="I207" s="78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80"/>
      <c r="V207" s="81"/>
      <c r="W207" s="82"/>
      <c r="X207" s="84"/>
      <c r="Y207" s="9"/>
      <c r="AC207" s="84"/>
      <c r="AD207" s="84"/>
      <c r="AE207" s="84"/>
      <c r="AF207" s="84"/>
      <c r="AG207" s="84"/>
    </row>
    <row r="208" spans="1:33" ht="16.5" customHeight="1">
      <c r="A208" s="281" t="s">
        <v>964</v>
      </c>
      <c r="B208" s="281"/>
      <c r="C208" s="281"/>
      <c r="D208" s="281"/>
      <c r="E208" s="281"/>
      <c r="F208" s="281"/>
      <c r="G208" s="281"/>
      <c r="H208" s="281"/>
      <c r="I208" s="281"/>
      <c r="J208" s="281"/>
      <c r="K208" s="281"/>
      <c r="L208" s="281"/>
      <c r="M208" s="281"/>
      <c r="N208" s="281"/>
      <c r="O208" s="281"/>
      <c r="P208" s="281"/>
      <c r="Q208" s="281"/>
      <c r="R208" s="281"/>
      <c r="S208" s="281"/>
      <c r="T208" s="281"/>
      <c r="U208" s="281"/>
      <c r="V208" s="281"/>
      <c r="W208" s="117" t="str">
        <f>IF(ISERROR(W205/W200)=TRUE,"",(W205/W200))</f>
        <v/>
      </c>
      <c r="X208" s="10"/>
      <c r="AC208" s="10"/>
      <c r="AD208" s="10"/>
      <c r="AE208" s="10"/>
      <c r="AF208" s="10"/>
      <c r="AG208" s="10"/>
    </row>
    <row r="209" spans="1:33" ht="6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83"/>
      <c r="X209" s="10"/>
      <c r="AC209" s="10"/>
      <c r="AD209" s="10"/>
      <c r="AE209" s="10"/>
      <c r="AF209" s="10"/>
      <c r="AG209" s="10"/>
    </row>
    <row r="210" spans="1:33" s="3" customFormat="1" ht="33" customHeight="1">
      <c r="A210" s="346" t="s">
        <v>999</v>
      </c>
      <c r="B210" s="347"/>
      <c r="C210" s="347"/>
      <c r="D210" s="347"/>
      <c r="E210" s="347"/>
      <c r="F210" s="286"/>
      <c r="G210" s="287"/>
      <c r="H210" s="287"/>
      <c r="I210" s="287"/>
      <c r="J210" s="287"/>
      <c r="K210" s="287"/>
      <c r="L210" s="287"/>
      <c r="M210" s="287"/>
      <c r="N210" s="287"/>
      <c r="O210" s="287"/>
      <c r="P210" s="287"/>
      <c r="Q210" s="287"/>
      <c r="R210" s="287"/>
      <c r="S210" s="287"/>
      <c r="T210" s="287"/>
      <c r="U210" s="287"/>
      <c r="V210" s="287"/>
      <c r="W210" s="288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3" customFormat="1" ht="5.25" customHeight="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67" customFormat="1" ht="48" customHeight="1">
      <c r="A212" s="298" t="s">
        <v>1015</v>
      </c>
      <c r="B212" s="300"/>
      <c r="C212" s="328" t="s">
        <v>1174</v>
      </c>
      <c r="D212" s="329"/>
      <c r="E212" s="329"/>
      <c r="F212" s="329"/>
      <c r="G212" s="329"/>
      <c r="H212" s="329"/>
      <c r="I212" s="329"/>
      <c r="J212" s="329"/>
      <c r="K212" s="329"/>
      <c r="L212" s="329"/>
      <c r="M212" s="329"/>
      <c r="N212" s="329"/>
      <c r="O212" s="329"/>
      <c r="P212" s="329"/>
      <c r="Q212" s="329"/>
      <c r="R212" s="329"/>
      <c r="S212" s="329"/>
      <c r="T212" s="329"/>
      <c r="U212" s="329"/>
      <c r="V212" s="329"/>
      <c r="W212" s="330"/>
      <c r="X212" s="66"/>
      <c r="Z212" s="66"/>
      <c r="AA212" s="66"/>
      <c r="AB212" s="66"/>
      <c r="AC212" s="66"/>
      <c r="AD212" s="66"/>
      <c r="AE212" s="66"/>
      <c r="AF212" s="66"/>
      <c r="AG212" s="66"/>
    </row>
    <row r="213" spans="1:33" s="156" customFormat="1" ht="6" customHeight="1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9" customFormat="1" ht="13.5" customHeight="1">
      <c r="A214" s="331" t="s">
        <v>1010</v>
      </c>
      <c r="B214" s="332"/>
      <c r="C214" s="332"/>
      <c r="D214" s="332"/>
      <c r="E214" s="332"/>
      <c r="F214" s="332"/>
      <c r="G214" s="332"/>
      <c r="H214" s="332"/>
      <c r="I214" s="332"/>
      <c r="J214" s="332"/>
      <c r="K214" s="332"/>
      <c r="L214" s="332"/>
      <c r="M214" s="332"/>
      <c r="N214" s="332"/>
      <c r="O214" s="332"/>
      <c r="P214" s="332"/>
      <c r="Q214" s="332"/>
      <c r="R214" s="332"/>
      <c r="S214" s="332"/>
      <c r="T214" s="332"/>
      <c r="U214" s="332"/>
      <c r="V214" s="332"/>
      <c r="W214" s="333"/>
      <c r="X214" s="68"/>
      <c r="Z214" s="68"/>
      <c r="AA214" s="68"/>
      <c r="AB214" s="68"/>
      <c r="AC214" s="68"/>
      <c r="AD214" s="68"/>
      <c r="AE214" s="68"/>
      <c r="AF214" s="68"/>
      <c r="AG214" s="68"/>
    </row>
    <row r="215" spans="1:33" s="9" customFormat="1" ht="4.5" customHeight="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91"/>
      <c r="X215" s="68"/>
      <c r="Z215" s="68"/>
      <c r="AA215" s="68"/>
      <c r="AB215" s="68"/>
      <c r="AC215" s="68"/>
      <c r="AD215" s="68"/>
      <c r="AE215" s="68"/>
      <c r="AF215" s="68"/>
      <c r="AG215" s="68"/>
    </row>
    <row r="216" spans="1:33" s="156" customFormat="1" ht="30" customHeight="1">
      <c r="A216" s="298" t="s">
        <v>22</v>
      </c>
      <c r="B216" s="300"/>
      <c r="C216" s="221" t="s">
        <v>1171</v>
      </c>
      <c r="D216" s="222"/>
      <c r="E216" s="222"/>
      <c r="F216" s="222"/>
      <c r="G216" s="222"/>
      <c r="H216" s="222"/>
      <c r="I216" s="222"/>
      <c r="J216" s="222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  <c r="W216" s="223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156" customFormat="1" ht="3.75" customHeight="1">
      <c r="A217" s="65"/>
      <c r="B217" s="50"/>
      <c r="C217" s="50"/>
      <c r="D217" s="50"/>
      <c r="E217" s="50"/>
      <c r="F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91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156" customFormat="1" ht="27" customHeight="1">
      <c r="A218" s="298" t="s">
        <v>339</v>
      </c>
      <c r="B218" s="300"/>
      <c r="C218" s="104" t="s">
        <v>1063</v>
      </c>
      <c r="D218" s="50"/>
      <c r="E218" s="298" t="s">
        <v>4</v>
      </c>
      <c r="F218" s="300"/>
      <c r="G218" s="221" t="s">
        <v>1080</v>
      </c>
      <c r="H218" s="222"/>
      <c r="I218" s="222"/>
      <c r="J218" s="223"/>
      <c r="K218" s="50"/>
      <c r="L218" s="50"/>
      <c r="M218" s="298" t="s">
        <v>1009</v>
      </c>
      <c r="N218" s="299"/>
      <c r="O218" s="299"/>
      <c r="P218" s="300"/>
      <c r="Q218" s="221" t="s">
        <v>1152</v>
      </c>
      <c r="R218" s="222"/>
      <c r="S218" s="222"/>
      <c r="T218" s="222"/>
      <c r="U218" s="222"/>
      <c r="V218" s="222"/>
      <c r="W218" s="223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156" customFormat="1" ht="5.25" customHeight="1">
      <c r="A219" s="65"/>
      <c r="B219" s="50"/>
      <c r="C219" s="50"/>
      <c r="D219" s="50"/>
      <c r="E219" s="50"/>
      <c r="F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91"/>
      <c r="X219" s="1"/>
      <c r="Z219" s="1"/>
      <c r="AA219" s="1"/>
      <c r="AB219" s="1"/>
      <c r="AC219" s="1"/>
      <c r="AD219" s="1"/>
      <c r="AE219" s="1"/>
      <c r="AF219" s="1"/>
      <c r="AG219" s="1"/>
    </row>
    <row r="220" spans="1:33" s="156" customFormat="1" ht="27" customHeight="1">
      <c r="A220" s="298" t="s">
        <v>1019</v>
      </c>
      <c r="B220" s="300"/>
      <c r="C220" s="151" t="s">
        <v>1061</v>
      </c>
      <c r="D220" s="50"/>
      <c r="E220" s="298" t="s">
        <v>24</v>
      </c>
      <c r="F220" s="300"/>
      <c r="G220" s="221" t="s">
        <v>1084</v>
      </c>
      <c r="H220" s="222"/>
      <c r="I220" s="222"/>
      <c r="J220" s="223"/>
      <c r="K220" s="50"/>
      <c r="L220" s="50"/>
      <c r="M220" s="298" t="s">
        <v>1020</v>
      </c>
      <c r="N220" s="299"/>
      <c r="O220" s="299"/>
      <c r="P220" s="300"/>
      <c r="Q220" s="221" t="s">
        <v>1118</v>
      </c>
      <c r="R220" s="222"/>
      <c r="S220" s="222"/>
      <c r="T220" s="222"/>
      <c r="U220" s="222"/>
      <c r="V220" s="222"/>
      <c r="W220" s="223"/>
      <c r="X220" s="1"/>
      <c r="Z220" s="1"/>
      <c r="AA220" s="1"/>
      <c r="AB220" s="1"/>
      <c r="AC220" s="1"/>
      <c r="AD220" s="1"/>
      <c r="AE220" s="1"/>
      <c r="AF220" s="1"/>
      <c r="AG220" s="1"/>
    </row>
    <row r="221" spans="1:33" s="9" customFormat="1" ht="5.25" customHeight="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9"/>
      <c r="X221" s="68"/>
      <c r="Z221" s="68"/>
      <c r="AA221" s="68"/>
      <c r="AB221" s="68"/>
      <c r="AC221" s="68"/>
      <c r="AD221" s="68"/>
      <c r="AE221" s="68"/>
      <c r="AF221" s="68"/>
      <c r="AG221" s="68"/>
    </row>
    <row r="222" spans="1:33" s="9" customFormat="1" ht="15.75" customHeight="1">
      <c r="C222" s="298" t="s">
        <v>1004</v>
      </c>
      <c r="D222" s="299"/>
      <c r="E222" s="299"/>
      <c r="F222" s="300"/>
      <c r="H222" s="50"/>
      <c r="I222" s="50"/>
      <c r="J222" s="50"/>
      <c r="O222" s="298" t="s">
        <v>1007</v>
      </c>
      <c r="P222" s="299"/>
      <c r="Q222" s="299"/>
      <c r="R222" s="299"/>
      <c r="S222" s="299"/>
      <c r="T222" s="299"/>
      <c r="U222" s="299"/>
      <c r="V222" s="300"/>
      <c r="W222" s="91"/>
      <c r="X222" s="68"/>
      <c r="Z222" s="68"/>
      <c r="AA222" s="68"/>
      <c r="AB222" s="68"/>
      <c r="AC222" s="68"/>
      <c r="AD222" s="68"/>
      <c r="AE222" s="68"/>
      <c r="AF222" s="68"/>
      <c r="AG222" s="68"/>
    </row>
    <row r="223" spans="1:33" s="9" customFormat="1" ht="24.75" customHeight="1">
      <c r="A223" s="50"/>
      <c r="B223" s="50"/>
      <c r="C223" s="50">
        <v>10</v>
      </c>
      <c r="D223" s="50"/>
      <c r="E223" s="304">
        <v>2021</v>
      </c>
      <c r="F223" s="304"/>
      <c r="H223" s="50"/>
      <c r="I223" s="50"/>
      <c r="J223" s="50"/>
      <c r="O223" s="222">
        <v>10</v>
      </c>
      <c r="P223" s="222"/>
      <c r="Q223" s="222"/>
      <c r="R223" s="222"/>
      <c r="S223" s="222"/>
      <c r="T223" s="222"/>
      <c r="U223" s="222"/>
      <c r="V223" s="222"/>
      <c r="X223" s="68"/>
      <c r="Z223" s="68"/>
      <c r="AA223" s="68"/>
      <c r="AB223" s="68"/>
      <c r="AC223" s="68"/>
      <c r="AD223" s="68"/>
      <c r="AE223" s="68"/>
      <c r="AF223" s="68"/>
      <c r="AG223" s="68"/>
    </row>
    <row r="224" spans="1:33" s="100" customFormat="1" ht="12" customHeight="1">
      <c r="C224" s="152" t="s">
        <v>1005</v>
      </c>
      <c r="D224" s="101"/>
      <c r="E224" s="305" t="s">
        <v>1006</v>
      </c>
      <c r="F224" s="305"/>
      <c r="G224" s="101"/>
      <c r="I224" s="101"/>
      <c r="J224" s="101"/>
      <c r="K224" s="101"/>
      <c r="L224" s="101"/>
      <c r="M224" s="101"/>
      <c r="N224" s="101"/>
      <c r="O224" s="152"/>
      <c r="P224" s="152"/>
      <c r="Q224" s="152"/>
      <c r="R224" s="152"/>
      <c r="S224" s="152"/>
      <c r="T224" s="152"/>
      <c r="U224" s="152"/>
      <c r="V224" s="152"/>
      <c r="W224" s="102"/>
      <c r="X224" s="103"/>
      <c r="Z224" s="103"/>
      <c r="AA224" s="103"/>
      <c r="AB224" s="103"/>
      <c r="AC224" s="103"/>
      <c r="AD224" s="103"/>
      <c r="AE224" s="103"/>
      <c r="AF224" s="103"/>
      <c r="AG224" s="103"/>
    </row>
    <row r="225" spans="1:33" s="9" customFormat="1" ht="3" customHeight="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91"/>
      <c r="X225" s="68"/>
      <c r="Z225" s="68"/>
      <c r="AA225" s="68"/>
      <c r="AB225" s="68"/>
      <c r="AC225" s="68"/>
      <c r="AD225" s="68"/>
      <c r="AE225" s="68"/>
      <c r="AF225" s="68"/>
      <c r="AG225" s="68"/>
    </row>
    <row r="226" spans="1:33" s="156" customFormat="1" ht="20.25" customHeight="1">
      <c r="A226" s="306" t="s">
        <v>963</v>
      </c>
      <c r="B226" s="291"/>
      <c r="C226" s="291"/>
      <c r="D226" s="291"/>
      <c r="E226" s="291"/>
      <c r="F226" s="291"/>
      <c r="G226" s="291"/>
      <c r="H226" s="291"/>
      <c r="I226" s="291"/>
      <c r="J226" s="291"/>
      <c r="K226" s="291"/>
      <c r="L226" s="291"/>
      <c r="M226" s="291"/>
      <c r="N226" s="291"/>
      <c r="O226" s="291"/>
      <c r="P226" s="291"/>
      <c r="Q226" s="291"/>
      <c r="R226" s="291"/>
      <c r="S226" s="291"/>
      <c r="T226" s="291"/>
      <c r="U226" s="291"/>
      <c r="V226" s="291"/>
      <c r="W226" s="307"/>
      <c r="X226" s="1"/>
      <c r="Z226" s="1"/>
      <c r="AA226" s="1"/>
      <c r="AB226" s="1"/>
      <c r="AC226" s="1"/>
      <c r="AD226" s="1"/>
      <c r="AE226" s="1"/>
      <c r="AF226" s="1"/>
      <c r="AG226" s="1"/>
    </row>
    <row r="227" spans="1:33" s="156" customFormat="1" ht="15.75" customHeight="1">
      <c r="A227" s="292" t="s">
        <v>25</v>
      </c>
      <c r="B227" s="293"/>
      <c r="C227" s="292" t="s">
        <v>22</v>
      </c>
      <c r="D227" s="293"/>
      <c r="E227" s="296" t="s">
        <v>3</v>
      </c>
      <c r="F227" s="298" t="s">
        <v>329</v>
      </c>
      <c r="G227" s="299"/>
      <c r="H227" s="299"/>
      <c r="I227" s="299"/>
      <c r="J227" s="299"/>
      <c r="K227" s="299"/>
      <c r="L227" s="299"/>
      <c r="M227" s="299"/>
      <c r="N227" s="299"/>
      <c r="O227" s="299"/>
      <c r="P227" s="299"/>
      <c r="Q227" s="299"/>
      <c r="R227" s="299"/>
      <c r="S227" s="299"/>
      <c r="T227" s="300"/>
      <c r="U227" s="146"/>
      <c r="V227" s="213" t="s">
        <v>27</v>
      </c>
      <c r="W227" s="296" t="s">
        <v>1023</v>
      </c>
      <c r="X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294"/>
      <c r="B228" s="295"/>
      <c r="C228" s="294"/>
      <c r="D228" s="295"/>
      <c r="E228" s="297"/>
      <c r="F228" s="301" t="s">
        <v>300</v>
      </c>
      <c r="G228" s="302"/>
      <c r="H228" s="303"/>
      <c r="I228" s="72" t="s">
        <v>28</v>
      </c>
      <c r="J228" s="72" t="s">
        <v>7</v>
      </c>
      <c r="K228" s="72" t="s">
        <v>8</v>
      </c>
      <c r="L228" s="72" t="s">
        <v>9</v>
      </c>
      <c r="M228" s="72" t="s">
        <v>10</v>
      </c>
      <c r="N228" s="72" t="s">
        <v>11</v>
      </c>
      <c r="O228" s="72" t="s">
        <v>12</v>
      </c>
      <c r="P228" s="72" t="s">
        <v>13</v>
      </c>
      <c r="Q228" s="72" t="s">
        <v>14</v>
      </c>
      <c r="R228" s="72" t="s">
        <v>15</v>
      </c>
      <c r="S228" s="72" t="s">
        <v>16</v>
      </c>
      <c r="T228" s="72" t="s">
        <v>17</v>
      </c>
      <c r="U228" s="14"/>
      <c r="V228" s="214"/>
      <c r="W228" s="297"/>
      <c r="Y228" s="156"/>
    </row>
    <row r="229" spans="1:33" ht="29.25" customHeight="1">
      <c r="A229" s="275" t="s">
        <v>1</v>
      </c>
      <c r="B229" s="276"/>
      <c r="C229" s="289" t="s">
        <v>1154</v>
      </c>
      <c r="D229" s="290"/>
      <c r="E229" s="154" t="s">
        <v>1155</v>
      </c>
      <c r="F229" s="246" t="s">
        <v>997</v>
      </c>
      <c r="G229" s="279"/>
      <c r="H229" s="247"/>
      <c r="I229" s="95"/>
      <c r="J229" s="73"/>
      <c r="K229" s="73"/>
      <c r="L229" s="73"/>
      <c r="M229" s="73"/>
      <c r="N229" s="73">
        <v>10</v>
      </c>
      <c r="O229" s="73"/>
      <c r="P229" s="73"/>
      <c r="Q229" s="73"/>
      <c r="R229" s="73"/>
      <c r="S229" s="73"/>
      <c r="T229" s="73">
        <v>0</v>
      </c>
      <c r="U229" s="74"/>
      <c r="V229" s="116">
        <f>IF(SUM(I229:T229)=0,"",SUM(I229:T229))</f>
        <v>10</v>
      </c>
      <c r="W229" s="280" t="str">
        <f>IF($G$191="porcentaje",FIXED(V229/V230*100,2)&amp;"%",IF($G$191="Promedio",V229/V230,IF($G$191="variación porcentual",FIXED(((V229/V230)-1)*100,2)&amp;"%",IF($G$191="OTRAS","CAPTURAR EL RESULTADO DEL INDICADOR"))))</f>
        <v>100.00%</v>
      </c>
      <c r="Y229" s="1"/>
      <c r="AC229" s="10"/>
      <c r="AF229" s="10"/>
      <c r="AG229" s="10"/>
    </row>
    <row r="230" spans="1:33" ht="30" customHeight="1">
      <c r="A230" s="275" t="s">
        <v>2</v>
      </c>
      <c r="B230" s="276"/>
      <c r="C230" s="289" t="s">
        <v>1153</v>
      </c>
      <c r="D230" s="290"/>
      <c r="E230" s="154" t="s">
        <v>1155</v>
      </c>
      <c r="F230" s="246" t="s">
        <v>998</v>
      </c>
      <c r="G230" s="279"/>
      <c r="H230" s="247"/>
      <c r="I230" s="95"/>
      <c r="J230" s="73"/>
      <c r="K230" s="73"/>
      <c r="L230" s="73"/>
      <c r="M230" s="73"/>
      <c r="N230" s="73">
        <v>10</v>
      </c>
      <c r="O230" s="73"/>
      <c r="P230" s="73"/>
      <c r="Q230" s="73"/>
      <c r="R230" s="73"/>
      <c r="S230" s="73"/>
      <c r="T230" s="73">
        <v>0</v>
      </c>
      <c r="U230" s="73">
        <f>SUM(I230:T230)</f>
        <v>10</v>
      </c>
      <c r="V230" s="116">
        <f>IF(SUM(I230:T230)=0,"",SUM(I230:T230))</f>
        <v>10</v>
      </c>
      <c r="W230" s="280"/>
      <c r="Y230" s="1"/>
      <c r="AA230" s="156"/>
      <c r="AC230" s="10"/>
      <c r="AF230" s="10"/>
      <c r="AG230" s="10"/>
    </row>
    <row r="231" spans="1:33" ht="17.25" customHeight="1">
      <c r="A231" s="291" t="s">
        <v>298</v>
      </c>
      <c r="B231" s="291"/>
      <c r="C231" s="291"/>
      <c r="D231" s="291"/>
      <c r="E231" s="291"/>
      <c r="F231" s="291"/>
      <c r="G231" s="291"/>
      <c r="H231" s="291"/>
      <c r="I231" s="291"/>
      <c r="J231" s="291"/>
      <c r="K231" s="291"/>
      <c r="L231" s="291"/>
      <c r="M231" s="291"/>
      <c r="N231" s="291"/>
      <c r="O231" s="291"/>
      <c r="P231" s="291"/>
      <c r="Q231" s="291"/>
      <c r="R231" s="291"/>
      <c r="S231" s="291"/>
      <c r="T231" s="291"/>
      <c r="U231" s="291"/>
      <c r="V231" s="291"/>
      <c r="W231" s="291"/>
      <c r="Y231" s="156"/>
    </row>
    <row r="232" spans="1:33" s="156" customFormat="1" ht="15.75" customHeight="1">
      <c r="A232" s="292" t="s">
        <v>25</v>
      </c>
      <c r="B232" s="293"/>
      <c r="C232" s="292" t="s">
        <v>22</v>
      </c>
      <c r="D232" s="293"/>
      <c r="E232" s="296" t="s">
        <v>3</v>
      </c>
      <c r="F232" s="298" t="s">
        <v>329</v>
      </c>
      <c r="G232" s="299"/>
      <c r="H232" s="299"/>
      <c r="I232" s="299"/>
      <c r="J232" s="299"/>
      <c r="K232" s="299"/>
      <c r="L232" s="299"/>
      <c r="M232" s="299"/>
      <c r="N232" s="299"/>
      <c r="O232" s="299"/>
      <c r="P232" s="299"/>
      <c r="Q232" s="299"/>
      <c r="R232" s="299"/>
      <c r="S232" s="299"/>
      <c r="T232" s="300"/>
      <c r="U232" s="146"/>
      <c r="V232" s="213" t="s">
        <v>27</v>
      </c>
      <c r="W232" s="296" t="s">
        <v>332</v>
      </c>
      <c r="X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294"/>
      <c r="B233" s="295"/>
      <c r="C233" s="294"/>
      <c r="D233" s="295"/>
      <c r="E233" s="297"/>
      <c r="F233" s="301" t="s">
        <v>298</v>
      </c>
      <c r="G233" s="302"/>
      <c r="H233" s="303"/>
      <c r="I233" s="72" t="s">
        <v>28</v>
      </c>
      <c r="J233" s="72" t="s">
        <v>7</v>
      </c>
      <c r="K233" s="72" t="s">
        <v>8</v>
      </c>
      <c r="L233" s="72" t="s">
        <v>9</v>
      </c>
      <c r="M233" s="72" t="s">
        <v>10</v>
      </c>
      <c r="N233" s="72" t="s">
        <v>11</v>
      </c>
      <c r="O233" s="72" t="s">
        <v>12</v>
      </c>
      <c r="P233" s="72" t="s">
        <v>13</v>
      </c>
      <c r="Q233" s="72" t="s">
        <v>14</v>
      </c>
      <c r="R233" s="72" t="s">
        <v>15</v>
      </c>
      <c r="S233" s="72" t="s">
        <v>16</v>
      </c>
      <c r="T233" s="72" t="s">
        <v>17</v>
      </c>
      <c r="U233" s="14"/>
      <c r="V233" s="214"/>
      <c r="W233" s="297"/>
      <c r="Y233" s="156"/>
    </row>
    <row r="234" spans="1:33" ht="29.25" customHeight="1">
      <c r="A234" s="275" t="s">
        <v>1</v>
      </c>
      <c r="B234" s="276"/>
      <c r="C234" s="277" t="str">
        <f>IF(C229=0,"",C229)</f>
        <v>Actividades cumplidas</v>
      </c>
      <c r="D234" s="278"/>
      <c r="E234" s="153" t="str">
        <f>IF(E229=0,"",E229)</f>
        <v>Actividades</v>
      </c>
      <c r="F234" s="246" t="s">
        <v>1021</v>
      </c>
      <c r="G234" s="279"/>
      <c r="H234" s="247"/>
      <c r="I234" s="95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4"/>
      <c r="V234" s="116" t="str">
        <f>IF(SUM(I234:T234)=0,"",SUM(I234:T234))</f>
        <v/>
      </c>
      <c r="W234" s="280" t="e">
        <f>IF($G$191="porcentaje",FIXED(V234/V235*100,2)&amp;"%",IF($G$191="Promedio",V234/V235,IF($G$191="variación porcentual",FIXED(((V234/V235)-1)*100,2)&amp;"%",IF($G$191="OTRAS","CAPTURAR EL RESULTADO DEL INDICADOR"))))</f>
        <v>#VALUE!</v>
      </c>
      <c r="Y234" s="1"/>
      <c r="AC234" s="10"/>
      <c r="AF234" s="10"/>
      <c r="AG234" s="10"/>
    </row>
    <row r="235" spans="1:33" ht="30" customHeight="1">
      <c r="A235" s="275" t="s">
        <v>2</v>
      </c>
      <c r="B235" s="276"/>
      <c r="C235" s="277" t="str">
        <f>IF(C230=0,"",C230)</f>
        <v>Actividades programadas</v>
      </c>
      <c r="D235" s="278"/>
      <c r="E235" s="153" t="str">
        <f>IF(E230=0,"",E230)</f>
        <v>Actividades</v>
      </c>
      <c r="F235" s="246" t="s">
        <v>1022</v>
      </c>
      <c r="G235" s="279"/>
      <c r="H235" s="247"/>
      <c r="I235" s="95"/>
      <c r="J235" s="73"/>
      <c r="K235" s="73"/>
      <c r="L235" s="73"/>
      <c r="M235" s="73"/>
      <c r="N235" s="73">
        <v>10</v>
      </c>
      <c r="O235" s="73"/>
      <c r="P235" s="73"/>
      <c r="Q235" s="73"/>
      <c r="R235" s="73"/>
      <c r="S235" s="73"/>
      <c r="T235" s="73">
        <v>0</v>
      </c>
      <c r="U235" s="73">
        <f>SUM(I235:T235)</f>
        <v>10</v>
      </c>
      <c r="V235" s="116">
        <f>IF(SUM(I235:T235)=0,"",SUM(I235:T235))</f>
        <v>10</v>
      </c>
      <c r="W235" s="280"/>
      <c r="Y235" s="1"/>
      <c r="AA235" s="156"/>
      <c r="AC235" s="10"/>
      <c r="AF235" s="10"/>
      <c r="AG235" s="10"/>
    </row>
    <row r="236" spans="1:33" s="68" customFormat="1" ht="5.25" customHeight="1">
      <c r="A236" s="75"/>
      <c r="B236" s="75"/>
      <c r="C236" s="75"/>
      <c r="D236" s="76"/>
      <c r="E236" s="76"/>
      <c r="F236" s="77"/>
      <c r="G236" s="77"/>
      <c r="H236" s="77"/>
      <c r="I236" s="78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80"/>
      <c r="V236" s="81"/>
      <c r="W236" s="82"/>
      <c r="X236" s="84"/>
      <c r="Y236" s="9"/>
      <c r="AC236" s="84"/>
      <c r="AD236" s="84"/>
      <c r="AE236" s="84"/>
      <c r="AF236" s="84"/>
      <c r="AG236" s="84"/>
    </row>
    <row r="237" spans="1:33" ht="15" customHeight="1">
      <c r="A237" s="281" t="s">
        <v>964</v>
      </c>
      <c r="B237" s="281"/>
      <c r="C237" s="281"/>
      <c r="D237" s="281"/>
      <c r="E237" s="281"/>
      <c r="F237" s="281"/>
      <c r="G237" s="281"/>
      <c r="H237" s="281"/>
      <c r="I237" s="281"/>
      <c r="J237" s="281"/>
      <c r="K237" s="281"/>
      <c r="L237" s="281"/>
      <c r="M237" s="281"/>
      <c r="N237" s="281"/>
      <c r="O237" s="281"/>
      <c r="P237" s="281"/>
      <c r="Q237" s="281"/>
      <c r="R237" s="281"/>
      <c r="S237" s="281"/>
      <c r="T237" s="281"/>
      <c r="U237" s="281"/>
      <c r="V237" s="282"/>
      <c r="W237" s="117" t="str">
        <f>IF(ISERROR(W234/W229)=TRUE,"",(W234/W229))</f>
        <v/>
      </c>
      <c r="X237" s="10"/>
      <c r="Y237" s="156"/>
      <c r="AC237" s="10"/>
      <c r="AD237" s="10"/>
      <c r="AE237" s="10"/>
      <c r="AF237" s="10"/>
      <c r="AG237" s="10"/>
    </row>
    <row r="238" spans="1:33" ht="6.75" customHeight="1">
      <c r="A238" s="150"/>
      <c r="B238" s="150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50"/>
      <c r="W238" s="83"/>
      <c r="X238" s="10"/>
      <c r="Y238" s="156"/>
      <c r="AC238" s="10"/>
      <c r="AD238" s="10"/>
      <c r="AE238" s="10"/>
      <c r="AF238" s="10"/>
      <c r="AG238" s="10"/>
    </row>
    <row r="239" spans="1:33" s="156" customFormat="1" ht="33.6" customHeight="1">
      <c r="A239" s="283" t="s">
        <v>999</v>
      </c>
      <c r="B239" s="284"/>
      <c r="C239" s="284"/>
      <c r="D239" s="284"/>
      <c r="E239" s="285"/>
      <c r="F239" s="286"/>
      <c r="G239" s="287"/>
      <c r="H239" s="287"/>
      <c r="I239" s="287"/>
      <c r="J239" s="287"/>
      <c r="K239" s="287"/>
      <c r="L239" s="287"/>
      <c r="M239" s="287"/>
      <c r="N239" s="287"/>
      <c r="O239" s="287"/>
      <c r="P239" s="287"/>
      <c r="Q239" s="287"/>
      <c r="R239" s="287"/>
      <c r="S239" s="287"/>
      <c r="T239" s="287"/>
      <c r="U239" s="287"/>
      <c r="V239" s="287"/>
      <c r="W239" s="288"/>
      <c r="X239" s="1"/>
      <c r="Z239" s="1"/>
      <c r="AA239" s="1"/>
      <c r="AB239" s="1"/>
      <c r="AC239" s="1"/>
      <c r="AD239" s="1"/>
      <c r="AE239" s="1"/>
      <c r="AF239" s="1"/>
      <c r="AG239" s="1"/>
    </row>
    <row r="240" spans="1:33" s="156" customFormat="1" ht="9.6" customHeight="1">
      <c r="A240" s="168"/>
      <c r="B240" s="149"/>
      <c r="C240" s="149"/>
      <c r="D240" s="149"/>
      <c r="E240" s="149"/>
      <c r="F240" s="147"/>
      <c r="G240" s="147"/>
      <c r="H240" s="147"/>
      <c r="I240" s="147"/>
      <c r="J240" s="147"/>
      <c r="K240" s="147"/>
      <c r="L240" s="147"/>
      <c r="M240" s="147"/>
      <c r="N240" s="147"/>
      <c r="O240" s="147"/>
      <c r="P240" s="147"/>
      <c r="Q240" s="147"/>
      <c r="R240" s="147"/>
      <c r="S240" s="147"/>
      <c r="T240" s="147"/>
      <c r="U240" s="147"/>
      <c r="V240" s="147"/>
      <c r="W240" s="148"/>
      <c r="X240" s="1"/>
      <c r="Z240" s="1"/>
      <c r="AA240" s="1"/>
      <c r="AB240" s="1"/>
      <c r="AC240" s="1"/>
      <c r="AD240" s="1"/>
      <c r="AE240" s="1"/>
      <c r="AF240" s="1"/>
      <c r="AG240" s="1"/>
    </row>
    <row r="241" spans="1:33" s="67" customFormat="1" ht="48" customHeight="1">
      <c r="A241" s="298" t="s">
        <v>1094</v>
      </c>
      <c r="B241" s="300"/>
      <c r="C241" s="328" t="s">
        <v>1095</v>
      </c>
      <c r="D241" s="329"/>
      <c r="E241" s="329"/>
      <c r="F241" s="329"/>
      <c r="G241" s="329"/>
      <c r="H241" s="329"/>
      <c r="I241" s="329"/>
      <c r="J241" s="329"/>
      <c r="K241" s="329"/>
      <c r="L241" s="329"/>
      <c r="M241" s="329"/>
      <c r="N241" s="329"/>
      <c r="O241" s="329"/>
      <c r="P241" s="329"/>
      <c r="Q241" s="329"/>
      <c r="R241" s="329"/>
      <c r="S241" s="329"/>
      <c r="T241" s="329"/>
      <c r="U241" s="329"/>
      <c r="V241" s="329"/>
      <c r="W241" s="330"/>
      <c r="X241" s="66"/>
      <c r="Z241" s="66"/>
      <c r="AA241" s="66"/>
      <c r="AB241" s="66"/>
      <c r="AC241" s="66"/>
      <c r="AD241" s="66"/>
      <c r="AE241" s="66"/>
      <c r="AF241" s="66"/>
      <c r="AG241" s="66"/>
    </row>
    <row r="242" spans="1:33" s="159" customFormat="1" ht="6" customHeight="1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1"/>
      <c r="Z242" s="1"/>
      <c r="AA242" s="1"/>
      <c r="AB242" s="1"/>
      <c r="AC242" s="1"/>
      <c r="AD242" s="1"/>
      <c r="AE242" s="1"/>
      <c r="AF242" s="1"/>
      <c r="AG242" s="1"/>
    </row>
    <row r="243" spans="1:33" s="9" customFormat="1" ht="13.5" customHeight="1">
      <c r="A243" s="331" t="s">
        <v>1010</v>
      </c>
      <c r="B243" s="332"/>
      <c r="C243" s="332"/>
      <c r="D243" s="332"/>
      <c r="E243" s="332"/>
      <c r="F243" s="332"/>
      <c r="G243" s="332"/>
      <c r="H243" s="332"/>
      <c r="I243" s="332"/>
      <c r="J243" s="332"/>
      <c r="K243" s="332"/>
      <c r="L243" s="332"/>
      <c r="M243" s="332"/>
      <c r="N243" s="332"/>
      <c r="O243" s="332"/>
      <c r="P243" s="332"/>
      <c r="Q243" s="332"/>
      <c r="R243" s="332"/>
      <c r="S243" s="332"/>
      <c r="T243" s="332"/>
      <c r="U243" s="332"/>
      <c r="V243" s="332"/>
      <c r="W243" s="333"/>
      <c r="X243" s="68"/>
      <c r="Z243" s="68"/>
      <c r="AA243" s="68"/>
      <c r="AB243" s="68"/>
      <c r="AC243" s="68"/>
      <c r="AD243" s="68"/>
      <c r="AE243" s="68"/>
      <c r="AF243" s="68"/>
      <c r="AG243" s="68"/>
    </row>
    <row r="244" spans="1:33" s="9" customFormat="1" ht="4.5" customHeight="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91"/>
      <c r="X244" s="68"/>
      <c r="Z244" s="68"/>
      <c r="AA244" s="68"/>
      <c r="AB244" s="68"/>
      <c r="AC244" s="68"/>
      <c r="AD244" s="68"/>
      <c r="AE244" s="68"/>
      <c r="AF244" s="68"/>
      <c r="AG244" s="68"/>
    </row>
    <row r="245" spans="1:33" s="159" customFormat="1" ht="30" customHeight="1">
      <c r="A245" s="298" t="s">
        <v>22</v>
      </c>
      <c r="B245" s="300"/>
      <c r="C245" s="221" t="s">
        <v>1096</v>
      </c>
      <c r="D245" s="222"/>
      <c r="E245" s="222"/>
      <c r="F245" s="222"/>
      <c r="G245" s="222"/>
      <c r="H245" s="222"/>
      <c r="I245" s="222"/>
      <c r="J245" s="222"/>
      <c r="K245" s="222"/>
      <c r="L245" s="222"/>
      <c r="M245" s="222"/>
      <c r="N245" s="222"/>
      <c r="O245" s="222"/>
      <c r="P245" s="222"/>
      <c r="Q245" s="222"/>
      <c r="R245" s="222"/>
      <c r="S245" s="222"/>
      <c r="T245" s="222"/>
      <c r="U245" s="222"/>
      <c r="V245" s="222"/>
      <c r="W245" s="223"/>
      <c r="X245" s="1"/>
      <c r="Z245" s="1"/>
      <c r="AA245" s="1"/>
      <c r="AB245" s="1"/>
      <c r="AC245" s="1"/>
      <c r="AD245" s="1"/>
      <c r="AE245" s="1"/>
      <c r="AF245" s="1"/>
      <c r="AG245" s="1"/>
    </row>
    <row r="246" spans="1:33" s="159" customFormat="1" ht="3.75" customHeight="1">
      <c r="A246" s="65"/>
      <c r="B246" s="50"/>
      <c r="C246" s="50"/>
      <c r="D246" s="50"/>
      <c r="E246" s="50"/>
      <c r="F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91"/>
      <c r="X246" s="1"/>
      <c r="Z246" s="1"/>
      <c r="AA246" s="1"/>
      <c r="AB246" s="1"/>
      <c r="AC246" s="1"/>
      <c r="AD246" s="1"/>
      <c r="AE246" s="1"/>
      <c r="AF246" s="1"/>
      <c r="AG246" s="1"/>
    </row>
    <row r="247" spans="1:33" s="159" customFormat="1" ht="27" customHeight="1">
      <c r="A247" s="298" t="s">
        <v>339</v>
      </c>
      <c r="B247" s="300"/>
      <c r="C247" s="104" t="s">
        <v>1063</v>
      </c>
      <c r="D247" s="50"/>
      <c r="E247" s="298" t="s">
        <v>4</v>
      </c>
      <c r="F247" s="300"/>
      <c r="G247" s="221" t="s">
        <v>1080</v>
      </c>
      <c r="H247" s="222"/>
      <c r="I247" s="222"/>
      <c r="J247" s="223"/>
      <c r="K247" s="50"/>
      <c r="L247" s="50"/>
      <c r="M247" s="298" t="s">
        <v>1009</v>
      </c>
      <c r="N247" s="299"/>
      <c r="O247" s="299"/>
      <c r="P247" s="300"/>
      <c r="Q247" s="221" t="s">
        <v>1093</v>
      </c>
      <c r="R247" s="222"/>
      <c r="S247" s="222"/>
      <c r="T247" s="222"/>
      <c r="U247" s="222"/>
      <c r="V247" s="222"/>
      <c r="W247" s="223"/>
      <c r="X247" s="1"/>
      <c r="Z247" s="1"/>
      <c r="AA247" s="1"/>
      <c r="AB247" s="1"/>
      <c r="AC247" s="1"/>
      <c r="AD247" s="1"/>
      <c r="AE247" s="1"/>
      <c r="AF247" s="1"/>
      <c r="AG247" s="1"/>
    </row>
    <row r="248" spans="1:33" s="159" customFormat="1" ht="5.25" customHeight="1">
      <c r="A248" s="65"/>
      <c r="B248" s="50"/>
      <c r="C248" s="50"/>
      <c r="D248" s="50"/>
      <c r="E248" s="50"/>
      <c r="F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91"/>
      <c r="X248" s="1"/>
      <c r="Z248" s="1"/>
      <c r="AA248" s="1"/>
      <c r="AB248" s="1"/>
      <c r="AC248" s="1"/>
      <c r="AD248" s="1"/>
      <c r="AE248" s="1"/>
      <c r="AF248" s="1"/>
      <c r="AG248" s="1"/>
    </row>
    <row r="249" spans="1:33" s="159" customFormat="1" ht="27" customHeight="1">
      <c r="A249" s="298" t="s">
        <v>1019</v>
      </c>
      <c r="B249" s="300"/>
      <c r="C249" s="167" t="s">
        <v>1061</v>
      </c>
      <c r="D249" s="50"/>
      <c r="E249" s="298" t="s">
        <v>24</v>
      </c>
      <c r="F249" s="300"/>
      <c r="G249" s="221" t="s">
        <v>1062</v>
      </c>
      <c r="H249" s="222"/>
      <c r="I249" s="222"/>
      <c r="J249" s="223"/>
      <c r="K249" s="50"/>
      <c r="L249" s="50"/>
      <c r="M249" s="298" t="s">
        <v>1020</v>
      </c>
      <c r="N249" s="299"/>
      <c r="O249" s="299"/>
      <c r="P249" s="300"/>
      <c r="Q249" s="221" t="s">
        <v>1064</v>
      </c>
      <c r="R249" s="222"/>
      <c r="S249" s="222"/>
      <c r="T249" s="222"/>
      <c r="U249" s="222"/>
      <c r="V249" s="222"/>
      <c r="W249" s="223"/>
      <c r="X249" s="1"/>
      <c r="Z249" s="1"/>
      <c r="AA249" s="1"/>
      <c r="AB249" s="1"/>
      <c r="AC249" s="1"/>
      <c r="AD249" s="1"/>
      <c r="AE249" s="1"/>
      <c r="AF249" s="1"/>
      <c r="AG249" s="1"/>
    </row>
    <row r="250" spans="1:33" s="9" customFormat="1" ht="5.25" customHeight="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9"/>
      <c r="X250" s="68"/>
      <c r="Z250" s="68"/>
      <c r="AA250" s="68"/>
      <c r="AB250" s="68"/>
      <c r="AC250" s="68"/>
      <c r="AD250" s="68"/>
      <c r="AE250" s="68"/>
      <c r="AF250" s="68"/>
      <c r="AG250" s="68"/>
    </row>
    <row r="251" spans="1:33" s="9" customFormat="1" ht="15.75" customHeight="1">
      <c r="C251" s="298" t="s">
        <v>1004</v>
      </c>
      <c r="D251" s="299"/>
      <c r="E251" s="299"/>
      <c r="F251" s="300"/>
      <c r="H251" s="50"/>
      <c r="I251" s="50"/>
      <c r="J251" s="50"/>
      <c r="O251" s="298" t="s">
        <v>1007</v>
      </c>
      <c r="P251" s="299"/>
      <c r="Q251" s="299"/>
      <c r="R251" s="299"/>
      <c r="S251" s="299"/>
      <c r="T251" s="299"/>
      <c r="U251" s="299"/>
      <c r="V251" s="300"/>
      <c r="W251" s="91"/>
      <c r="X251" s="68"/>
      <c r="Z251" s="68"/>
      <c r="AA251" s="68"/>
      <c r="AB251" s="68"/>
      <c r="AC251" s="68"/>
      <c r="AD251" s="68"/>
      <c r="AE251" s="68"/>
      <c r="AF251" s="68"/>
      <c r="AG251" s="68"/>
    </row>
    <row r="252" spans="1:33" s="9" customFormat="1" ht="24.75" customHeight="1">
      <c r="A252" s="50"/>
      <c r="B252" s="50"/>
      <c r="C252" s="50">
        <v>72</v>
      </c>
      <c r="D252" s="50"/>
      <c r="E252" s="304">
        <v>2020</v>
      </c>
      <c r="F252" s="304"/>
      <c r="H252" s="50"/>
      <c r="I252" s="50"/>
      <c r="J252" s="50"/>
      <c r="O252" s="222">
        <v>72</v>
      </c>
      <c r="P252" s="222"/>
      <c r="Q252" s="222"/>
      <c r="R252" s="222"/>
      <c r="S252" s="222"/>
      <c r="T252" s="222"/>
      <c r="U252" s="222"/>
      <c r="V252" s="222"/>
      <c r="X252" s="68"/>
      <c r="Z252" s="68"/>
      <c r="AA252" s="68"/>
      <c r="AB252" s="68"/>
      <c r="AC252" s="68"/>
      <c r="AD252" s="68"/>
      <c r="AE252" s="68"/>
      <c r="AF252" s="68"/>
      <c r="AG252" s="68"/>
    </row>
    <row r="253" spans="1:33" s="100" customFormat="1" ht="12" customHeight="1">
      <c r="C253" s="166" t="s">
        <v>1005</v>
      </c>
      <c r="D253" s="101"/>
      <c r="E253" s="305" t="s">
        <v>1006</v>
      </c>
      <c r="F253" s="305"/>
      <c r="G253" s="101"/>
      <c r="I253" s="101"/>
      <c r="J253" s="101"/>
      <c r="K253" s="101"/>
      <c r="L253" s="101"/>
      <c r="M253" s="101"/>
      <c r="N253" s="101"/>
      <c r="O253" s="166"/>
      <c r="P253" s="166"/>
      <c r="Q253" s="166"/>
      <c r="R253" s="166"/>
      <c r="S253" s="166"/>
      <c r="T253" s="166"/>
      <c r="U253" s="166"/>
      <c r="V253" s="166"/>
      <c r="W253" s="102"/>
      <c r="X253" s="103"/>
      <c r="Z253" s="103"/>
      <c r="AA253" s="103"/>
      <c r="AB253" s="103"/>
      <c r="AC253" s="103"/>
      <c r="AD253" s="103"/>
      <c r="AE253" s="103"/>
      <c r="AF253" s="103"/>
      <c r="AG253" s="103"/>
    </row>
    <row r="254" spans="1:33" s="9" customFormat="1" ht="3" customHeight="1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91"/>
      <c r="X254" s="68"/>
      <c r="Z254" s="68"/>
      <c r="AA254" s="68"/>
      <c r="AB254" s="68"/>
      <c r="AC254" s="68"/>
      <c r="AD254" s="68"/>
      <c r="AE254" s="68"/>
      <c r="AF254" s="68"/>
      <c r="AG254" s="68"/>
    </row>
    <row r="255" spans="1:33" s="159" customFormat="1" ht="20.25" customHeight="1">
      <c r="A255" s="306" t="s">
        <v>963</v>
      </c>
      <c r="B255" s="291"/>
      <c r="C255" s="291"/>
      <c r="D255" s="291"/>
      <c r="E255" s="291"/>
      <c r="F255" s="291"/>
      <c r="G255" s="291"/>
      <c r="H255" s="291"/>
      <c r="I255" s="291"/>
      <c r="J255" s="291"/>
      <c r="K255" s="291"/>
      <c r="L255" s="291"/>
      <c r="M255" s="291"/>
      <c r="N255" s="291"/>
      <c r="O255" s="291"/>
      <c r="P255" s="291"/>
      <c r="Q255" s="291"/>
      <c r="R255" s="291"/>
      <c r="S255" s="291"/>
      <c r="T255" s="291"/>
      <c r="U255" s="291"/>
      <c r="V255" s="291"/>
      <c r="W255" s="307"/>
      <c r="X255" s="1"/>
      <c r="Z255" s="1"/>
      <c r="AA255" s="1"/>
      <c r="AB255" s="1"/>
      <c r="AC255" s="1"/>
      <c r="AD255" s="1"/>
      <c r="AE255" s="1"/>
      <c r="AF255" s="1"/>
      <c r="AG255" s="1"/>
    </row>
    <row r="256" spans="1:33" s="159" customFormat="1" ht="15.75" customHeight="1">
      <c r="A256" s="292" t="s">
        <v>25</v>
      </c>
      <c r="B256" s="293"/>
      <c r="C256" s="292" t="s">
        <v>22</v>
      </c>
      <c r="D256" s="293"/>
      <c r="E256" s="296" t="s">
        <v>3</v>
      </c>
      <c r="F256" s="298" t="s">
        <v>329</v>
      </c>
      <c r="G256" s="299"/>
      <c r="H256" s="299"/>
      <c r="I256" s="299"/>
      <c r="J256" s="299"/>
      <c r="K256" s="299"/>
      <c r="L256" s="299"/>
      <c r="M256" s="299"/>
      <c r="N256" s="299"/>
      <c r="O256" s="299"/>
      <c r="P256" s="299"/>
      <c r="Q256" s="299"/>
      <c r="R256" s="299"/>
      <c r="S256" s="299"/>
      <c r="T256" s="300"/>
      <c r="U256" s="158"/>
      <c r="V256" s="213" t="s">
        <v>27</v>
      </c>
      <c r="W256" s="296" t="s">
        <v>1023</v>
      </c>
      <c r="X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294"/>
      <c r="B257" s="295"/>
      <c r="C257" s="294"/>
      <c r="D257" s="295"/>
      <c r="E257" s="297"/>
      <c r="F257" s="301" t="s">
        <v>300</v>
      </c>
      <c r="G257" s="302"/>
      <c r="H257" s="303"/>
      <c r="I257" s="72" t="s">
        <v>28</v>
      </c>
      <c r="J257" s="72" t="s">
        <v>7</v>
      </c>
      <c r="K257" s="72" t="s">
        <v>8</v>
      </c>
      <c r="L257" s="72" t="s">
        <v>9</v>
      </c>
      <c r="M257" s="72" t="s">
        <v>10</v>
      </c>
      <c r="N257" s="72" t="s">
        <v>11</v>
      </c>
      <c r="O257" s="72" t="s">
        <v>12</v>
      </c>
      <c r="P257" s="72" t="s">
        <v>13</v>
      </c>
      <c r="Q257" s="72" t="s">
        <v>14</v>
      </c>
      <c r="R257" s="72" t="s">
        <v>15</v>
      </c>
      <c r="S257" s="72" t="s">
        <v>16</v>
      </c>
      <c r="T257" s="72" t="s">
        <v>17</v>
      </c>
      <c r="U257" s="14"/>
      <c r="V257" s="214"/>
      <c r="W257" s="297"/>
      <c r="Y257" s="159"/>
    </row>
    <row r="258" spans="1:33" ht="29.25" customHeight="1">
      <c r="A258" s="275" t="s">
        <v>1</v>
      </c>
      <c r="B258" s="276"/>
      <c r="C258" s="289" t="s">
        <v>1157</v>
      </c>
      <c r="D258" s="290"/>
      <c r="E258" s="165" t="s">
        <v>1158</v>
      </c>
      <c r="F258" s="246" t="s">
        <v>997</v>
      </c>
      <c r="G258" s="279"/>
      <c r="H258" s="247"/>
      <c r="I258" s="95"/>
      <c r="J258" s="73"/>
      <c r="K258" s="73"/>
      <c r="L258" s="73"/>
      <c r="M258" s="73"/>
      <c r="N258" s="73">
        <v>72</v>
      </c>
      <c r="O258" s="73"/>
      <c r="P258" s="73"/>
      <c r="Q258" s="73"/>
      <c r="R258" s="73"/>
      <c r="S258" s="73"/>
      <c r="T258" s="73">
        <v>72</v>
      </c>
      <c r="U258" s="74"/>
      <c r="V258" s="116">
        <f>IF(SUM(I258:T258)=0,"",SUM(I258:T258))</f>
        <v>144</v>
      </c>
      <c r="W258" s="280" t="str">
        <f>IF($G$162="porcentaje",FIXED(V258/V259*100,2)&amp;"%",IF($G$162="Promedio",V258/V259,IF($G$162="variación porcentual",FIXED(((V258/V259)-1)*100,2)&amp;"%",IF($G$162="OTRAS","CAPTURAR EL RESULTADO DEL INDICADOR"))))</f>
        <v>0.00%</v>
      </c>
      <c r="Y258" s="1"/>
      <c r="AC258" s="10"/>
      <c r="AF258" s="10"/>
      <c r="AG258" s="10"/>
    </row>
    <row r="259" spans="1:33" ht="30" customHeight="1">
      <c r="A259" s="275" t="s">
        <v>2</v>
      </c>
      <c r="B259" s="276"/>
      <c r="C259" s="289" t="s">
        <v>1156</v>
      </c>
      <c r="D259" s="290"/>
      <c r="E259" s="165" t="s">
        <v>1158</v>
      </c>
      <c r="F259" s="246" t="s">
        <v>998</v>
      </c>
      <c r="G259" s="279"/>
      <c r="H259" s="247"/>
      <c r="I259" s="95"/>
      <c r="J259" s="73"/>
      <c r="K259" s="73"/>
      <c r="L259" s="73"/>
      <c r="M259" s="73"/>
      <c r="N259" s="73">
        <v>72</v>
      </c>
      <c r="O259" s="73"/>
      <c r="P259" s="73"/>
      <c r="Q259" s="73"/>
      <c r="R259" s="73"/>
      <c r="S259" s="73"/>
      <c r="T259" s="73">
        <v>72</v>
      </c>
      <c r="U259" s="73">
        <f>SUM(I259:T259)</f>
        <v>144</v>
      </c>
      <c r="V259" s="116">
        <f>IF(SUM(I259:T259)=0,"",SUM(I259:T259))</f>
        <v>144</v>
      </c>
      <c r="W259" s="280"/>
      <c r="Y259" s="1"/>
      <c r="AA259" s="159"/>
      <c r="AC259" s="10"/>
      <c r="AF259" s="10"/>
      <c r="AG259" s="10"/>
    </row>
    <row r="260" spans="1:33" ht="17.25" customHeight="1">
      <c r="A260" s="291" t="s">
        <v>298</v>
      </c>
      <c r="B260" s="291"/>
      <c r="C260" s="291"/>
      <c r="D260" s="291"/>
      <c r="E260" s="291"/>
      <c r="F260" s="291"/>
      <c r="G260" s="291"/>
      <c r="H260" s="291"/>
      <c r="I260" s="291"/>
      <c r="J260" s="291"/>
      <c r="K260" s="291"/>
      <c r="L260" s="291"/>
      <c r="M260" s="291"/>
      <c r="N260" s="291"/>
      <c r="O260" s="291"/>
      <c r="P260" s="291"/>
      <c r="Q260" s="291"/>
      <c r="R260" s="291"/>
      <c r="S260" s="291"/>
      <c r="T260" s="291"/>
      <c r="U260" s="291"/>
      <c r="V260" s="291"/>
      <c r="W260" s="291"/>
      <c r="Y260" s="159"/>
    </row>
    <row r="261" spans="1:33" s="159" customFormat="1" ht="15.75" customHeight="1">
      <c r="A261" s="292" t="s">
        <v>25</v>
      </c>
      <c r="B261" s="293"/>
      <c r="C261" s="292" t="s">
        <v>22</v>
      </c>
      <c r="D261" s="293"/>
      <c r="E261" s="296" t="s">
        <v>3</v>
      </c>
      <c r="F261" s="298" t="s">
        <v>329</v>
      </c>
      <c r="G261" s="299"/>
      <c r="H261" s="299"/>
      <c r="I261" s="299"/>
      <c r="J261" s="299"/>
      <c r="K261" s="299"/>
      <c r="L261" s="299"/>
      <c r="M261" s="299"/>
      <c r="N261" s="299"/>
      <c r="O261" s="299"/>
      <c r="P261" s="299"/>
      <c r="Q261" s="299"/>
      <c r="R261" s="299"/>
      <c r="S261" s="299"/>
      <c r="T261" s="300"/>
      <c r="U261" s="158"/>
      <c r="V261" s="213" t="s">
        <v>27</v>
      </c>
      <c r="W261" s="296" t="s">
        <v>332</v>
      </c>
      <c r="X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294"/>
      <c r="B262" s="295"/>
      <c r="C262" s="294"/>
      <c r="D262" s="295"/>
      <c r="E262" s="297"/>
      <c r="F262" s="301" t="s">
        <v>298</v>
      </c>
      <c r="G262" s="302"/>
      <c r="H262" s="303"/>
      <c r="I262" s="72" t="s">
        <v>28</v>
      </c>
      <c r="J262" s="72" t="s">
        <v>7</v>
      </c>
      <c r="K262" s="72" t="s">
        <v>8</v>
      </c>
      <c r="L262" s="72" t="s">
        <v>9</v>
      </c>
      <c r="M262" s="72" t="s">
        <v>10</v>
      </c>
      <c r="N262" s="72" t="s">
        <v>11</v>
      </c>
      <c r="O262" s="72" t="s">
        <v>12</v>
      </c>
      <c r="P262" s="72" t="s">
        <v>13</v>
      </c>
      <c r="Q262" s="72" t="s">
        <v>14</v>
      </c>
      <c r="R262" s="72" t="s">
        <v>15</v>
      </c>
      <c r="S262" s="72" t="s">
        <v>16</v>
      </c>
      <c r="T262" s="72" t="s">
        <v>17</v>
      </c>
      <c r="U262" s="14"/>
      <c r="V262" s="214"/>
      <c r="W262" s="297"/>
      <c r="Y262" s="159"/>
    </row>
    <row r="263" spans="1:33" ht="29.25" customHeight="1">
      <c r="A263" s="275" t="s">
        <v>1</v>
      </c>
      <c r="B263" s="276"/>
      <c r="C263" s="277" t="str">
        <f>IF(C258=0,"",C258)</f>
        <v>Promedio de atención 2021</v>
      </c>
      <c r="D263" s="278"/>
      <c r="E263" s="160" t="str">
        <f>IF(E258=0,"",E258)</f>
        <v>Horas</v>
      </c>
      <c r="F263" s="246" t="s">
        <v>1021</v>
      </c>
      <c r="G263" s="279"/>
      <c r="H263" s="247"/>
      <c r="I263" s="95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4"/>
      <c r="V263" s="116" t="str">
        <f>IF(SUM(I263:T263)=0,"",SUM(I263:T263))</f>
        <v/>
      </c>
      <c r="W263" s="280" t="e">
        <f>IF($G$162="porcentaje",FIXED(V263/V264*100,2)&amp;"%",IF($G$162="Promedio",V263/V264,IF($G$162="variación porcentual",FIXED(((V263/V264)-1)*100,2)&amp;"%",IF($G$162="OTRAS","CAPTURAR EL RESULTADO DEL INDICADOR"))))</f>
        <v>#VALUE!</v>
      </c>
      <c r="Y263" s="1"/>
      <c r="AC263" s="10"/>
      <c r="AF263" s="10"/>
      <c r="AG263" s="10"/>
    </row>
    <row r="264" spans="1:33" ht="30" customHeight="1">
      <c r="A264" s="275" t="s">
        <v>2</v>
      </c>
      <c r="B264" s="276"/>
      <c r="C264" s="277" t="str">
        <f>IF(C259=0,"",C259)</f>
        <v>Promedio de atención 2020</v>
      </c>
      <c r="D264" s="278"/>
      <c r="E264" s="160" t="str">
        <f>IF(E259=0,"",E259)</f>
        <v>Horas</v>
      </c>
      <c r="F264" s="246" t="s">
        <v>1022</v>
      </c>
      <c r="G264" s="279"/>
      <c r="H264" s="247"/>
      <c r="I264" s="95"/>
      <c r="J264" s="73"/>
      <c r="K264" s="73"/>
      <c r="L264" s="73"/>
      <c r="M264" s="73"/>
      <c r="N264" s="73">
        <v>72</v>
      </c>
      <c r="O264" s="73"/>
      <c r="P264" s="73"/>
      <c r="Q264" s="73"/>
      <c r="R264" s="73"/>
      <c r="S264" s="73"/>
      <c r="T264" s="73">
        <v>72</v>
      </c>
      <c r="U264" s="73">
        <f>SUM(I264:T264)</f>
        <v>144</v>
      </c>
      <c r="V264" s="116">
        <f>IF(SUM(I264:T264)=0,"",SUM(I264:T264))</f>
        <v>144</v>
      </c>
      <c r="W264" s="280"/>
      <c r="Y264" s="1"/>
      <c r="AA264" s="159"/>
      <c r="AC264" s="10"/>
      <c r="AF264" s="10"/>
      <c r="AG264" s="10"/>
    </row>
    <row r="265" spans="1:33" s="68" customFormat="1" ht="5.25" customHeight="1">
      <c r="A265" s="75"/>
      <c r="B265" s="75"/>
      <c r="C265" s="75"/>
      <c r="D265" s="76"/>
      <c r="E265" s="76"/>
      <c r="F265" s="77"/>
      <c r="G265" s="77"/>
      <c r="H265" s="77"/>
      <c r="I265" s="78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80"/>
      <c r="V265" s="81"/>
      <c r="W265" s="82"/>
      <c r="X265" s="84"/>
      <c r="Y265" s="9"/>
      <c r="AC265" s="84"/>
      <c r="AD265" s="84"/>
      <c r="AE265" s="84"/>
      <c r="AF265" s="84"/>
      <c r="AG265" s="84"/>
    </row>
    <row r="266" spans="1:33" ht="15" customHeight="1">
      <c r="A266" s="281" t="s">
        <v>964</v>
      </c>
      <c r="B266" s="281"/>
      <c r="C266" s="281"/>
      <c r="D266" s="281"/>
      <c r="E266" s="281"/>
      <c r="F266" s="281"/>
      <c r="G266" s="281"/>
      <c r="H266" s="281"/>
      <c r="I266" s="281"/>
      <c r="J266" s="281"/>
      <c r="K266" s="281"/>
      <c r="L266" s="281"/>
      <c r="M266" s="281"/>
      <c r="N266" s="281"/>
      <c r="O266" s="281"/>
      <c r="P266" s="281"/>
      <c r="Q266" s="281"/>
      <c r="R266" s="281"/>
      <c r="S266" s="281"/>
      <c r="T266" s="281"/>
      <c r="U266" s="281"/>
      <c r="V266" s="282"/>
      <c r="W266" s="117" t="str">
        <f>IF(ISERROR(W263/W258)=TRUE,"",(W263/W258))</f>
        <v/>
      </c>
      <c r="X266" s="10"/>
      <c r="Y266" s="159"/>
      <c r="AC266" s="10"/>
      <c r="AD266" s="10"/>
      <c r="AE266" s="10"/>
      <c r="AF266" s="10"/>
      <c r="AG266" s="10"/>
    </row>
    <row r="267" spans="1:33" ht="6.75" customHeight="1">
      <c r="A267" s="161"/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83"/>
      <c r="X267" s="10"/>
      <c r="Y267" s="159"/>
      <c r="AC267" s="10"/>
      <c r="AD267" s="10"/>
      <c r="AE267" s="10"/>
      <c r="AF267" s="10"/>
      <c r="AG267" s="10"/>
    </row>
    <row r="268" spans="1:33" s="159" customFormat="1" ht="33.6" customHeight="1">
      <c r="A268" s="283" t="s">
        <v>999</v>
      </c>
      <c r="B268" s="284"/>
      <c r="C268" s="284"/>
      <c r="D268" s="284"/>
      <c r="E268" s="285"/>
      <c r="F268" s="286"/>
      <c r="G268" s="287"/>
      <c r="H268" s="287"/>
      <c r="I268" s="287"/>
      <c r="J268" s="287"/>
      <c r="K268" s="287"/>
      <c r="L268" s="287"/>
      <c r="M268" s="287"/>
      <c r="N268" s="287"/>
      <c r="O268" s="287"/>
      <c r="P268" s="287"/>
      <c r="Q268" s="287"/>
      <c r="R268" s="287"/>
      <c r="S268" s="287"/>
      <c r="T268" s="287"/>
      <c r="U268" s="287"/>
      <c r="V268" s="287"/>
      <c r="W268" s="288"/>
      <c r="X268" s="1"/>
      <c r="Z268" s="1"/>
      <c r="AA268" s="1"/>
      <c r="AB268" s="1"/>
      <c r="AC268" s="1"/>
      <c r="AD268" s="1"/>
      <c r="AE268" s="1"/>
      <c r="AF268" s="1"/>
      <c r="AG268" s="1"/>
    </row>
    <row r="269" spans="1:33" s="159" customFormat="1" ht="9.6" customHeight="1">
      <c r="A269" s="168"/>
      <c r="B269" s="162"/>
      <c r="C269" s="162"/>
      <c r="D269" s="162"/>
      <c r="E269" s="162"/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4"/>
      <c r="X269" s="1"/>
      <c r="Z269" s="1"/>
      <c r="AA269" s="1"/>
      <c r="AB269" s="1"/>
      <c r="AC269" s="1"/>
      <c r="AD269" s="1"/>
      <c r="AE269" s="1"/>
      <c r="AF269" s="1"/>
      <c r="AG269" s="1"/>
    </row>
    <row r="270" spans="1:33" s="67" customFormat="1" ht="48" customHeight="1">
      <c r="A270" s="298" t="s">
        <v>1159</v>
      </c>
      <c r="B270" s="300"/>
      <c r="C270" s="328" t="s">
        <v>1162</v>
      </c>
      <c r="D270" s="329"/>
      <c r="E270" s="329"/>
      <c r="F270" s="329"/>
      <c r="G270" s="329"/>
      <c r="H270" s="329"/>
      <c r="I270" s="329"/>
      <c r="J270" s="329"/>
      <c r="K270" s="329"/>
      <c r="L270" s="329"/>
      <c r="M270" s="329"/>
      <c r="N270" s="329"/>
      <c r="O270" s="329"/>
      <c r="P270" s="329"/>
      <c r="Q270" s="329"/>
      <c r="R270" s="329"/>
      <c r="S270" s="329"/>
      <c r="T270" s="329"/>
      <c r="U270" s="329"/>
      <c r="V270" s="329"/>
      <c r="W270" s="330"/>
      <c r="X270" s="66"/>
      <c r="Z270" s="66"/>
      <c r="AA270" s="66"/>
      <c r="AB270" s="66"/>
      <c r="AC270" s="66"/>
      <c r="AD270" s="66"/>
      <c r="AE270" s="66"/>
      <c r="AF270" s="66"/>
      <c r="AG270" s="66"/>
    </row>
    <row r="271" spans="1:33" s="159" customFormat="1" ht="6" customHeight="1">
      <c r="A271" s="169"/>
      <c r="B271" s="169"/>
      <c r="C271" s="169"/>
      <c r="D271" s="169"/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"/>
      <c r="Z271" s="1"/>
      <c r="AA271" s="1"/>
      <c r="AB271" s="1"/>
      <c r="AC271" s="1"/>
      <c r="AD271" s="1"/>
      <c r="AE271" s="1"/>
      <c r="AF271" s="1"/>
      <c r="AG271" s="1"/>
    </row>
    <row r="272" spans="1:33" s="159" customFormat="1" ht="13.5" customHeight="1">
      <c r="A272" s="331" t="s">
        <v>1010</v>
      </c>
      <c r="B272" s="332"/>
      <c r="C272" s="332"/>
      <c r="D272" s="332"/>
      <c r="E272" s="332"/>
      <c r="F272" s="332"/>
      <c r="G272" s="332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 s="332"/>
      <c r="U272" s="332"/>
      <c r="V272" s="332"/>
      <c r="W272" s="333"/>
      <c r="X272" s="1"/>
      <c r="Z272" s="1"/>
      <c r="AA272" s="1"/>
      <c r="AB272" s="1"/>
      <c r="AC272" s="1"/>
      <c r="AD272" s="1"/>
      <c r="AE272" s="1"/>
      <c r="AF272" s="1"/>
      <c r="AG272" s="1"/>
    </row>
    <row r="273" spans="1:33" s="159" customFormat="1" ht="4.5" customHeight="1">
      <c r="A273" s="170"/>
      <c r="B273" s="170"/>
      <c r="C273" s="170"/>
      <c r="D273" s="170"/>
      <c r="E273" s="170"/>
      <c r="F273" s="170"/>
      <c r="G273" s="170"/>
      <c r="H273" s="170"/>
      <c r="I273" s="170"/>
      <c r="J273" s="170"/>
      <c r="K273" s="170"/>
      <c r="L273" s="170"/>
      <c r="M273" s="170"/>
      <c r="N273" s="170"/>
      <c r="O273" s="170"/>
      <c r="P273" s="170"/>
      <c r="Q273" s="170"/>
      <c r="R273" s="170"/>
      <c r="S273" s="170"/>
      <c r="T273" s="170"/>
      <c r="U273" s="170"/>
      <c r="V273" s="170"/>
      <c r="W273" s="171"/>
      <c r="X273" s="1"/>
      <c r="Z273" s="1"/>
      <c r="AA273" s="1"/>
      <c r="AB273" s="1"/>
      <c r="AC273" s="1"/>
      <c r="AD273" s="1"/>
      <c r="AE273" s="1"/>
      <c r="AF273" s="1"/>
      <c r="AG273" s="1"/>
    </row>
    <row r="274" spans="1:33" s="159" customFormat="1" ht="30" customHeight="1">
      <c r="A274" s="339" t="s">
        <v>22</v>
      </c>
      <c r="B274" s="339"/>
      <c r="C274" s="381" t="s">
        <v>1160</v>
      </c>
      <c r="D274" s="381"/>
      <c r="E274" s="381"/>
      <c r="F274" s="381"/>
      <c r="G274" s="381"/>
      <c r="H274" s="381"/>
      <c r="I274" s="381"/>
      <c r="J274" s="381"/>
      <c r="K274" s="381"/>
      <c r="L274" s="381"/>
      <c r="M274" s="381"/>
      <c r="N274" s="381"/>
      <c r="O274" s="381"/>
      <c r="P274" s="381"/>
      <c r="Q274" s="381"/>
      <c r="R274" s="381"/>
      <c r="S274" s="381"/>
      <c r="T274" s="381"/>
      <c r="U274" s="381"/>
      <c r="V274" s="381"/>
      <c r="W274" s="381"/>
      <c r="X274" s="1"/>
      <c r="Z274" s="1"/>
      <c r="AA274" s="1"/>
      <c r="AB274" s="1"/>
      <c r="AC274" s="1"/>
      <c r="AD274" s="1"/>
      <c r="AE274" s="1"/>
      <c r="AF274" s="1"/>
      <c r="AG274" s="1"/>
    </row>
    <row r="275" spans="1:33" s="159" customFormat="1" ht="3.75" customHeight="1">
      <c r="A275" s="172"/>
      <c r="B275" s="170"/>
      <c r="C275" s="170"/>
      <c r="D275" s="170"/>
      <c r="E275" s="170"/>
      <c r="F275" s="170"/>
      <c r="I275" s="170"/>
      <c r="J275" s="170"/>
      <c r="K275" s="170"/>
      <c r="L275" s="170"/>
      <c r="M275" s="170"/>
      <c r="N275" s="170"/>
      <c r="O275" s="170"/>
      <c r="P275" s="170"/>
      <c r="Q275" s="170"/>
      <c r="R275" s="170"/>
      <c r="S275" s="170"/>
      <c r="T275" s="170"/>
      <c r="U275" s="170"/>
      <c r="V275" s="170"/>
      <c r="W275" s="171"/>
      <c r="X275" s="1"/>
      <c r="Z275" s="1"/>
      <c r="AA275" s="1"/>
      <c r="AB275" s="1"/>
      <c r="AC275" s="1"/>
      <c r="AD275" s="1"/>
      <c r="AE275" s="1"/>
      <c r="AF275" s="1"/>
      <c r="AG275" s="1"/>
    </row>
    <row r="276" spans="1:33" s="159" customFormat="1" ht="27" customHeight="1">
      <c r="A276" s="298" t="s">
        <v>339</v>
      </c>
      <c r="B276" s="300"/>
      <c r="C276" s="104" t="s">
        <v>1063</v>
      </c>
      <c r="D276" s="170"/>
      <c r="E276" s="339" t="s">
        <v>4</v>
      </c>
      <c r="F276" s="339"/>
      <c r="G276" s="381" t="s">
        <v>1080</v>
      </c>
      <c r="H276" s="381"/>
      <c r="I276" s="381"/>
      <c r="J276" s="381"/>
      <c r="K276" s="170"/>
      <c r="L276" s="170"/>
      <c r="M276" s="339" t="s">
        <v>1009</v>
      </c>
      <c r="N276" s="339"/>
      <c r="O276" s="339"/>
      <c r="P276" s="339"/>
      <c r="Q276" s="381" t="s">
        <v>1161</v>
      </c>
      <c r="R276" s="381"/>
      <c r="S276" s="381"/>
      <c r="T276" s="381"/>
      <c r="U276" s="381"/>
      <c r="V276" s="381"/>
      <c r="W276" s="381"/>
      <c r="X276" s="1"/>
      <c r="Z276" s="1"/>
      <c r="AA276" s="1"/>
      <c r="AB276" s="1"/>
      <c r="AC276" s="1"/>
      <c r="AD276" s="1"/>
      <c r="AE276" s="1"/>
      <c r="AF276" s="1"/>
      <c r="AG276" s="1"/>
    </row>
    <row r="277" spans="1:33" s="159" customFormat="1" ht="5.25" customHeight="1">
      <c r="A277" s="172"/>
      <c r="B277" s="170"/>
      <c r="C277" s="170"/>
      <c r="D277" s="170"/>
      <c r="E277" s="170"/>
      <c r="F277" s="170"/>
      <c r="I277" s="170"/>
      <c r="J277" s="170"/>
      <c r="K277" s="170"/>
      <c r="L277" s="170"/>
      <c r="M277" s="170"/>
      <c r="N277" s="170"/>
      <c r="O277" s="170"/>
      <c r="P277" s="170"/>
      <c r="Q277" s="170"/>
      <c r="R277" s="170"/>
      <c r="S277" s="170"/>
      <c r="T277" s="170"/>
      <c r="U277" s="170"/>
      <c r="V277" s="170"/>
      <c r="W277" s="171"/>
      <c r="X277" s="1"/>
      <c r="Z277" s="1"/>
      <c r="AA277" s="1"/>
      <c r="AB277" s="1"/>
      <c r="AC277" s="1"/>
      <c r="AD277" s="1"/>
      <c r="AE277" s="1"/>
      <c r="AF277" s="1"/>
      <c r="AG277" s="1"/>
    </row>
    <row r="278" spans="1:33" s="159" customFormat="1" ht="27" customHeight="1">
      <c r="A278" s="298" t="s">
        <v>1019</v>
      </c>
      <c r="B278" s="300"/>
      <c r="C278" s="173" t="s">
        <v>1061</v>
      </c>
      <c r="D278" s="170"/>
      <c r="E278" s="298" t="s">
        <v>24</v>
      </c>
      <c r="F278" s="300"/>
      <c r="G278" s="381" t="s">
        <v>1084</v>
      </c>
      <c r="H278" s="381"/>
      <c r="I278" s="381"/>
      <c r="J278" s="381"/>
      <c r="K278" s="170"/>
      <c r="L278" s="170"/>
      <c r="M278" s="339" t="s">
        <v>1020</v>
      </c>
      <c r="N278" s="339"/>
      <c r="O278" s="339"/>
      <c r="P278" s="339"/>
      <c r="Q278" s="381" t="s">
        <v>1118</v>
      </c>
      <c r="R278" s="381"/>
      <c r="S278" s="381"/>
      <c r="T278" s="381"/>
      <c r="U278" s="381"/>
      <c r="V278" s="381"/>
      <c r="W278" s="381"/>
      <c r="X278" s="1"/>
      <c r="Z278" s="1"/>
      <c r="AA278" s="1"/>
      <c r="AB278" s="1"/>
      <c r="AC278" s="1"/>
      <c r="AD278" s="1"/>
      <c r="AE278" s="1"/>
      <c r="AF278" s="1"/>
      <c r="AG278" s="1"/>
    </row>
    <row r="279" spans="1:33" s="159" customFormat="1" ht="5.25" customHeight="1">
      <c r="A279" s="170"/>
      <c r="B279" s="170"/>
      <c r="C279" s="170"/>
      <c r="D279" s="170"/>
      <c r="E279" s="170"/>
      <c r="F279" s="170"/>
      <c r="G279" s="170"/>
      <c r="H279" s="170"/>
      <c r="I279" s="170"/>
      <c r="J279" s="170"/>
      <c r="K279" s="170"/>
      <c r="L279" s="170"/>
      <c r="M279" s="170"/>
      <c r="N279" s="170"/>
      <c r="O279" s="170"/>
      <c r="P279" s="170"/>
      <c r="Q279" s="170"/>
      <c r="R279" s="170"/>
      <c r="S279" s="170"/>
      <c r="T279" s="170"/>
      <c r="U279" s="170"/>
      <c r="V279" s="170"/>
      <c r="W279" s="174"/>
      <c r="X279" s="1"/>
      <c r="Z279" s="1"/>
      <c r="AA279" s="1"/>
      <c r="AB279" s="1"/>
      <c r="AC279" s="1"/>
      <c r="AD279" s="1"/>
      <c r="AE279" s="1"/>
      <c r="AF279" s="1"/>
      <c r="AG279" s="1"/>
    </row>
    <row r="280" spans="1:33" s="159" customFormat="1" ht="15.75" customHeight="1">
      <c r="C280" s="339" t="s">
        <v>1004</v>
      </c>
      <c r="D280" s="339"/>
      <c r="E280" s="339"/>
      <c r="F280" s="339"/>
      <c r="H280" s="170"/>
      <c r="I280" s="170"/>
      <c r="J280" s="170"/>
      <c r="O280" s="339" t="s">
        <v>1007</v>
      </c>
      <c r="P280" s="339"/>
      <c r="Q280" s="339"/>
      <c r="R280" s="339"/>
      <c r="S280" s="339"/>
      <c r="T280" s="339"/>
      <c r="U280" s="339"/>
      <c r="V280" s="339"/>
      <c r="W280" s="171"/>
      <c r="X280" s="1"/>
      <c r="Z280" s="1"/>
      <c r="AA280" s="1"/>
      <c r="AB280" s="1"/>
      <c r="AC280" s="1"/>
      <c r="AD280" s="1"/>
      <c r="AE280" s="1"/>
      <c r="AF280" s="1"/>
      <c r="AG280" s="1"/>
    </row>
    <row r="281" spans="1:33" s="159" customFormat="1" ht="24.75" customHeight="1">
      <c r="A281" s="170"/>
      <c r="B281" s="170"/>
      <c r="C281" s="170">
        <v>9</v>
      </c>
      <c r="D281" s="170"/>
      <c r="E281" s="304">
        <v>2021</v>
      </c>
      <c r="F281" s="304"/>
      <c r="H281" s="170"/>
      <c r="I281" s="170"/>
      <c r="J281" s="170"/>
      <c r="O281" s="382">
        <v>9</v>
      </c>
      <c r="P281" s="382"/>
      <c r="Q281" s="382"/>
      <c r="R281" s="382"/>
      <c r="S281" s="382"/>
      <c r="T281" s="382"/>
      <c r="U281" s="382"/>
      <c r="V281" s="382"/>
      <c r="X281" s="1"/>
      <c r="Z281" s="1"/>
      <c r="AA281" s="1"/>
      <c r="AB281" s="1"/>
      <c r="AC281" s="1"/>
      <c r="AD281" s="1"/>
      <c r="AE281" s="1"/>
      <c r="AF281" s="1"/>
      <c r="AG281" s="1"/>
    </row>
    <row r="282" spans="1:33" s="175" customFormat="1" ht="12" customHeight="1">
      <c r="C282" s="166" t="s">
        <v>1005</v>
      </c>
      <c r="D282" s="176"/>
      <c r="E282" s="305" t="s">
        <v>1006</v>
      </c>
      <c r="F282" s="305"/>
      <c r="G282" s="176"/>
      <c r="I282" s="176"/>
      <c r="J282" s="176"/>
      <c r="K282" s="176"/>
      <c r="L282" s="176"/>
      <c r="M282" s="176"/>
      <c r="N282" s="176"/>
      <c r="O282" s="166"/>
      <c r="P282" s="166"/>
      <c r="Q282" s="166"/>
      <c r="R282" s="166"/>
      <c r="S282" s="166"/>
      <c r="T282" s="166"/>
      <c r="U282" s="166"/>
      <c r="V282" s="166"/>
      <c r="W282" s="177"/>
      <c r="X282" s="178"/>
      <c r="Z282" s="178"/>
      <c r="AA282" s="178"/>
      <c r="AB282" s="178"/>
      <c r="AC282" s="178"/>
      <c r="AD282" s="178"/>
      <c r="AE282" s="178"/>
      <c r="AF282" s="178"/>
      <c r="AG282" s="178"/>
    </row>
    <row r="283" spans="1:33" s="159" customFormat="1" ht="3" customHeight="1">
      <c r="A283" s="170"/>
      <c r="B283" s="170"/>
      <c r="C283" s="170"/>
      <c r="D283" s="170"/>
      <c r="E283" s="170"/>
      <c r="F283" s="170"/>
      <c r="G283" s="170"/>
      <c r="H283" s="170"/>
      <c r="I283" s="170"/>
      <c r="J283" s="170"/>
      <c r="K283" s="170"/>
      <c r="L283" s="170"/>
      <c r="M283" s="170"/>
      <c r="N283" s="170"/>
      <c r="O283" s="170"/>
      <c r="P283" s="170"/>
      <c r="Q283" s="170"/>
      <c r="R283" s="170"/>
      <c r="S283" s="170"/>
      <c r="T283" s="170"/>
      <c r="U283" s="170"/>
      <c r="V283" s="170"/>
      <c r="W283" s="171"/>
      <c r="X283" s="1"/>
      <c r="Z283" s="1"/>
      <c r="AA283" s="1"/>
      <c r="AB283" s="1"/>
      <c r="AC283" s="1"/>
      <c r="AD283" s="1"/>
      <c r="AE283" s="1"/>
      <c r="AF283" s="1"/>
      <c r="AG283" s="1"/>
    </row>
    <row r="284" spans="1:33" s="159" customFormat="1" ht="20.25" customHeight="1">
      <c r="A284" s="343" t="s">
        <v>963</v>
      </c>
      <c r="B284" s="343"/>
      <c r="C284" s="343"/>
      <c r="D284" s="343"/>
      <c r="E284" s="343"/>
      <c r="F284" s="343"/>
      <c r="G284" s="343"/>
      <c r="H284" s="343"/>
      <c r="I284" s="343"/>
      <c r="J284" s="343"/>
      <c r="K284" s="343"/>
      <c r="L284" s="343"/>
      <c r="M284" s="343"/>
      <c r="N284" s="343"/>
      <c r="O284" s="343"/>
      <c r="P284" s="343"/>
      <c r="Q284" s="343"/>
      <c r="R284" s="343"/>
      <c r="S284" s="343"/>
      <c r="T284" s="343"/>
      <c r="U284" s="343"/>
      <c r="V284" s="343"/>
      <c r="W284" s="343"/>
      <c r="X284" s="1"/>
      <c r="Z284" s="1"/>
      <c r="AA284" s="1"/>
      <c r="AB284" s="1"/>
      <c r="AC284" s="1"/>
      <c r="AD284" s="1"/>
      <c r="AE284" s="1"/>
      <c r="AF284" s="1"/>
      <c r="AG284" s="1"/>
    </row>
    <row r="285" spans="1:33" s="159" customFormat="1" ht="15.75" customHeight="1">
      <c r="A285" s="292" t="s">
        <v>25</v>
      </c>
      <c r="B285" s="293"/>
      <c r="C285" s="339" t="s">
        <v>22</v>
      </c>
      <c r="D285" s="339"/>
      <c r="E285" s="296" t="s">
        <v>3</v>
      </c>
      <c r="F285" s="298" t="s">
        <v>329</v>
      </c>
      <c r="G285" s="299"/>
      <c r="H285" s="299"/>
      <c r="I285" s="299"/>
      <c r="J285" s="299"/>
      <c r="K285" s="299"/>
      <c r="L285" s="299"/>
      <c r="M285" s="299"/>
      <c r="N285" s="299"/>
      <c r="O285" s="299"/>
      <c r="P285" s="299"/>
      <c r="Q285" s="299"/>
      <c r="R285" s="299"/>
      <c r="S285" s="299"/>
      <c r="T285" s="300"/>
      <c r="U285" s="158"/>
      <c r="V285" s="213" t="s">
        <v>27</v>
      </c>
      <c r="W285" s="339" t="s">
        <v>1023</v>
      </c>
      <c r="X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294"/>
      <c r="B286" s="295"/>
      <c r="C286" s="339"/>
      <c r="D286" s="339"/>
      <c r="E286" s="297"/>
      <c r="F286" s="301" t="s">
        <v>300</v>
      </c>
      <c r="G286" s="302"/>
      <c r="H286" s="303"/>
      <c r="I286" s="72" t="s">
        <v>28</v>
      </c>
      <c r="J286" s="72" t="s">
        <v>7</v>
      </c>
      <c r="K286" s="72" t="s">
        <v>8</v>
      </c>
      <c r="L286" s="72" t="s">
        <v>9</v>
      </c>
      <c r="M286" s="72" t="s">
        <v>10</v>
      </c>
      <c r="N286" s="72" t="s">
        <v>11</v>
      </c>
      <c r="O286" s="72" t="s">
        <v>12</v>
      </c>
      <c r="P286" s="72" t="s">
        <v>13</v>
      </c>
      <c r="Q286" s="72" t="s">
        <v>14</v>
      </c>
      <c r="R286" s="72" t="s">
        <v>15</v>
      </c>
      <c r="S286" s="72" t="s">
        <v>16</v>
      </c>
      <c r="T286" s="72" t="s">
        <v>17</v>
      </c>
      <c r="U286" s="14"/>
      <c r="V286" s="214"/>
      <c r="W286" s="339"/>
      <c r="Y286" s="159"/>
    </row>
    <row r="287" spans="1:33" ht="29.25" customHeight="1">
      <c r="A287" s="344" t="s">
        <v>1</v>
      </c>
      <c r="B287" s="344"/>
      <c r="C287" s="383" t="s">
        <v>1162</v>
      </c>
      <c r="D287" s="383"/>
      <c r="E287" s="179" t="s">
        <v>1163</v>
      </c>
      <c r="F287" s="246" t="s">
        <v>997</v>
      </c>
      <c r="G287" s="279"/>
      <c r="H287" s="247"/>
      <c r="I287" s="95"/>
      <c r="J287" s="73"/>
      <c r="K287" s="73"/>
      <c r="L287" s="73"/>
      <c r="M287" s="73"/>
      <c r="N287" s="73">
        <v>6</v>
      </c>
      <c r="O287" s="73"/>
      <c r="P287" s="73"/>
      <c r="Q287" s="73"/>
      <c r="R287" s="73"/>
      <c r="S287" s="73"/>
      <c r="T287" s="73">
        <v>3</v>
      </c>
      <c r="U287" s="74"/>
      <c r="V287" s="116">
        <f>IF(SUM(I287:T287)=0,"",SUM(I287:T287))</f>
        <v>9</v>
      </c>
      <c r="W287" s="280" t="b">
        <f>IF($G$481="porcentaje",FIXED(V287/V288*100,2)&amp;"%",IF($G$481="Promedio",V287/V288,IF($G$481="variación porcentual",FIXED(((V287/V288)-1)*100,2)&amp;"%",IF($G$481="OTRAS","CAPTURAR EL RESULTADO DEL INDICADOR"))))</f>
        <v>0</v>
      </c>
      <c r="Y287" s="1"/>
    </row>
    <row r="288" spans="1:33" ht="30" customHeight="1">
      <c r="A288" s="344" t="s">
        <v>2</v>
      </c>
      <c r="B288" s="344"/>
      <c r="C288" s="383" t="s">
        <v>1164</v>
      </c>
      <c r="D288" s="383"/>
      <c r="E288" s="179" t="s">
        <v>1163</v>
      </c>
      <c r="F288" s="246" t="s">
        <v>998</v>
      </c>
      <c r="G288" s="279"/>
      <c r="H288" s="247"/>
      <c r="I288" s="95"/>
      <c r="J288" s="73"/>
      <c r="K288" s="73"/>
      <c r="L288" s="73"/>
      <c r="M288" s="73"/>
      <c r="N288" s="73">
        <v>6</v>
      </c>
      <c r="O288" s="73"/>
      <c r="P288" s="73"/>
      <c r="Q288" s="73"/>
      <c r="R288" s="73"/>
      <c r="S288" s="73"/>
      <c r="T288" s="73">
        <v>3</v>
      </c>
      <c r="U288" s="73">
        <f>SUM(I288:T288)</f>
        <v>9</v>
      </c>
      <c r="V288" s="116">
        <f>IF(SUM(I288:T288)=0,"",SUM(I288:T288))</f>
        <v>9</v>
      </c>
      <c r="W288" s="280"/>
      <c r="Y288" s="1"/>
      <c r="AA288" s="159"/>
    </row>
    <row r="289" spans="1:33" ht="17.25" customHeight="1">
      <c r="A289" s="291" t="s">
        <v>298</v>
      </c>
      <c r="B289" s="291"/>
      <c r="C289" s="291"/>
      <c r="D289" s="291"/>
      <c r="E289" s="291"/>
      <c r="F289" s="291"/>
      <c r="G289" s="291"/>
      <c r="H289" s="291"/>
      <c r="I289" s="291"/>
      <c r="J289" s="291"/>
      <c r="K289" s="291"/>
      <c r="L289" s="291"/>
      <c r="M289" s="291"/>
      <c r="N289" s="291"/>
      <c r="O289" s="291"/>
      <c r="P289" s="291"/>
      <c r="Q289" s="291"/>
      <c r="R289" s="291"/>
      <c r="S289" s="291"/>
      <c r="T289" s="291"/>
      <c r="U289" s="291"/>
      <c r="V289" s="291"/>
      <c r="W289" s="291"/>
      <c r="Y289" s="159"/>
    </row>
    <row r="290" spans="1:33" s="159" customFormat="1" ht="15.75" customHeight="1">
      <c r="A290" s="292" t="s">
        <v>25</v>
      </c>
      <c r="B290" s="293"/>
      <c r="C290" s="339" t="s">
        <v>22</v>
      </c>
      <c r="D290" s="339"/>
      <c r="E290" s="296" t="s">
        <v>3</v>
      </c>
      <c r="F290" s="298" t="s">
        <v>329</v>
      </c>
      <c r="G290" s="299"/>
      <c r="H290" s="299"/>
      <c r="I290" s="299"/>
      <c r="J290" s="299"/>
      <c r="K290" s="299"/>
      <c r="L290" s="299"/>
      <c r="M290" s="299"/>
      <c r="N290" s="299"/>
      <c r="O290" s="299"/>
      <c r="P290" s="299"/>
      <c r="Q290" s="299"/>
      <c r="R290" s="299"/>
      <c r="S290" s="299"/>
      <c r="T290" s="300"/>
      <c r="U290" s="158"/>
      <c r="V290" s="213" t="s">
        <v>27</v>
      </c>
      <c r="W290" s="339" t="s">
        <v>332</v>
      </c>
      <c r="X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294"/>
      <c r="B291" s="295"/>
      <c r="C291" s="339"/>
      <c r="D291" s="339"/>
      <c r="E291" s="297"/>
      <c r="F291" s="301" t="s">
        <v>298</v>
      </c>
      <c r="G291" s="302"/>
      <c r="H291" s="303"/>
      <c r="I291" s="72" t="s">
        <v>28</v>
      </c>
      <c r="J291" s="72" t="s">
        <v>7</v>
      </c>
      <c r="K291" s="72" t="s">
        <v>8</v>
      </c>
      <c r="L291" s="72" t="s">
        <v>9</v>
      </c>
      <c r="M291" s="72" t="s">
        <v>10</v>
      </c>
      <c r="N291" s="72" t="s">
        <v>11</v>
      </c>
      <c r="O291" s="72" t="s">
        <v>12</v>
      </c>
      <c r="P291" s="72" t="s">
        <v>13</v>
      </c>
      <c r="Q291" s="72" t="s">
        <v>14</v>
      </c>
      <c r="R291" s="72" t="s">
        <v>15</v>
      </c>
      <c r="S291" s="72" t="s">
        <v>16</v>
      </c>
      <c r="T291" s="72" t="s">
        <v>17</v>
      </c>
      <c r="U291" s="14"/>
      <c r="V291" s="214"/>
      <c r="W291" s="339"/>
      <c r="Y291" s="159"/>
    </row>
    <row r="292" spans="1:33" ht="29.25" customHeight="1">
      <c r="A292" s="344" t="s">
        <v>1</v>
      </c>
      <c r="B292" s="344"/>
      <c r="C292" s="277" t="str">
        <f>IF(C287=0,"",C287)</f>
        <v>Materiales de operación entregados</v>
      </c>
      <c r="D292" s="278"/>
      <c r="E292" s="160" t="str">
        <f>IF(E287=0,"",E287)</f>
        <v>Materiales</v>
      </c>
      <c r="F292" s="246" t="s">
        <v>1021</v>
      </c>
      <c r="G292" s="279"/>
      <c r="H292" s="247"/>
      <c r="I292" s="95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4"/>
      <c r="V292" s="116" t="str">
        <f>IF(SUM(I292:T292)=0,"",SUM(I292:T292))</f>
        <v/>
      </c>
      <c r="W292" s="280" t="b">
        <f>IF($G$481="porcentaje",FIXED(V292/V293*100,2)&amp;"%",IF($G$481="Promedio",V292/V293,IF($G$481="variación porcentual",FIXED(((V292/V293)-1)*100,2)&amp;"%",IF($G$481="OTRAS","CAPTURAR EL RESULTADO DEL INDICADOR"))))</f>
        <v>0</v>
      </c>
      <c r="Y292" s="1"/>
    </row>
    <row r="293" spans="1:33" ht="30" customHeight="1">
      <c r="A293" s="344" t="s">
        <v>2</v>
      </c>
      <c r="B293" s="344"/>
      <c r="C293" s="277" t="str">
        <f>IF(C288=0,"",C288)</f>
        <v>Materiales de operación programados</v>
      </c>
      <c r="D293" s="278"/>
      <c r="E293" s="160" t="str">
        <f>IF(E288=0,"",E288)</f>
        <v>Materiales</v>
      </c>
      <c r="F293" s="246" t="s">
        <v>1022</v>
      </c>
      <c r="G293" s="279"/>
      <c r="H293" s="247"/>
      <c r="I293" s="95"/>
      <c r="J293" s="73"/>
      <c r="K293" s="73"/>
      <c r="L293" s="73"/>
      <c r="M293" s="73"/>
      <c r="N293" s="73">
        <v>6</v>
      </c>
      <c r="O293" s="73"/>
      <c r="P293" s="73"/>
      <c r="Q293" s="73"/>
      <c r="R293" s="73"/>
      <c r="S293" s="73"/>
      <c r="T293" s="73">
        <v>3</v>
      </c>
      <c r="U293" s="73">
        <f>SUM(I293:T293)</f>
        <v>9</v>
      </c>
      <c r="V293" s="116">
        <f>IF(SUM(I293:T293)=0,"",SUM(I293:T293))</f>
        <v>9</v>
      </c>
      <c r="W293" s="280"/>
      <c r="Y293" s="1"/>
      <c r="AA293" s="159"/>
    </row>
    <row r="294" spans="1:33" ht="5.25" customHeight="1">
      <c r="A294" s="180"/>
      <c r="B294" s="180"/>
      <c r="C294" s="180"/>
      <c r="D294" s="181"/>
      <c r="E294" s="181"/>
      <c r="F294" s="182"/>
      <c r="G294" s="182"/>
      <c r="H294" s="182"/>
      <c r="I294" s="181"/>
      <c r="J294" s="183"/>
      <c r="K294" s="183"/>
      <c r="L294" s="183"/>
      <c r="M294" s="183"/>
      <c r="N294" s="183"/>
      <c r="O294" s="183"/>
      <c r="P294" s="183"/>
      <c r="Q294" s="183"/>
      <c r="R294" s="183"/>
      <c r="S294" s="183"/>
      <c r="T294" s="183"/>
      <c r="U294" s="184"/>
      <c r="V294" s="185"/>
      <c r="W294" s="82"/>
      <c r="Y294" s="159"/>
    </row>
    <row r="295" spans="1:33" ht="16.5" customHeight="1">
      <c r="A295" s="384" t="s">
        <v>964</v>
      </c>
      <c r="B295" s="384"/>
      <c r="C295" s="384"/>
      <c r="D295" s="384"/>
      <c r="E295" s="384"/>
      <c r="F295" s="384"/>
      <c r="G295" s="384"/>
      <c r="H295" s="384"/>
      <c r="I295" s="384"/>
      <c r="J295" s="384"/>
      <c r="K295" s="384"/>
      <c r="L295" s="384"/>
      <c r="M295" s="384"/>
      <c r="N295" s="384"/>
      <c r="O295" s="384"/>
      <c r="P295" s="384"/>
      <c r="Q295" s="384"/>
      <c r="R295" s="384"/>
      <c r="S295" s="384"/>
      <c r="T295" s="384"/>
      <c r="U295" s="384"/>
      <c r="V295" s="384"/>
      <c r="W295" s="117" t="str">
        <f>IF(ISERROR(W292/W287)=TRUE,"",(W292/W287))</f>
        <v/>
      </c>
      <c r="Y295" s="159"/>
    </row>
    <row r="296" spans="1:33" ht="6.75" customHeight="1">
      <c r="A296" s="186"/>
      <c r="B296" s="186"/>
      <c r="C296" s="186"/>
      <c r="D296" s="186"/>
      <c r="E296" s="186"/>
      <c r="F296" s="186"/>
      <c r="G296" s="186"/>
      <c r="H296" s="186"/>
      <c r="I296" s="186"/>
      <c r="J296" s="186"/>
      <c r="K296" s="186"/>
      <c r="L296" s="186"/>
      <c r="M296" s="186"/>
      <c r="N296" s="186"/>
      <c r="O296" s="186"/>
      <c r="P296" s="186"/>
      <c r="Q296" s="186"/>
      <c r="R296" s="186"/>
      <c r="S296" s="186"/>
      <c r="T296" s="186"/>
      <c r="U296" s="186"/>
      <c r="V296" s="186"/>
      <c r="W296" s="83"/>
      <c r="Y296" s="159"/>
    </row>
    <row r="297" spans="1:33" s="159" customFormat="1" ht="33" customHeight="1">
      <c r="A297" s="346" t="s">
        <v>999</v>
      </c>
      <c r="B297" s="347"/>
      <c r="C297" s="347"/>
      <c r="D297" s="347"/>
      <c r="E297" s="347"/>
      <c r="F297" s="286"/>
      <c r="G297" s="287"/>
      <c r="H297" s="287"/>
      <c r="I297" s="287"/>
      <c r="J297" s="287"/>
      <c r="K297" s="287"/>
      <c r="L297" s="287"/>
      <c r="M297" s="287"/>
      <c r="N297" s="287"/>
      <c r="O297" s="287"/>
      <c r="P297" s="287"/>
      <c r="Q297" s="287"/>
      <c r="R297" s="287"/>
      <c r="S297" s="287"/>
      <c r="T297" s="287"/>
      <c r="U297" s="287"/>
      <c r="V297" s="287"/>
      <c r="W297" s="288"/>
      <c r="X297" s="1"/>
      <c r="Z297" s="1"/>
      <c r="AA297" s="1"/>
      <c r="AB297" s="1"/>
      <c r="AC297" s="1"/>
      <c r="AD297" s="1"/>
      <c r="AE297" s="1"/>
      <c r="AF297" s="1"/>
      <c r="AG297" s="1"/>
    </row>
    <row r="298" spans="1:33" s="159" customFormat="1" ht="3.75" customHeight="1">
      <c r="A298" s="187"/>
      <c r="B298" s="187"/>
      <c r="C298" s="187"/>
      <c r="D298" s="187"/>
      <c r="E298" s="187"/>
      <c r="F298" s="187"/>
      <c r="G298" s="187"/>
      <c r="H298" s="187"/>
      <c r="I298" s="187"/>
      <c r="J298" s="187"/>
      <c r="K298" s="187"/>
      <c r="L298" s="187"/>
      <c r="M298" s="187"/>
      <c r="N298" s="187"/>
      <c r="O298" s="187"/>
      <c r="P298" s="187"/>
      <c r="Q298" s="187"/>
      <c r="R298" s="187"/>
      <c r="S298" s="187"/>
      <c r="T298" s="187"/>
      <c r="U298" s="187"/>
      <c r="V298" s="187"/>
      <c r="W298" s="187"/>
      <c r="X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336" t="s">
        <v>338</v>
      </c>
      <c r="B299" s="337"/>
      <c r="C299" s="337"/>
      <c r="D299" s="337"/>
      <c r="E299" s="337"/>
      <c r="F299" s="337"/>
      <c r="G299" s="337"/>
      <c r="H299" s="337"/>
      <c r="I299" s="337"/>
      <c r="J299" s="337"/>
      <c r="K299" s="337"/>
      <c r="L299" s="337"/>
      <c r="M299" s="337"/>
      <c r="N299" s="337"/>
      <c r="O299" s="337"/>
      <c r="P299" s="337"/>
      <c r="Q299" s="337"/>
      <c r="R299" s="337"/>
      <c r="S299" s="337"/>
      <c r="T299" s="337"/>
      <c r="U299" s="337"/>
      <c r="V299" s="337"/>
      <c r="W299" s="338"/>
      <c r="Y299" s="156"/>
    </row>
    <row r="300" spans="1:33">
      <c r="C300" s="9"/>
      <c r="D300" s="9"/>
      <c r="E300" s="9"/>
      <c r="F300" s="9"/>
      <c r="G300" s="9"/>
      <c r="H300" s="9"/>
      <c r="I300" s="9"/>
    </row>
    <row r="301" spans="1:33" ht="18.75" customHeight="1">
      <c r="A301" s="361" t="s">
        <v>29</v>
      </c>
      <c r="B301" s="292" t="s">
        <v>30</v>
      </c>
      <c r="C301" s="363"/>
      <c r="D301" s="293"/>
      <c r="E301" s="296" t="s">
        <v>3</v>
      </c>
      <c r="F301" s="298" t="s">
        <v>26</v>
      </c>
      <c r="G301" s="299"/>
      <c r="H301" s="299"/>
      <c r="I301" s="299"/>
      <c r="J301" s="299"/>
      <c r="K301" s="299"/>
      <c r="L301" s="299"/>
      <c r="M301" s="299"/>
      <c r="N301" s="299"/>
      <c r="O301" s="299"/>
      <c r="P301" s="299"/>
      <c r="Q301" s="299"/>
      <c r="R301" s="299"/>
      <c r="S301" s="299"/>
      <c r="T301" s="300"/>
      <c r="U301" s="142"/>
      <c r="V301" s="296" t="s">
        <v>27</v>
      </c>
      <c r="W301" s="296" t="s">
        <v>301</v>
      </c>
    </row>
    <row r="302" spans="1:33" ht="18.75" customHeight="1">
      <c r="A302" s="362"/>
      <c r="B302" s="294"/>
      <c r="C302" s="364"/>
      <c r="D302" s="295"/>
      <c r="E302" s="297"/>
      <c r="F302" s="246" t="s">
        <v>299</v>
      </c>
      <c r="G302" s="279"/>
      <c r="H302" s="247"/>
      <c r="I302" s="13" t="s">
        <v>28</v>
      </c>
      <c r="J302" s="13" t="s">
        <v>7</v>
      </c>
      <c r="K302" s="13" t="s">
        <v>8</v>
      </c>
      <c r="L302" s="13" t="s">
        <v>9</v>
      </c>
      <c r="M302" s="13" t="s">
        <v>10</v>
      </c>
      <c r="N302" s="13" t="s">
        <v>11</v>
      </c>
      <c r="O302" s="13" t="s">
        <v>12</v>
      </c>
      <c r="P302" s="13" t="s">
        <v>13</v>
      </c>
      <c r="Q302" s="13" t="s">
        <v>14</v>
      </c>
      <c r="R302" s="13" t="s">
        <v>15</v>
      </c>
      <c r="S302" s="13" t="s">
        <v>16</v>
      </c>
      <c r="T302" s="13" t="s">
        <v>17</v>
      </c>
      <c r="U302" s="13"/>
      <c r="V302" s="297"/>
      <c r="W302" s="297"/>
    </row>
    <row r="303" spans="1:33" ht="18.75" customHeight="1">
      <c r="A303" s="387" t="s">
        <v>31</v>
      </c>
      <c r="B303" s="308">
        <v>1</v>
      </c>
      <c r="C303" s="354" t="s">
        <v>1086</v>
      </c>
      <c r="D303" s="355"/>
      <c r="E303" s="358" t="s">
        <v>1129</v>
      </c>
      <c r="F303" s="275" t="s">
        <v>300</v>
      </c>
      <c r="G303" s="360"/>
      <c r="H303" s="276"/>
      <c r="I303" s="96"/>
      <c r="J303" s="96"/>
      <c r="K303" s="96"/>
      <c r="L303" s="96"/>
      <c r="M303" s="96"/>
      <c r="N303" s="96"/>
      <c r="O303" s="96"/>
      <c r="P303" s="96"/>
      <c r="Q303" s="96">
        <v>1</v>
      </c>
      <c r="R303" s="96"/>
      <c r="S303" s="96"/>
      <c r="T303" s="96"/>
      <c r="U303" s="97"/>
      <c r="V303" s="118">
        <f t="shared" ref="V303:V314" si="1">SUM(I303:T303)</f>
        <v>1</v>
      </c>
      <c r="W303" s="365">
        <f>IF(V303=0,"-",V304/V303)</f>
        <v>0</v>
      </c>
    </row>
    <row r="304" spans="1:33" ht="18.75" customHeight="1">
      <c r="A304" s="388"/>
      <c r="B304" s="353"/>
      <c r="C304" s="356"/>
      <c r="D304" s="357"/>
      <c r="E304" s="359"/>
      <c r="F304" s="350" t="s">
        <v>298</v>
      </c>
      <c r="G304" s="351"/>
      <c r="H304" s="352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20"/>
      <c r="V304" s="118">
        <f t="shared" si="1"/>
        <v>0</v>
      </c>
      <c r="W304" s="366"/>
    </row>
    <row r="305" spans="1:23" ht="18.75" customHeight="1">
      <c r="A305" s="388"/>
      <c r="B305" s="308">
        <v>2</v>
      </c>
      <c r="C305" s="354" t="s">
        <v>1087</v>
      </c>
      <c r="D305" s="355"/>
      <c r="E305" s="358" t="s">
        <v>1130</v>
      </c>
      <c r="F305" s="275" t="s">
        <v>300</v>
      </c>
      <c r="G305" s="360"/>
      <c r="H305" s="276"/>
      <c r="I305" s="96"/>
      <c r="J305" s="96"/>
      <c r="K305" s="96"/>
      <c r="L305" s="96"/>
      <c r="M305" s="96"/>
      <c r="N305" s="96">
        <v>1</v>
      </c>
      <c r="O305" s="96"/>
      <c r="P305" s="96"/>
      <c r="Q305" s="96"/>
      <c r="R305" s="96"/>
      <c r="S305" s="96"/>
      <c r="T305" s="96"/>
      <c r="U305" s="97"/>
      <c r="V305" s="118">
        <f t="shared" si="1"/>
        <v>1</v>
      </c>
      <c r="W305" s="365">
        <f>IF(V305=0,"-",V306/V305)</f>
        <v>0</v>
      </c>
    </row>
    <row r="306" spans="1:23" ht="27.75" customHeight="1">
      <c r="A306" s="388"/>
      <c r="B306" s="353"/>
      <c r="C306" s="356"/>
      <c r="D306" s="357"/>
      <c r="E306" s="359"/>
      <c r="F306" s="350" t="s">
        <v>298</v>
      </c>
      <c r="G306" s="351"/>
      <c r="H306" s="352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20"/>
      <c r="V306" s="118">
        <f t="shared" si="1"/>
        <v>0</v>
      </c>
      <c r="W306" s="366"/>
    </row>
    <row r="307" spans="1:23" ht="18.75" customHeight="1">
      <c r="A307" s="388"/>
      <c r="B307" s="308">
        <v>3</v>
      </c>
      <c r="C307" s="354" t="s">
        <v>1088</v>
      </c>
      <c r="D307" s="355"/>
      <c r="E307" s="358" t="s">
        <v>1130</v>
      </c>
      <c r="F307" s="275" t="s">
        <v>300</v>
      </c>
      <c r="G307" s="360"/>
      <c r="H307" s="276"/>
      <c r="I307" s="96"/>
      <c r="J307" s="96"/>
      <c r="K307" s="96">
        <v>1</v>
      </c>
      <c r="L307" s="96"/>
      <c r="M307" s="96"/>
      <c r="N307" s="96"/>
      <c r="O307" s="96"/>
      <c r="P307" s="96"/>
      <c r="Q307" s="96">
        <v>1</v>
      </c>
      <c r="R307" s="96"/>
      <c r="S307" s="96"/>
      <c r="T307" s="96"/>
      <c r="U307" s="97"/>
      <c r="V307" s="118">
        <f t="shared" si="1"/>
        <v>2</v>
      </c>
      <c r="W307" s="365">
        <f t="shared" ref="W307" si="2">IF(V307=0,"-",V308/V307)</f>
        <v>0.5</v>
      </c>
    </row>
    <row r="308" spans="1:23" ht="18.75" customHeight="1">
      <c r="A308" s="388"/>
      <c r="B308" s="353"/>
      <c r="C308" s="356"/>
      <c r="D308" s="357"/>
      <c r="E308" s="359"/>
      <c r="F308" s="350" t="s">
        <v>298</v>
      </c>
      <c r="G308" s="351"/>
      <c r="H308" s="352"/>
      <c r="I308" s="19"/>
      <c r="J308" s="19"/>
      <c r="K308" s="19">
        <v>1</v>
      </c>
      <c r="L308" s="19"/>
      <c r="M308" s="19"/>
      <c r="N308" s="19"/>
      <c r="O308" s="19"/>
      <c r="P308" s="19"/>
      <c r="Q308" s="19"/>
      <c r="R308" s="19"/>
      <c r="S308" s="19"/>
      <c r="T308" s="19"/>
      <c r="U308" s="20"/>
      <c r="V308" s="118">
        <f t="shared" si="1"/>
        <v>1</v>
      </c>
      <c r="W308" s="366"/>
    </row>
    <row r="309" spans="1:23" ht="18.75" customHeight="1">
      <c r="A309" s="388"/>
      <c r="B309" s="308">
        <v>4</v>
      </c>
      <c r="C309" s="354" t="s">
        <v>1172</v>
      </c>
      <c r="D309" s="355"/>
      <c r="E309" s="358" t="s">
        <v>1124</v>
      </c>
      <c r="F309" s="275" t="s">
        <v>300</v>
      </c>
      <c r="G309" s="360"/>
      <c r="H309" s="276"/>
      <c r="I309" s="96"/>
      <c r="J309" s="96"/>
      <c r="K309" s="96">
        <v>356</v>
      </c>
      <c r="L309" s="96"/>
      <c r="M309" s="96"/>
      <c r="N309" s="96">
        <v>356</v>
      </c>
      <c r="O309" s="96"/>
      <c r="P309" s="96"/>
      <c r="Q309" s="96">
        <v>356</v>
      </c>
      <c r="R309" s="96"/>
      <c r="S309" s="96"/>
      <c r="T309" s="96">
        <v>356</v>
      </c>
      <c r="U309" s="97"/>
      <c r="V309" s="118">
        <f t="shared" si="1"/>
        <v>1424</v>
      </c>
      <c r="W309" s="365">
        <f t="shared" ref="W309" si="3">IF(V309=0,"-",V310/V309)</f>
        <v>0.2914325842696629</v>
      </c>
    </row>
    <row r="310" spans="1:23" ht="18.75" customHeight="1">
      <c r="A310" s="388"/>
      <c r="B310" s="353"/>
      <c r="C310" s="356"/>
      <c r="D310" s="357"/>
      <c r="E310" s="359"/>
      <c r="F310" s="350" t="s">
        <v>298</v>
      </c>
      <c r="G310" s="351"/>
      <c r="H310" s="352"/>
      <c r="I310" s="19"/>
      <c r="J310" s="19"/>
      <c r="K310" s="19">
        <v>415</v>
      </c>
      <c r="L310" s="19"/>
      <c r="M310" s="19"/>
      <c r="N310" s="19"/>
      <c r="O310" s="19"/>
      <c r="P310" s="19"/>
      <c r="Q310" s="19"/>
      <c r="R310" s="19"/>
      <c r="S310" s="19"/>
      <c r="T310" s="19"/>
      <c r="U310" s="20"/>
      <c r="V310" s="118">
        <f t="shared" si="1"/>
        <v>415</v>
      </c>
      <c r="W310" s="366"/>
    </row>
    <row r="311" spans="1:23" ht="18.75" customHeight="1">
      <c r="A311" s="388"/>
      <c r="B311" s="308">
        <v>5</v>
      </c>
      <c r="C311" s="354" t="s">
        <v>1089</v>
      </c>
      <c r="D311" s="355"/>
      <c r="E311" s="358" t="s">
        <v>1131</v>
      </c>
      <c r="F311" s="275" t="s">
        <v>300</v>
      </c>
      <c r="G311" s="360"/>
      <c r="H311" s="276"/>
      <c r="I311" s="96"/>
      <c r="J311" s="96"/>
      <c r="K311" s="96">
        <v>1</v>
      </c>
      <c r="L311" s="96"/>
      <c r="M311" s="96"/>
      <c r="N311" s="96">
        <v>1</v>
      </c>
      <c r="O311" s="96"/>
      <c r="P311" s="96"/>
      <c r="Q311" s="96">
        <v>1</v>
      </c>
      <c r="R311" s="96"/>
      <c r="S311" s="96"/>
      <c r="T311" s="96">
        <v>1</v>
      </c>
      <c r="U311" s="97"/>
      <c r="V311" s="118">
        <f t="shared" si="1"/>
        <v>4</v>
      </c>
      <c r="W311" s="365">
        <f t="shared" ref="W311" si="4">IF(V311=0,"-",V312/V311)</f>
        <v>0.25</v>
      </c>
    </row>
    <row r="312" spans="1:23" ht="18.75" customHeight="1">
      <c r="A312" s="389"/>
      <c r="B312" s="353"/>
      <c r="C312" s="356"/>
      <c r="D312" s="357"/>
      <c r="E312" s="359"/>
      <c r="F312" s="350" t="s">
        <v>298</v>
      </c>
      <c r="G312" s="351"/>
      <c r="H312" s="352"/>
      <c r="I312" s="19"/>
      <c r="J312" s="19"/>
      <c r="K312" s="19">
        <v>1</v>
      </c>
      <c r="L312" s="19"/>
      <c r="M312" s="19"/>
      <c r="N312" s="19"/>
      <c r="O312" s="19"/>
      <c r="P312" s="19"/>
      <c r="Q312" s="19"/>
      <c r="R312" s="19"/>
      <c r="S312" s="19"/>
      <c r="T312" s="19"/>
      <c r="U312" s="20"/>
      <c r="V312" s="118">
        <f t="shared" si="1"/>
        <v>1</v>
      </c>
      <c r="W312" s="366"/>
    </row>
    <row r="313" spans="1:23" ht="18.75" customHeight="1">
      <c r="A313" s="368" t="s">
        <v>32</v>
      </c>
      <c r="B313" s="370">
        <v>1</v>
      </c>
      <c r="C313" s="354" t="s">
        <v>1090</v>
      </c>
      <c r="D313" s="355"/>
      <c r="E313" s="367" t="s">
        <v>1132</v>
      </c>
      <c r="F313" s="275" t="s">
        <v>300</v>
      </c>
      <c r="G313" s="360"/>
      <c r="H313" s="276"/>
      <c r="I313" s="96"/>
      <c r="J313" s="96"/>
      <c r="K313" s="96"/>
      <c r="L313" s="96"/>
      <c r="M313" s="96"/>
      <c r="N313" s="96">
        <v>1</v>
      </c>
      <c r="O313" s="96"/>
      <c r="P313" s="96"/>
      <c r="Q313" s="96">
        <v>1</v>
      </c>
      <c r="R313" s="96"/>
      <c r="S313" s="96"/>
      <c r="T313" s="96"/>
      <c r="U313" s="97"/>
      <c r="V313" s="118">
        <f t="shared" si="1"/>
        <v>2</v>
      </c>
      <c r="W313" s="349">
        <f>IF(V313=0,"-",V314/V313)</f>
        <v>0</v>
      </c>
    </row>
    <row r="314" spans="1:23" ht="18.75" customHeight="1">
      <c r="A314" s="369"/>
      <c r="B314" s="370"/>
      <c r="C314" s="356"/>
      <c r="D314" s="357"/>
      <c r="E314" s="367"/>
      <c r="F314" s="350" t="s">
        <v>298</v>
      </c>
      <c r="G314" s="351"/>
      <c r="H314" s="352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20"/>
      <c r="V314" s="118">
        <f t="shared" si="1"/>
        <v>0</v>
      </c>
      <c r="W314" s="349"/>
    </row>
    <row r="315" spans="1:23" ht="18.75" customHeight="1">
      <c r="A315" s="368" t="s">
        <v>304</v>
      </c>
      <c r="B315" s="370">
        <v>1</v>
      </c>
      <c r="C315" s="354" t="s">
        <v>1170</v>
      </c>
      <c r="D315" s="355"/>
      <c r="E315" s="367" t="s">
        <v>1136</v>
      </c>
      <c r="F315" s="275" t="s">
        <v>300</v>
      </c>
      <c r="G315" s="360"/>
      <c r="H315" s="276"/>
      <c r="I315" s="96"/>
      <c r="J315" s="96"/>
      <c r="K315" s="96">
        <v>1608</v>
      </c>
      <c r="L315" s="96"/>
      <c r="M315" s="96"/>
      <c r="N315" s="96">
        <v>1608</v>
      </c>
      <c r="O315" s="96"/>
      <c r="P315" s="96"/>
      <c r="Q315" s="96">
        <v>1607</v>
      </c>
      <c r="R315" s="96"/>
      <c r="S315" s="96"/>
      <c r="T315" s="96">
        <v>1607</v>
      </c>
      <c r="U315" s="97"/>
      <c r="V315" s="118">
        <f>SUM(I315:T315)</f>
        <v>6430</v>
      </c>
      <c r="W315" s="349">
        <f>IF(V315=0,"-",V316/V315)</f>
        <v>0.1791601866251944</v>
      </c>
    </row>
    <row r="316" spans="1:23" ht="18.75" customHeight="1">
      <c r="A316" s="369"/>
      <c r="B316" s="370"/>
      <c r="C316" s="356"/>
      <c r="D316" s="357"/>
      <c r="E316" s="367"/>
      <c r="F316" s="350" t="s">
        <v>298</v>
      </c>
      <c r="G316" s="351"/>
      <c r="H316" s="352"/>
      <c r="I316" s="19"/>
      <c r="J316" s="19"/>
      <c r="K316" s="19">
        <v>1152</v>
      </c>
      <c r="L316" s="19"/>
      <c r="M316" s="19"/>
      <c r="N316" s="19"/>
      <c r="O316" s="19"/>
      <c r="P316" s="19"/>
      <c r="Q316" s="19"/>
      <c r="R316" s="19"/>
      <c r="S316" s="19"/>
      <c r="T316" s="19"/>
      <c r="U316" s="20"/>
      <c r="V316" s="118">
        <f t="shared" ref="V316:V326" si="5">SUM(I316:T316)</f>
        <v>1152</v>
      </c>
      <c r="W316" s="349"/>
    </row>
    <row r="317" spans="1:23" ht="18.75" customHeight="1">
      <c r="A317" s="369"/>
      <c r="B317" s="370">
        <v>2</v>
      </c>
      <c r="C317" s="354" t="s">
        <v>1073</v>
      </c>
      <c r="D317" s="355"/>
      <c r="E317" s="367" t="s">
        <v>1129</v>
      </c>
      <c r="F317" s="275" t="s">
        <v>300</v>
      </c>
      <c r="G317" s="360"/>
      <c r="H317" s="276"/>
      <c r="I317" s="96"/>
      <c r="J317" s="96"/>
      <c r="K317" s="96">
        <v>1</v>
      </c>
      <c r="L317" s="96"/>
      <c r="M317" s="96"/>
      <c r="N317" s="96">
        <v>1</v>
      </c>
      <c r="O317" s="96"/>
      <c r="P317" s="96"/>
      <c r="Q317" s="96">
        <v>1</v>
      </c>
      <c r="R317" s="96"/>
      <c r="S317" s="96"/>
      <c r="T317" s="96">
        <v>1</v>
      </c>
      <c r="U317" s="97"/>
      <c r="V317" s="118">
        <f t="shared" si="5"/>
        <v>4</v>
      </c>
      <c r="W317" s="349">
        <f>IF(V317=0,"-",V318/V317)</f>
        <v>0.25</v>
      </c>
    </row>
    <row r="318" spans="1:23" ht="18.75" customHeight="1">
      <c r="A318" s="369"/>
      <c r="B318" s="370"/>
      <c r="C318" s="356"/>
      <c r="D318" s="357"/>
      <c r="E318" s="367"/>
      <c r="F318" s="350" t="s">
        <v>298</v>
      </c>
      <c r="G318" s="351"/>
      <c r="H318" s="352"/>
      <c r="I318" s="19"/>
      <c r="J318" s="19"/>
      <c r="K318" s="19">
        <v>1</v>
      </c>
      <c r="L318" s="19"/>
      <c r="M318" s="19"/>
      <c r="N318" s="19"/>
      <c r="O318" s="19"/>
      <c r="P318" s="19"/>
      <c r="Q318" s="19"/>
      <c r="R318" s="19"/>
      <c r="S318" s="19"/>
      <c r="T318" s="19"/>
      <c r="U318" s="20"/>
      <c r="V318" s="118">
        <f t="shared" si="5"/>
        <v>1</v>
      </c>
      <c r="W318" s="349"/>
    </row>
    <row r="319" spans="1:23" ht="18.75" customHeight="1">
      <c r="A319" s="369"/>
      <c r="B319" s="370">
        <v>3</v>
      </c>
      <c r="C319" s="354" t="s">
        <v>1074</v>
      </c>
      <c r="D319" s="355"/>
      <c r="E319" s="367" t="s">
        <v>1137</v>
      </c>
      <c r="F319" s="275" t="s">
        <v>300</v>
      </c>
      <c r="G319" s="360"/>
      <c r="H319" s="276"/>
      <c r="I319" s="96"/>
      <c r="J319" s="96"/>
      <c r="K319" s="96"/>
      <c r="L319" s="96"/>
      <c r="M319" s="96"/>
      <c r="N319" s="96"/>
      <c r="O319" s="96"/>
      <c r="P319" s="96"/>
      <c r="Q319" s="96">
        <v>1</v>
      </c>
      <c r="R319" s="96"/>
      <c r="S319" s="96"/>
      <c r="T319" s="96"/>
      <c r="U319" s="97"/>
      <c r="V319" s="118">
        <f t="shared" si="5"/>
        <v>1</v>
      </c>
      <c r="W319" s="349">
        <f>IF(V319=0,"-",V320/V319)</f>
        <v>0</v>
      </c>
    </row>
    <row r="320" spans="1:23" ht="18.75" customHeight="1">
      <c r="A320" s="369"/>
      <c r="B320" s="370"/>
      <c r="C320" s="356"/>
      <c r="D320" s="357"/>
      <c r="E320" s="367"/>
      <c r="F320" s="350" t="s">
        <v>298</v>
      </c>
      <c r="G320" s="351"/>
      <c r="H320" s="352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20"/>
      <c r="V320" s="118">
        <f t="shared" si="5"/>
        <v>0</v>
      </c>
      <c r="W320" s="349"/>
    </row>
    <row r="321" spans="1:23" ht="15.75" customHeight="1">
      <c r="A321" s="369"/>
      <c r="B321" s="370">
        <v>4</v>
      </c>
      <c r="C321" s="354" t="s">
        <v>1077</v>
      </c>
      <c r="D321" s="355"/>
      <c r="E321" s="367" t="s">
        <v>1138</v>
      </c>
      <c r="F321" s="275" t="s">
        <v>300</v>
      </c>
      <c r="G321" s="360"/>
      <c r="H321" s="276"/>
      <c r="I321" s="96"/>
      <c r="J321" s="96"/>
      <c r="K321" s="96"/>
      <c r="L321" s="96"/>
      <c r="M321" s="96"/>
      <c r="N321" s="96"/>
      <c r="O321" s="96"/>
      <c r="P321" s="96"/>
      <c r="Q321" s="96">
        <v>1</v>
      </c>
      <c r="R321" s="96"/>
      <c r="S321" s="96"/>
      <c r="T321" s="96"/>
      <c r="U321" s="97"/>
      <c r="V321" s="118">
        <f t="shared" si="5"/>
        <v>1</v>
      </c>
      <c r="W321" s="349">
        <f>IF(V321=0,"-",V322/V321)</f>
        <v>0</v>
      </c>
    </row>
    <row r="322" spans="1:23" ht="18.75" customHeight="1">
      <c r="A322" s="369"/>
      <c r="B322" s="370"/>
      <c r="C322" s="356"/>
      <c r="D322" s="357"/>
      <c r="E322" s="367"/>
      <c r="F322" s="350" t="s">
        <v>298</v>
      </c>
      <c r="G322" s="351"/>
      <c r="H322" s="352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20"/>
      <c r="V322" s="118">
        <f t="shared" si="5"/>
        <v>0</v>
      </c>
      <c r="W322" s="349"/>
    </row>
    <row r="323" spans="1:23" ht="19.5" customHeight="1">
      <c r="A323" s="369"/>
      <c r="B323" s="308">
        <v>5</v>
      </c>
      <c r="C323" s="398" t="s">
        <v>1075</v>
      </c>
      <c r="D323" s="399"/>
      <c r="E323" s="358" t="s">
        <v>1139</v>
      </c>
      <c r="F323" s="275" t="s">
        <v>300</v>
      </c>
      <c r="G323" s="360"/>
      <c r="H323" s="276"/>
      <c r="I323" s="96"/>
      <c r="J323" s="96"/>
      <c r="K323" s="96"/>
      <c r="L323" s="96"/>
      <c r="M323" s="96"/>
      <c r="N323" s="96">
        <v>1</v>
      </c>
      <c r="O323" s="96"/>
      <c r="P323" s="96"/>
      <c r="Q323" s="96"/>
      <c r="R323" s="96"/>
      <c r="S323" s="96"/>
      <c r="T323" s="96"/>
      <c r="U323" s="20"/>
      <c r="V323" s="118">
        <f t="shared" si="5"/>
        <v>1</v>
      </c>
      <c r="W323" s="349">
        <f>IF(V323=0,"-",V324/V323)</f>
        <v>0</v>
      </c>
    </row>
    <row r="324" spans="1:23">
      <c r="A324" s="369"/>
      <c r="B324" s="309"/>
      <c r="C324" s="400"/>
      <c r="D324" s="401"/>
      <c r="E324" s="359"/>
      <c r="F324" s="350" t="s">
        <v>298</v>
      </c>
      <c r="G324" s="351"/>
      <c r="H324" s="352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20"/>
      <c r="V324" s="118">
        <f t="shared" si="5"/>
        <v>0</v>
      </c>
      <c r="W324" s="349"/>
    </row>
    <row r="325" spans="1:23">
      <c r="A325" s="369"/>
      <c r="B325" s="370">
        <v>6</v>
      </c>
      <c r="C325" s="354" t="s">
        <v>1076</v>
      </c>
      <c r="D325" s="355"/>
      <c r="E325" s="367" t="s">
        <v>1140</v>
      </c>
      <c r="F325" s="275" t="s">
        <v>300</v>
      </c>
      <c r="G325" s="360"/>
      <c r="H325" s="276"/>
      <c r="I325" s="96"/>
      <c r="J325" s="96"/>
      <c r="K325" s="96">
        <v>1</v>
      </c>
      <c r="L325" s="96"/>
      <c r="M325" s="96"/>
      <c r="N325" s="96"/>
      <c r="O325" s="96"/>
      <c r="P325" s="96"/>
      <c r="Q325" s="96"/>
      <c r="R325" s="96"/>
      <c r="S325" s="96"/>
      <c r="T325" s="96"/>
      <c r="U325" s="97"/>
      <c r="V325" s="118">
        <f t="shared" ref="V325" si="6">SUM(I325:T325)</f>
        <v>1</v>
      </c>
      <c r="W325" s="349">
        <f>IF(V325=0,"-",V326/V325)</f>
        <v>1</v>
      </c>
    </row>
    <row r="326" spans="1:23" ht="18" customHeight="1">
      <c r="A326" s="405"/>
      <c r="B326" s="370"/>
      <c r="C326" s="385"/>
      <c r="D326" s="386"/>
      <c r="E326" s="367"/>
      <c r="F326" s="402" t="s">
        <v>298</v>
      </c>
      <c r="G326" s="403"/>
      <c r="H326" s="404"/>
      <c r="I326" s="73"/>
      <c r="J326" s="73"/>
      <c r="K326" s="73">
        <v>1</v>
      </c>
      <c r="L326" s="73"/>
      <c r="M326" s="73"/>
      <c r="N326" s="73"/>
      <c r="O326" s="73"/>
      <c r="P326" s="73"/>
      <c r="Q326" s="73"/>
      <c r="R326" s="73"/>
      <c r="S326" s="73"/>
      <c r="T326" s="73"/>
      <c r="U326" s="97"/>
      <c r="V326" s="118">
        <f t="shared" si="5"/>
        <v>1</v>
      </c>
      <c r="W326" s="349"/>
    </row>
    <row r="327" spans="1:23">
      <c r="A327" s="406" t="s">
        <v>305</v>
      </c>
      <c r="B327" s="370">
        <v>1</v>
      </c>
      <c r="C327" s="354" t="s">
        <v>1098</v>
      </c>
      <c r="D327" s="355"/>
      <c r="E327" s="367" t="s">
        <v>1141</v>
      </c>
      <c r="F327" s="275" t="s">
        <v>300</v>
      </c>
      <c r="G327" s="360"/>
      <c r="H327" s="276"/>
      <c r="I327" s="96"/>
      <c r="J327" s="96"/>
      <c r="K327" s="96"/>
      <c r="L327" s="96"/>
      <c r="M327" s="96"/>
      <c r="N327" s="96">
        <v>3</v>
      </c>
      <c r="O327" s="96"/>
      <c r="P327" s="96"/>
      <c r="Q327" s="96">
        <v>7</v>
      </c>
      <c r="R327" s="96"/>
      <c r="S327" s="96"/>
      <c r="T327" s="96"/>
      <c r="U327" s="97"/>
      <c r="V327" s="118">
        <f>SUM(I327:T327)</f>
        <v>10</v>
      </c>
      <c r="W327" s="349">
        <f>IF(V327=0,"-",V328/V327)</f>
        <v>0</v>
      </c>
    </row>
    <row r="328" spans="1:23">
      <c r="A328" s="406"/>
      <c r="B328" s="370"/>
      <c r="C328" s="356"/>
      <c r="D328" s="357"/>
      <c r="E328" s="367"/>
      <c r="F328" s="350" t="s">
        <v>298</v>
      </c>
      <c r="G328" s="351"/>
      <c r="H328" s="352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20"/>
      <c r="V328" s="118">
        <f t="shared" ref="V328:V334" si="7">SUM(I328:T328)</f>
        <v>0</v>
      </c>
      <c r="W328" s="349"/>
    </row>
    <row r="329" spans="1:23" ht="18.75" customHeight="1">
      <c r="A329" s="406"/>
      <c r="B329" s="370">
        <v>2</v>
      </c>
      <c r="C329" s="354" t="s">
        <v>1099</v>
      </c>
      <c r="D329" s="355"/>
      <c r="E329" s="367" t="s">
        <v>1142</v>
      </c>
      <c r="F329" s="275" t="s">
        <v>300</v>
      </c>
      <c r="G329" s="360"/>
      <c r="H329" s="276"/>
      <c r="I329" s="96"/>
      <c r="J329" s="96"/>
      <c r="K329" s="96"/>
      <c r="L329" s="96"/>
      <c r="M329" s="96"/>
      <c r="N329" s="96">
        <v>2</v>
      </c>
      <c r="O329" s="96"/>
      <c r="P329" s="96"/>
      <c r="Q329" s="96">
        <v>8</v>
      </c>
      <c r="R329" s="96"/>
      <c r="S329" s="96"/>
      <c r="T329" s="96"/>
      <c r="U329" s="97"/>
      <c r="V329" s="118">
        <f t="shared" si="7"/>
        <v>10</v>
      </c>
      <c r="W329" s="349">
        <f>IF(V329=0,"-",V330/V329)</f>
        <v>0</v>
      </c>
    </row>
    <row r="330" spans="1:23" ht="18.75" customHeight="1">
      <c r="A330" s="406"/>
      <c r="B330" s="370"/>
      <c r="C330" s="356"/>
      <c r="D330" s="357"/>
      <c r="E330" s="367"/>
      <c r="F330" s="350" t="s">
        <v>298</v>
      </c>
      <c r="G330" s="351"/>
      <c r="H330" s="352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20"/>
      <c r="V330" s="118">
        <f t="shared" si="7"/>
        <v>0</v>
      </c>
      <c r="W330" s="349"/>
    </row>
    <row r="331" spans="1:23" ht="15" customHeight="1">
      <c r="A331" s="406"/>
      <c r="B331" s="370">
        <v>3</v>
      </c>
      <c r="C331" s="354" t="s">
        <v>1100</v>
      </c>
      <c r="D331" s="355"/>
      <c r="E331" s="367" t="s">
        <v>1143</v>
      </c>
      <c r="F331" s="275" t="s">
        <v>300</v>
      </c>
      <c r="G331" s="360"/>
      <c r="H331" s="276"/>
      <c r="I331" s="96"/>
      <c r="J331" s="96"/>
      <c r="K331" s="96"/>
      <c r="L331" s="96"/>
      <c r="M331" s="96"/>
      <c r="N331" s="96"/>
      <c r="O331" s="96"/>
      <c r="P331" s="96"/>
      <c r="Q331" s="96">
        <v>1</v>
      </c>
      <c r="R331" s="96"/>
      <c r="S331" s="96"/>
      <c r="T331" s="96"/>
      <c r="U331" s="97"/>
      <c r="V331" s="118">
        <f t="shared" si="7"/>
        <v>1</v>
      </c>
      <c r="W331" s="349">
        <f>IF(V331=0,"-",V332/V331)</f>
        <v>0</v>
      </c>
    </row>
    <row r="332" spans="1:23" ht="12.75" customHeight="1">
      <c r="A332" s="406"/>
      <c r="B332" s="370"/>
      <c r="C332" s="356"/>
      <c r="D332" s="357"/>
      <c r="E332" s="367"/>
      <c r="F332" s="350" t="s">
        <v>298</v>
      </c>
      <c r="G332" s="351"/>
      <c r="H332" s="352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20"/>
      <c r="V332" s="118">
        <f t="shared" si="7"/>
        <v>0</v>
      </c>
      <c r="W332" s="349"/>
    </row>
    <row r="333" spans="1:23" ht="12.75" customHeight="1">
      <c r="A333" s="406"/>
      <c r="B333" s="370">
        <v>4</v>
      </c>
      <c r="C333" s="354" t="s">
        <v>1101</v>
      </c>
      <c r="D333" s="355"/>
      <c r="E333" s="367" t="s">
        <v>1144</v>
      </c>
      <c r="F333" s="275" t="s">
        <v>300</v>
      </c>
      <c r="G333" s="360"/>
      <c r="H333" s="276"/>
      <c r="I333" s="96"/>
      <c r="J333" s="96"/>
      <c r="K333" s="96"/>
      <c r="L333" s="96"/>
      <c r="M333" s="96"/>
      <c r="N333" s="96"/>
      <c r="O333" s="96"/>
      <c r="P333" s="96"/>
      <c r="Q333" s="96">
        <v>1</v>
      </c>
      <c r="R333" s="96"/>
      <c r="S333" s="96"/>
      <c r="T333" s="96"/>
      <c r="U333" s="97"/>
      <c r="V333" s="118">
        <f t="shared" si="7"/>
        <v>1</v>
      </c>
      <c r="W333" s="349">
        <f>IF(V333=0,"-",V334/V333)</f>
        <v>0</v>
      </c>
    </row>
    <row r="334" spans="1:23" ht="12.75" customHeight="1">
      <c r="A334" s="406"/>
      <c r="B334" s="370"/>
      <c r="C334" s="356"/>
      <c r="D334" s="357"/>
      <c r="E334" s="367"/>
      <c r="F334" s="350" t="s">
        <v>298</v>
      </c>
      <c r="G334" s="351"/>
      <c r="H334" s="352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20"/>
      <c r="V334" s="118">
        <f t="shared" si="7"/>
        <v>0</v>
      </c>
      <c r="W334" s="349"/>
    </row>
    <row r="335" spans="1:23">
      <c r="A335" s="406"/>
      <c r="B335" s="370">
        <v>5</v>
      </c>
      <c r="C335" s="354" t="s">
        <v>1102</v>
      </c>
      <c r="D335" s="355"/>
      <c r="E335" s="367" t="s">
        <v>1145</v>
      </c>
      <c r="F335" s="275" t="s">
        <v>300</v>
      </c>
      <c r="G335" s="360"/>
      <c r="H335" s="276"/>
      <c r="I335" s="96"/>
      <c r="J335" s="96"/>
      <c r="K335" s="96"/>
      <c r="L335" s="96"/>
      <c r="M335" s="96"/>
      <c r="N335" s="96"/>
      <c r="O335" s="96"/>
      <c r="P335" s="96"/>
      <c r="Q335" s="96">
        <v>2</v>
      </c>
      <c r="R335" s="96"/>
      <c r="S335" s="96"/>
      <c r="T335" s="96"/>
      <c r="U335" s="97"/>
      <c r="V335" s="118">
        <f>SUM(I335:T335)</f>
        <v>2</v>
      </c>
      <c r="W335" s="349">
        <f>IF(V335=0,"-",V336/V335)</f>
        <v>0</v>
      </c>
    </row>
    <row r="336" spans="1:23" ht="13.5" customHeight="1">
      <c r="A336" s="406"/>
      <c r="B336" s="370"/>
      <c r="C336" s="385"/>
      <c r="D336" s="386"/>
      <c r="E336" s="367"/>
      <c r="F336" s="350" t="s">
        <v>298</v>
      </c>
      <c r="G336" s="351"/>
      <c r="H336" s="352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20"/>
      <c r="V336" s="118">
        <f t="shared" ref="V336:V338" si="8">SUM(I336:T336)</f>
        <v>0</v>
      </c>
      <c r="W336" s="349"/>
    </row>
    <row r="337" spans="1:23">
      <c r="A337" s="406"/>
      <c r="B337" s="370">
        <v>6</v>
      </c>
      <c r="C337" s="354" t="s">
        <v>1103</v>
      </c>
      <c r="D337" s="355"/>
      <c r="E337" s="367" t="s">
        <v>1142</v>
      </c>
      <c r="F337" s="275" t="s">
        <v>300</v>
      </c>
      <c r="G337" s="360"/>
      <c r="H337" s="276"/>
      <c r="I337" s="96"/>
      <c r="J337" s="96"/>
      <c r="K337" s="96"/>
      <c r="L337" s="96"/>
      <c r="M337" s="96"/>
      <c r="N337" s="96">
        <v>2</v>
      </c>
      <c r="O337" s="96"/>
      <c r="P337" s="96"/>
      <c r="Q337" s="96">
        <v>4</v>
      </c>
      <c r="R337" s="96"/>
      <c r="S337" s="96"/>
      <c r="T337" s="96"/>
      <c r="U337" s="97"/>
      <c r="V337" s="118">
        <f t="shared" si="8"/>
        <v>6</v>
      </c>
      <c r="W337" s="349">
        <f>IF(V337=0,"-",V338/V337)</f>
        <v>0</v>
      </c>
    </row>
    <row r="338" spans="1:23" ht="12.75" customHeight="1">
      <c r="A338" s="406"/>
      <c r="B338" s="370"/>
      <c r="C338" s="356"/>
      <c r="D338" s="357"/>
      <c r="E338" s="367"/>
      <c r="F338" s="350" t="s">
        <v>298</v>
      </c>
      <c r="G338" s="351"/>
      <c r="H338" s="352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20"/>
      <c r="V338" s="118">
        <f t="shared" si="8"/>
        <v>0</v>
      </c>
      <c r="W338" s="349"/>
    </row>
    <row r="339" spans="1:23" ht="18.75" customHeight="1">
      <c r="A339" s="387" t="s">
        <v>306</v>
      </c>
      <c r="B339" s="308">
        <v>1</v>
      </c>
      <c r="C339" s="374" t="s">
        <v>1175</v>
      </c>
      <c r="D339" s="375"/>
      <c r="E339" s="367" t="s">
        <v>1147</v>
      </c>
      <c r="F339" s="275" t="s">
        <v>300</v>
      </c>
      <c r="G339" s="360"/>
      <c r="H339" s="276"/>
      <c r="I339" s="96"/>
      <c r="J339" s="96"/>
      <c r="K339" s="96"/>
      <c r="L339" s="96"/>
      <c r="M339" s="96"/>
      <c r="N339" s="96"/>
      <c r="O339" s="96"/>
      <c r="P339" s="96"/>
      <c r="Q339" s="96">
        <v>1</v>
      </c>
      <c r="R339" s="96"/>
      <c r="S339" s="96"/>
      <c r="T339" s="96"/>
      <c r="U339" s="97"/>
      <c r="V339" s="118">
        <f>SUM(I339:T339)</f>
        <v>1</v>
      </c>
      <c r="W339" s="349">
        <f>IF(V339=0,"-",V340/V339)</f>
        <v>0</v>
      </c>
    </row>
    <row r="340" spans="1:23" ht="19.5" customHeight="1">
      <c r="A340" s="388"/>
      <c r="B340" s="309"/>
      <c r="C340" s="376"/>
      <c r="D340" s="377"/>
      <c r="E340" s="367"/>
      <c r="F340" s="350" t="s">
        <v>298</v>
      </c>
      <c r="G340" s="351"/>
      <c r="H340" s="352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20"/>
      <c r="V340" s="118">
        <f t="shared" ref="V340:V346" si="9">SUM(I340:T340)</f>
        <v>0</v>
      </c>
      <c r="W340" s="349"/>
    </row>
    <row r="341" spans="1:23" ht="18.75" customHeight="1">
      <c r="A341" s="388"/>
      <c r="B341" s="370">
        <v>2</v>
      </c>
      <c r="C341" s="374" t="s">
        <v>1176</v>
      </c>
      <c r="D341" s="375"/>
      <c r="E341" s="367" t="s">
        <v>1147</v>
      </c>
      <c r="F341" s="275" t="s">
        <v>300</v>
      </c>
      <c r="G341" s="360"/>
      <c r="H341" s="276"/>
      <c r="I341" s="96"/>
      <c r="J341" s="96"/>
      <c r="K341" s="96"/>
      <c r="L341" s="96"/>
      <c r="M341" s="96"/>
      <c r="N341" s="96"/>
      <c r="O341" s="96"/>
      <c r="P341" s="96"/>
      <c r="Q341" s="96">
        <v>1</v>
      </c>
      <c r="R341" s="96"/>
      <c r="S341" s="96"/>
      <c r="T341" s="96"/>
      <c r="U341" s="97"/>
      <c r="V341" s="118">
        <f t="shared" si="9"/>
        <v>1</v>
      </c>
      <c r="W341" s="349">
        <f>IF(V341=0,"-",V342/V341)</f>
        <v>0</v>
      </c>
    </row>
    <row r="342" spans="1:23" ht="17.25" customHeight="1">
      <c r="A342" s="388"/>
      <c r="B342" s="370"/>
      <c r="C342" s="376"/>
      <c r="D342" s="377"/>
      <c r="E342" s="367"/>
      <c r="F342" s="350" t="s">
        <v>298</v>
      </c>
      <c r="G342" s="351"/>
      <c r="H342" s="352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20"/>
      <c r="V342" s="118">
        <f t="shared" si="9"/>
        <v>0</v>
      </c>
      <c r="W342" s="349"/>
    </row>
    <row r="343" spans="1:23" ht="15" customHeight="1">
      <c r="A343" s="388"/>
      <c r="B343" s="308">
        <v>3</v>
      </c>
      <c r="C343" s="374" t="s">
        <v>1177</v>
      </c>
      <c r="D343" s="375"/>
      <c r="E343" s="367" t="s">
        <v>1147</v>
      </c>
      <c r="F343" s="275" t="s">
        <v>300</v>
      </c>
      <c r="G343" s="360"/>
      <c r="H343" s="276"/>
      <c r="I343" s="96"/>
      <c r="J343" s="96"/>
      <c r="K343" s="96"/>
      <c r="L343" s="96"/>
      <c r="M343" s="96"/>
      <c r="N343" s="96"/>
      <c r="O343" s="96"/>
      <c r="P343" s="96"/>
      <c r="Q343" s="96">
        <v>2</v>
      </c>
      <c r="R343" s="96"/>
      <c r="S343" s="96"/>
      <c r="T343" s="96"/>
      <c r="U343" s="97"/>
      <c r="V343" s="118">
        <f t="shared" si="9"/>
        <v>2</v>
      </c>
      <c r="W343" s="349">
        <f>IF(V343=0,"-",V344/V343)</f>
        <v>0</v>
      </c>
    </row>
    <row r="344" spans="1:23" ht="21" customHeight="1">
      <c r="A344" s="388"/>
      <c r="B344" s="309"/>
      <c r="C344" s="376"/>
      <c r="D344" s="377"/>
      <c r="E344" s="367"/>
      <c r="F344" s="350" t="s">
        <v>298</v>
      </c>
      <c r="G344" s="351"/>
      <c r="H344" s="352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20"/>
      <c r="V344" s="118">
        <f t="shared" si="9"/>
        <v>0</v>
      </c>
      <c r="W344" s="349"/>
    </row>
    <row r="345" spans="1:23" ht="18" customHeight="1">
      <c r="A345" s="388"/>
      <c r="B345" s="308">
        <v>4</v>
      </c>
      <c r="C345" s="374" t="s">
        <v>1178</v>
      </c>
      <c r="D345" s="375"/>
      <c r="E345" s="367" t="s">
        <v>1146</v>
      </c>
      <c r="F345" s="275" t="s">
        <v>300</v>
      </c>
      <c r="G345" s="360"/>
      <c r="H345" s="276"/>
      <c r="I345" s="96"/>
      <c r="J345" s="96"/>
      <c r="K345" s="96"/>
      <c r="L345" s="96"/>
      <c r="M345" s="96"/>
      <c r="N345" s="96"/>
      <c r="O345" s="96"/>
      <c r="P345" s="96"/>
      <c r="Q345" s="96">
        <v>1</v>
      </c>
      <c r="R345" s="96"/>
      <c r="S345" s="96"/>
      <c r="T345" s="96"/>
      <c r="U345" s="97"/>
      <c r="V345" s="118">
        <f t="shared" si="9"/>
        <v>1</v>
      </c>
      <c r="W345" s="349">
        <f>IF(V345=0,"-",V346/V345)</f>
        <v>0</v>
      </c>
    </row>
    <row r="346" spans="1:23" ht="21.75" customHeight="1">
      <c r="A346" s="388"/>
      <c r="B346" s="309"/>
      <c r="C346" s="376"/>
      <c r="D346" s="377"/>
      <c r="E346" s="367"/>
      <c r="F346" s="350" t="s">
        <v>298</v>
      </c>
      <c r="G346" s="351"/>
      <c r="H346" s="352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20"/>
      <c r="V346" s="118">
        <f t="shared" si="9"/>
        <v>0</v>
      </c>
      <c r="W346" s="349"/>
    </row>
    <row r="347" spans="1:23" ht="17.25" customHeight="1">
      <c r="A347" s="388"/>
      <c r="B347" s="370">
        <v>5</v>
      </c>
      <c r="C347" s="374" t="s">
        <v>1179</v>
      </c>
      <c r="D347" s="375"/>
      <c r="E347" s="367" t="s">
        <v>1147</v>
      </c>
      <c r="F347" s="275" t="s">
        <v>300</v>
      </c>
      <c r="G347" s="360"/>
      <c r="H347" s="276"/>
      <c r="I347" s="96"/>
      <c r="J347" s="96"/>
      <c r="K347" s="96"/>
      <c r="L347" s="96"/>
      <c r="M347" s="96"/>
      <c r="N347" s="96"/>
      <c r="O347" s="96"/>
      <c r="P347" s="96"/>
      <c r="Q347" s="96">
        <v>1</v>
      </c>
      <c r="R347" s="96"/>
      <c r="S347" s="96"/>
      <c r="T347" s="96"/>
      <c r="U347" s="97"/>
      <c r="V347" s="118">
        <f t="shared" ref="V347:V352" si="10">SUM(I347:T347)</f>
        <v>1</v>
      </c>
      <c r="W347" s="349">
        <f>IF(V347=0,"-",V348/V347)</f>
        <v>0</v>
      </c>
    </row>
    <row r="348" spans="1:23" ht="16.5" customHeight="1">
      <c r="A348" s="388"/>
      <c r="B348" s="370"/>
      <c r="C348" s="376"/>
      <c r="D348" s="377"/>
      <c r="E348" s="367"/>
      <c r="F348" s="350" t="s">
        <v>298</v>
      </c>
      <c r="G348" s="351"/>
      <c r="H348" s="352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20"/>
      <c r="V348" s="118">
        <f t="shared" si="10"/>
        <v>0</v>
      </c>
      <c r="W348" s="349"/>
    </row>
    <row r="349" spans="1:23" ht="12.75" customHeight="1">
      <c r="A349" s="388"/>
      <c r="B349" s="308">
        <v>6</v>
      </c>
      <c r="C349" s="374" t="s">
        <v>1180</v>
      </c>
      <c r="D349" s="375"/>
      <c r="E349" s="367" t="s">
        <v>1147</v>
      </c>
      <c r="F349" s="275" t="s">
        <v>300</v>
      </c>
      <c r="G349" s="360"/>
      <c r="H349" s="276"/>
      <c r="I349" s="96"/>
      <c r="J349" s="96"/>
      <c r="K349" s="96"/>
      <c r="L349" s="96"/>
      <c r="M349" s="96"/>
      <c r="N349" s="96"/>
      <c r="O349" s="96"/>
      <c r="P349" s="96"/>
      <c r="Q349" s="96">
        <v>1</v>
      </c>
      <c r="R349" s="96"/>
      <c r="S349" s="96"/>
      <c r="T349" s="96"/>
      <c r="U349" s="97"/>
      <c r="V349" s="118">
        <f t="shared" si="10"/>
        <v>1</v>
      </c>
      <c r="W349" s="349">
        <f>IF(V349=0,"-",V350/V349)</f>
        <v>0</v>
      </c>
    </row>
    <row r="350" spans="1:23" ht="12.75" customHeight="1">
      <c r="A350" s="388"/>
      <c r="B350" s="309"/>
      <c r="C350" s="376"/>
      <c r="D350" s="377"/>
      <c r="E350" s="367"/>
      <c r="F350" s="350" t="s">
        <v>298</v>
      </c>
      <c r="G350" s="351"/>
      <c r="H350" s="352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20"/>
      <c r="V350" s="118">
        <f t="shared" si="10"/>
        <v>0</v>
      </c>
      <c r="W350" s="349"/>
    </row>
    <row r="351" spans="1:23" ht="12.75" customHeight="1">
      <c r="A351" s="388"/>
      <c r="B351" s="308">
        <v>7</v>
      </c>
      <c r="C351" s="374" t="s">
        <v>1181</v>
      </c>
      <c r="D351" s="375"/>
      <c r="E351" s="367" t="s">
        <v>1147</v>
      </c>
      <c r="F351" s="275" t="s">
        <v>300</v>
      </c>
      <c r="G351" s="360"/>
      <c r="H351" s="276"/>
      <c r="I351" s="96"/>
      <c r="J351" s="96"/>
      <c r="K351" s="96"/>
      <c r="L351" s="96"/>
      <c r="M351" s="96"/>
      <c r="N351" s="96"/>
      <c r="O351" s="96"/>
      <c r="P351" s="96"/>
      <c r="Q351" s="96">
        <v>1</v>
      </c>
      <c r="R351" s="96"/>
      <c r="S351" s="96"/>
      <c r="T351" s="96"/>
      <c r="U351" s="97"/>
      <c r="V351" s="118">
        <f t="shared" si="10"/>
        <v>1</v>
      </c>
      <c r="W351" s="349">
        <f>IF(V351=0,"-",V352/V351)</f>
        <v>0</v>
      </c>
    </row>
    <row r="352" spans="1:23" ht="12.75" customHeight="1">
      <c r="A352" s="388"/>
      <c r="B352" s="309"/>
      <c r="C352" s="376"/>
      <c r="D352" s="377"/>
      <c r="E352" s="367"/>
      <c r="F352" s="350" t="s">
        <v>298</v>
      </c>
      <c r="G352" s="351"/>
      <c r="H352" s="352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20"/>
      <c r="V352" s="118">
        <f t="shared" si="10"/>
        <v>0</v>
      </c>
      <c r="W352" s="349"/>
    </row>
    <row r="353" spans="1:25" ht="15.75" customHeight="1">
      <c r="A353" s="388"/>
      <c r="B353" s="370">
        <v>8</v>
      </c>
      <c r="C353" s="390" t="s">
        <v>1182</v>
      </c>
      <c r="D353" s="390"/>
      <c r="E353" s="367" t="s">
        <v>1148</v>
      </c>
      <c r="F353" s="275" t="s">
        <v>300</v>
      </c>
      <c r="G353" s="360"/>
      <c r="H353" s="276"/>
      <c r="I353" s="96"/>
      <c r="J353" s="96"/>
      <c r="K353" s="96"/>
      <c r="L353" s="96"/>
      <c r="M353" s="96"/>
      <c r="N353" s="96"/>
      <c r="O353" s="96"/>
      <c r="P353" s="96"/>
      <c r="Q353" s="96">
        <v>1</v>
      </c>
      <c r="R353" s="96"/>
      <c r="S353" s="96"/>
      <c r="T353" s="96"/>
      <c r="U353" s="97"/>
      <c r="V353" s="118">
        <f t="shared" ref="V353:V360" si="11">SUM(I353:T353)</f>
        <v>1</v>
      </c>
      <c r="W353" s="349">
        <f>IF(V353=0,"-",V354/V353)</f>
        <v>0</v>
      </c>
    </row>
    <row r="354" spans="1:25" ht="19.5" customHeight="1">
      <c r="A354" s="388"/>
      <c r="B354" s="370"/>
      <c r="C354" s="390"/>
      <c r="D354" s="390"/>
      <c r="E354" s="367"/>
      <c r="F354" s="350" t="s">
        <v>298</v>
      </c>
      <c r="G354" s="351"/>
      <c r="H354" s="352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20"/>
      <c r="V354" s="118">
        <f t="shared" si="11"/>
        <v>0</v>
      </c>
      <c r="W354" s="349"/>
    </row>
    <row r="355" spans="1:25" ht="21" customHeight="1">
      <c r="A355" s="388"/>
      <c r="B355" s="308">
        <v>9</v>
      </c>
      <c r="C355" s="391" t="s">
        <v>1183</v>
      </c>
      <c r="D355" s="391"/>
      <c r="E355" s="367" t="s">
        <v>1147</v>
      </c>
      <c r="F355" s="275" t="s">
        <v>300</v>
      </c>
      <c r="G355" s="360"/>
      <c r="H355" s="276"/>
      <c r="I355" s="96"/>
      <c r="J355" s="96"/>
      <c r="K355" s="96"/>
      <c r="L355" s="96"/>
      <c r="M355" s="96"/>
      <c r="N355" s="96"/>
      <c r="O355" s="96"/>
      <c r="P355" s="96"/>
      <c r="Q355" s="96">
        <v>1</v>
      </c>
      <c r="R355" s="96"/>
      <c r="S355" s="96"/>
      <c r="T355" s="96"/>
      <c r="U355" s="97"/>
      <c r="V355" s="118">
        <f t="shared" si="11"/>
        <v>1</v>
      </c>
      <c r="W355" s="349">
        <f>IF(V355=0,"-",V356/V355)</f>
        <v>0</v>
      </c>
    </row>
    <row r="356" spans="1:25" ht="24.75" customHeight="1">
      <c r="A356" s="389"/>
      <c r="B356" s="309"/>
      <c r="C356" s="391"/>
      <c r="D356" s="391"/>
      <c r="E356" s="367"/>
      <c r="F356" s="350" t="s">
        <v>298</v>
      </c>
      <c r="G356" s="351"/>
      <c r="H356" s="352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20"/>
      <c r="V356" s="118">
        <f t="shared" si="11"/>
        <v>0</v>
      </c>
      <c r="W356" s="349"/>
    </row>
    <row r="357" spans="1:25" ht="18.75" customHeight="1">
      <c r="A357" s="406" t="s">
        <v>1097</v>
      </c>
      <c r="B357" s="308">
        <v>1</v>
      </c>
      <c r="C357" s="354" t="s">
        <v>1104</v>
      </c>
      <c r="D357" s="355"/>
      <c r="E357" s="358" t="s">
        <v>1149</v>
      </c>
      <c r="F357" s="275" t="s">
        <v>300</v>
      </c>
      <c r="G357" s="360"/>
      <c r="H357" s="276"/>
      <c r="I357" s="96"/>
      <c r="J357" s="96"/>
      <c r="K357" s="96">
        <v>3</v>
      </c>
      <c r="L357" s="96"/>
      <c r="M357" s="96"/>
      <c r="N357" s="96">
        <v>3</v>
      </c>
      <c r="O357" s="96"/>
      <c r="P357" s="96"/>
      <c r="Q357" s="96">
        <v>3</v>
      </c>
      <c r="R357" s="96"/>
      <c r="S357" s="96"/>
      <c r="T357" s="96">
        <v>3</v>
      </c>
      <c r="U357" s="20"/>
      <c r="V357" s="118">
        <f t="shared" si="11"/>
        <v>12</v>
      </c>
      <c r="W357" s="349">
        <f>IF(V357=0,"-",V358/V357)</f>
        <v>0.25</v>
      </c>
      <c r="Y357" s="159"/>
    </row>
    <row r="358" spans="1:25" ht="16.5" customHeight="1">
      <c r="A358" s="406"/>
      <c r="B358" s="353"/>
      <c r="C358" s="356"/>
      <c r="D358" s="357"/>
      <c r="E358" s="359"/>
      <c r="F358" s="350" t="s">
        <v>298</v>
      </c>
      <c r="G358" s="351"/>
      <c r="H358" s="352"/>
      <c r="I358" s="19"/>
      <c r="J358" s="19"/>
      <c r="K358" s="19">
        <v>3</v>
      </c>
      <c r="L358" s="19"/>
      <c r="M358" s="19"/>
      <c r="N358" s="19"/>
      <c r="O358" s="19"/>
      <c r="P358" s="19"/>
      <c r="Q358" s="19"/>
      <c r="R358" s="19"/>
      <c r="S358" s="19"/>
      <c r="T358" s="19"/>
      <c r="U358" s="97"/>
      <c r="V358" s="118">
        <f t="shared" si="11"/>
        <v>3</v>
      </c>
      <c r="W358" s="349"/>
    </row>
    <row r="359" spans="1:25" ht="15" customHeight="1">
      <c r="A359" s="387" t="s">
        <v>1165</v>
      </c>
      <c r="B359" s="308">
        <v>1</v>
      </c>
      <c r="C359" s="354" t="s">
        <v>1166</v>
      </c>
      <c r="D359" s="355"/>
      <c r="E359" s="358" t="s">
        <v>1167</v>
      </c>
      <c r="F359" s="275" t="s">
        <v>300</v>
      </c>
      <c r="G359" s="360"/>
      <c r="H359" s="276"/>
      <c r="I359" s="96"/>
      <c r="J359" s="96"/>
      <c r="K359" s="96">
        <v>3</v>
      </c>
      <c r="L359" s="96"/>
      <c r="M359" s="96"/>
      <c r="N359" s="96">
        <v>3</v>
      </c>
      <c r="O359" s="96"/>
      <c r="P359" s="96"/>
      <c r="Q359" s="96">
        <v>3</v>
      </c>
      <c r="R359" s="96"/>
      <c r="S359" s="96"/>
      <c r="T359" s="96"/>
      <c r="U359" s="97"/>
      <c r="V359" s="118">
        <f t="shared" si="11"/>
        <v>9</v>
      </c>
      <c r="W359" s="349">
        <f>IF(V359=0,"-",V360/V359)</f>
        <v>0.33333333333333331</v>
      </c>
      <c r="Y359" s="159"/>
    </row>
    <row r="360" spans="1:25" ht="33" customHeight="1">
      <c r="A360" s="388"/>
      <c r="B360" s="353"/>
      <c r="C360" s="356"/>
      <c r="D360" s="357"/>
      <c r="E360" s="359"/>
      <c r="F360" s="350" t="s">
        <v>298</v>
      </c>
      <c r="G360" s="351"/>
      <c r="H360" s="352"/>
      <c r="I360" s="73"/>
      <c r="J360" s="73"/>
      <c r="K360" s="73">
        <v>3</v>
      </c>
      <c r="L360" s="73"/>
      <c r="M360" s="73"/>
      <c r="N360" s="73"/>
      <c r="O360" s="73"/>
      <c r="P360" s="73"/>
      <c r="Q360" s="73"/>
      <c r="R360" s="73"/>
      <c r="S360" s="73"/>
      <c r="T360" s="73"/>
      <c r="U360" s="97"/>
      <c r="V360" s="118">
        <f t="shared" si="11"/>
        <v>3</v>
      </c>
      <c r="W360" s="349"/>
    </row>
    <row r="361" spans="1:25" ht="12.75" hidden="1" customHeight="1">
      <c r="A361" s="188"/>
      <c r="B361" s="308">
        <v>5</v>
      </c>
      <c r="C361" s="354"/>
      <c r="D361" s="355"/>
      <c r="E361" s="367"/>
      <c r="F361" s="275" t="s">
        <v>300</v>
      </c>
      <c r="G361" s="360"/>
      <c r="H361" s="27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7"/>
      <c r="V361" s="118">
        <f>SUM(I361:T361)</f>
        <v>0</v>
      </c>
      <c r="W361" s="349" t="str">
        <f>IF(V361=0,"-",V362/V361)</f>
        <v>-</v>
      </c>
    </row>
    <row r="362" spans="1:25" ht="12.75" hidden="1" customHeight="1">
      <c r="A362" s="189"/>
      <c r="B362" s="309"/>
      <c r="C362" s="356"/>
      <c r="D362" s="357"/>
      <c r="E362" s="367"/>
      <c r="F362" s="350" t="s">
        <v>298</v>
      </c>
      <c r="G362" s="351"/>
      <c r="H362" s="352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20"/>
      <c r="V362" s="118">
        <f t="shared" ref="V362:V370" si="12">SUM(I362:T362)</f>
        <v>0</v>
      </c>
      <c r="W362" s="349"/>
    </row>
    <row r="363" spans="1:25" hidden="1">
      <c r="A363" s="373"/>
      <c r="B363" s="370">
        <v>6</v>
      </c>
      <c r="C363" s="354"/>
      <c r="D363" s="355"/>
      <c r="E363" s="367"/>
      <c r="F363" s="275" t="s">
        <v>300</v>
      </c>
      <c r="G363" s="360"/>
      <c r="H363" s="27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7"/>
      <c r="V363" s="118">
        <f t="shared" si="12"/>
        <v>0</v>
      </c>
      <c r="W363" s="349" t="str">
        <f>IF(V363=0,"-",V364/V363)</f>
        <v>-</v>
      </c>
    </row>
    <row r="364" spans="1:25" hidden="1">
      <c r="A364" s="373"/>
      <c r="B364" s="370"/>
      <c r="C364" s="356"/>
      <c r="D364" s="357"/>
      <c r="E364" s="367"/>
      <c r="F364" s="350" t="s">
        <v>298</v>
      </c>
      <c r="G364" s="351"/>
      <c r="H364" s="352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20"/>
      <c r="V364" s="118">
        <f t="shared" si="12"/>
        <v>0</v>
      </c>
      <c r="W364" s="349"/>
    </row>
    <row r="365" spans="1:25" hidden="1">
      <c r="A365" s="373"/>
      <c r="B365" s="370">
        <v>1</v>
      </c>
      <c r="C365" s="354"/>
      <c r="D365" s="355"/>
      <c r="E365" s="367"/>
      <c r="F365" s="275" t="s">
        <v>300</v>
      </c>
      <c r="G365" s="360"/>
      <c r="H365" s="27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7"/>
      <c r="V365" s="118">
        <f t="shared" si="12"/>
        <v>0</v>
      </c>
      <c r="W365" s="349" t="str">
        <f>IF(V365=0,"-",V366/V365)</f>
        <v>-</v>
      </c>
    </row>
    <row r="366" spans="1:25" hidden="1">
      <c r="A366" s="373"/>
      <c r="B366" s="370"/>
      <c r="C366" s="356"/>
      <c r="D366" s="357"/>
      <c r="E366" s="367"/>
      <c r="F366" s="350" t="s">
        <v>298</v>
      </c>
      <c r="G366" s="351"/>
      <c r="H366" s="352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20"/>
      <c r="V366" s="118">
        <f t="shared" si="12"/>
        <v>0</v>
      </c>
      <c r="W366" s="349"/>
    </row>
    <row r="367" spans="1:25" hidden="1">
      <c r="A367" s="373"/>
      <c r="B367" s="370">
        <v>2</v>
      </c>
      <c r="C367" s="354"/>
      <c r="D367" s="355"/>
      <c r="E367" s="367"/>
      <c r="F367" s="275" t="s">
        <v>300</v>
      </c>
      <c r="G367" s="360"/>
      <c r="H367" s="27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7"/>
      <c r="V367" s="118">
        <f t="shared" si="12"/>
        <v>0</v>
      </c>
      <c r="W367" s="349" t="str">
        <f>IF(V367=0,"-",V368/V367)</f>
        <v>-</v>
      </c>
    </row>
    <row r="368" spans="1:25" hidden="1">
      <c r="A368" s="373"/>
      <c r="B368" s="370"/>
      <c r="C368" s="356"/>
      <c r="D368" s="357"/>
      <c r="E368" s="367"/>
      <c r="F368" s="350" t="s">
        <v>298</v>
      </c>
      <c r="G368" s="351"/>
      <c r="H368" s="352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20"/>
      <c r="V368" s="118">
        <f t="shared" si="12"/>
        <v>0</v>
      </c>
      <c r="W368" s="349"/>
    </row>
    <row r="369" spans="1:23" hidden="1">
      <c r="A369" s="373"/>
      <c r="B369" s="370">
        <v>3</v>
      </c>
      <c r="C369" s="354"/>
      <c r="D369" s="355"/>
      <c r="E369" s="367"/>
      <c r="F369" s="275" t="s">
        <v>300</v>
      </c>
      <c r="G369" s="360"/>
      <c r="H369" s="27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7"/>
      <c r="V369" s="118">
        <f t="shared" si="12"/>
        <v>0</v>
      </c>
      <c r="W369" s="349" t="str">
        <f>IF(V369=0,"-",V370/V369)</f>
        <v>-</v>
      </c>
    </row>
    <row r="370" spans="1:23" hidden="1">
      <c r="A370" s="373"/>
      <c r="B370" s="370"/>
      <c r="C370" s="356"/>
      <c r="D370" s="357"/>
      <c r="E370" s="367"/>
      <c r="F370" s="350" t="s">
        <v>298</v>
      </c>
      <c r="G370" s="351"/>
      <c r="H370" s="352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20"/>
      <c r="V370" s="118">
        <f t="shared" si="12"/>
        <v>0</v>
      </c>
      <c r="W370" s="349"/>
    </row>
    <row r="371" spans="1:23" hidden="1">
      <c r="A371" s="371" t="s">
        <v>305</v>
      </c>
      <c r="B371" s="370">
        <v>4</v>
      </c>
      <c r="C371" s="354"/>
      <c r="D371" s="355"/>
      <c r="E371" s="367"/>
      <c r="F371" s="275" t="s">
        <v>300</v>
      </c>
      <c r="G371" s="360"/>
      <c r="H371" s="27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7"/>
      <c r="V371" s="118">
        <f>SUM(I371:T371)</f>
        <v>0</v>
      </c>
      <c r="W371" s="349" t="str">
        <f>IF(V371=0,"-",V372/V371)</f>
        <v>-</v>
      </c>
    </row>
    <row r="372" spans="1:23" hidden="1">
      <c r="A372" s="372"/>
      <c r="B372" s="370"/>
      <c r="C372" s="356"/>
      <c r="D372" s="357"/>
      <c r="E372" s="367"/>
      <c r="F372" s="350" t="s">
        <v>298</v>
      </c>
      <c r="G372" s="351"/>
      <c r="H372" s="352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20"/>
      <c r="V372" s="118">
        <f t="shared" ref="V372:V380" si="13">SUM(I372:T372)</f>
        <v>0</v>
      </c>
      <c r="W372" s="349"/>
    </row>
    <row r="373" spans="1:23" hidden="1">
      <c r="A373" s="372"/>
      <c r="B373" s="370">
        <v>5</v>
      </c>
      <c r="C373" s="354"/>
      <c r="D373" s="355"/>
      <c r="E373" s="367"/>
      <c r="F373" s="275" t="s">
        <v>300</v>
      </c>
      <c r="G373" s="360"/>
      <c r="H373" s="27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7"/>
      <c r="V373" s="118">
        <f t="shared" si="13"/>
        <v>0</v>
      </c>
      <c r="W373" s="349" t="str">
        <f>IF(V373=0,"-",V374/V373)</f>
        <v>-</v>
      </c>
    </row>
    <row r="374" spans="1:23" hidden="1">
      <c r="A374" s="372"/>
      <c r="B374" s="370"/>
      <c r="C374" s="356"/>
      <c r="D374" s="357"/>
      <c r="E374" s="367"/>
      <c r="F374" s="350" t="s">
        <v>298</v>
      </c>
      <c r="G374" s="351"/>
      <c r="H374" s="352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20"/>
      <c r="V374" s="118">
        <f t="shared" si="13"/>
        <v>0</v>
      </c>
      <c r="W374" s="349"/>
    </row>
    <row r="375" spans="1:23" hidden="1">
      <c r="A375" s="373"/>
      <c r="B375" s="308">
        <v>1</v>
      </c>
      <c r="C375" s="354"/>
      <c r="D375" s="355"/>
      <c r="E375" s="367"/>
      <c r="F375" s="275" t="s">
        <v>300</v>
      </c>
      <c r="G375" s="360"/>
      <c r="H375" s="27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7"/>
      <c r="V375" s="118">
        <f t="shared" si="13"/>
        <v>0</v>
      </c>
      <c r="W375" s="349" t="str">
        <f>IF(V375=0,"-",V376/V375)</f>
        <v>-</v>
      </c>
    </row>
    <row r="376" spans="1:23" hidden="1">
      <c r="A376" s="373"/>
      <c r="B376" s="353"/>
      <c r="C376" s="356"/>
      <c r="D376" s="357"/>
      <c r="E376" s="367"/>
      <c r="F376" s="350" t="s">
        <v>298</v>
      </c>
      <c r="G376" s="351"/>
      <c r="H376" s="352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20"/>
      <c r="V376" s="118">
        <f t="shared" si="13"/>
        <v>0</v>
      </c>
      <c r="W376" s="349"/>
    </row>
    <row r="377" spans="1:23" hidden="1">
      <c r="A377" s="373"/>
      <c r="B377" s="308">
        <v>2</v>
      </c>
      <c r="C377" s="354"/>
      <c r="D377" s="355"/>
      <c r="E377" s="367"/>
      <c r="F377" s="275" t="s">
        <v>300</v>
      </c>
      <c r="G377" s="360"/>
      <c r="H377" s="27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7"/>
      <c r="V377" s="118">
        <f t="shared" si="13"/>
        <v>0</v>
      </c>
      <c r="W377" s="349" t="str">
        <f>IF(V377=0,"-",V378/V377)</f>
        <v>-</v>
      </c>
    </row>
    <row r="378" spans="1:23" hidden="1">
      <c r="A378" s="373"/>
      <c r="B378" s="353"/>
      <c r="C378" s="356"/>
      <c r="D378" s="357"/>
      <c r="E378" s="367"/>
      <c r="F378" s="350" t="s">
        <v>298</v>
      </c>
      <c r="G378" s="351"/>
      <c r="H378" s="352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20"/>
      <c r="V378" s="118">
        <f t="shared" si="13"/>
        <v>0</v>
      </c>
      <c r="W378" s="349"/>
    </row>
    <row r="379" spans="1:23" hidden="1">
      <c r="A379" s="373"/>
      <c r="B379" s="308">
        <v>3</v>
      </c>
      <c r="C379" s="354"/>
      <c r="D379" s="355"/>
      <c r="E379" s="367"/>
      <c r="F379" s="275" t="s">
        <v>300</v>
      </c>
      <c r="G379" s="360"/>
      <c r="H379" s="27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7"/>
      <c r="V379" s="118">
        <f t="shared" si="13"/>
        <v>0</v>
      </c>
      <c r="W379" s="349" t="str">
        <f>IF(V379=0,"-",V380/V379)</f>
        <v>-</v>
      </c>
    </row>
    <row r="380" spans="1:23" hidden="1">
      <c r="A380" s="380"/>
      <c r="B380" s="353"/>
      <c r="C380" s="356"/>
      <c r="D380" s="357"/>
      <c r="E380" s="367"/>
      <c r="F380" s="350" t="s">
        <v>298</v>
      </c>
      <c r="G380" s="351"/>
      <c r="H380" s="352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20"/>
      <c r="V380" s="118">
        <f t="shared" si="13"/>
        <v>0</v>
      </c>
      <c r="W380" s="349"/>
    </row>
    <row r="381" spans="1:23" hidden="1">
      <c r="A381" s="371" t="s">
        <v>306</v>
      </c>
      <c r="B381" s="308">
        <v>4</v>
      </c>
    </row>
    <row r="382" spans="1:23" hidden="1">
      <c r="A382" s="372"/>
      <c r="B382" s="353"/>
    </row>
    <row r="383" spans="1:23" ht="12.75" hidden="1" customHeight="1">
      <c r="A383" s="372"/>
      <c r="B383" s="308">
        <v>5</v>
      </c>
      <c r="C383" s="143"/>
      <c r="D383" s="143"/>
      <c r="F383" s="379"/>
      <c r="G383" s="379"/>
      <c r="H383" s="379"/>
      <c r="I383" s="379"/>
      <c r="J383" s="379"/>
      <c r="K383" s="379"/>
      <c r="L383" s="379"/>
      <c r="M383" s="379"/>
      <c r="N383" s="379"/>
      <c r="O383" s="379"/>
      <c r="Q383" s="379"/>
      <c r="R383" s="379"/>
      <c r="S383" s="379"/>
      <c r="T383" s="379"/>
      <c r="U383" s="379"/>
      <c r="V383" s="379"/>
      <c r="W383" s="379"/>
    </row>
    <row r="384" spans="1:23" ht="12.75" hidden="1" customHeight="1">
      <c r="A384" s="372"/>
      <c r="B384" s="353"/>
      <c r="C384" s="144"/>
      <c r="D384" s="144"/>
      <c r="F384" s="378" t="s">
        <v>1017</v>
      </c>
      <c r="G384" s="378"/>
      <c r="H384" s="378"/>
      <c r="I384" s="378"/>
      <c r="J384" s="378"/>
      <c r="K384" s="378"/>
      <c r="L384" s="378"/>
      <c r="M384" s="378"/>
      <c r="N384" s="378"/>
      <c r="O384" s="378"/>
      <c r="Q384" s="378" t="s">
        <v>1018</v>
      </c>
      <c r="R384" s="378"/>
      <c r="S384" s="378"/>
      <c r="T384" s="378"/>
      <c r="U384" s="378"/>
      <c r="V384" s="378"/>
      <c r="W384" s="378"/>
    </row>
    <row r="385" spans="1:23" hidden="1">
      <c r="A385" s="373"/>
      <c r="C385" s="110"/>
      <c r="D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Q385" s="110"/>
      <c r="R385" s="110"/>
      <c r="S385" s="110"/>
      <c r="T385" s="110"/>
      <c r="U385" s="110"/>
      <c r="V385" s="110"/>
      <c r="W385" s="110"/>
    </row>
    <row r="386" spans="1:23" hidden="1">
      <c r="A386" s="373"/>
    </row>
    <row r="387" spans="1:23" ht="12.75" hidden="1" customHeight="1">
      <c r="A387" s="373"/>
      <c r="B387" s="143"/>
      <c r="C387" s="143"/>
      <c r="D387" s="143"/>
      <c r="F387" s="379" t="s">
        <v>1001</v>
      </c>
      <c r="G387" s="379"/>
      <c r="H387" s="379"/>
      <c r="I387" s="379"/>
      <c r="J387" s="379"/>
      <c r="K387" s="379"/>
      <c r="L387" s="379"/>
      <c r="M387" s="379"/>
      <c r="N387" s="379"/>
      <c r="O387" s="379"/>
      <c r="Q387" s="379" t="s">
        <v>1002</v>
      </c>
      <c r="R387" s="379"/>
      <c r="S387" s="379"/>
      <c r="T387" s="379"/>
      <c r="U387" s="379"/>
      <c r="V387" s="379"/>
      <c r="W387" s="379"/>
    </row>
    <row r="388" spans="1:23" ht="12.75" hidden="1" customHeight="1">
      <c r="A388" s="373"/>
      <c r="B388" s="144"/>
      <c r="C388" s="144"/>
      <c r="D388" s="144"/>
      <c r="F388" s="378"/>
      <c r="G388" s="378"/>
      <c r="H388" s="378"/>
      <c r="I388" s="378"/>
      <c r="J388" s="378"/>
      <c r="K388" s="378"/>
      <c r="L388" s="378"/>
      <c r="M388" s="378"/>
      <c r="N388" s="378"/>
      <c r="O388" s="378"/>
      <c r="Q388" s="378"/>
      <c r="R388" s="378"/>
      <c r="S388" s="378"/>
      <c r="T388" s="378"/>
      <c r="U388" s="378"/>
      <c r="V388" s="378"/>
      <c r="W388" s="378"/>
    </row>
    <row r="389" spans="1:23" hidden="1">
      <c r="A389" s="373"/>
      <c r="B389" s="110"/>
    </row>
    <row r="390" spans="1:23" hidden="1">
      <c r="A390" s="380"/>
    </row>
    <row r="391" spans="1:23" hidden="1">
      <c r="B391" s="143"/>
    </row>
    <row r="392" spans="1:23" hidden="1">
      <c r="B392" s="144"/>
    </row>
    <row r="393" spans="1:23" hidden="1">
      <c r="A393" s="143"/>
    </row>
    <row r="394" spans="1:23" ht="25.5" hidden="1">
      <c r="A394" s="144" t="s">
        <v>1016</v>
      </c>
    </row>
    <row r="395" spans="1:23" hidden="1">
      <c r="A395" s="110"/>
    </row>
    <row r="396" spans="1:23" hidden="1"/>
    <row r="397" spans="1:23" hidden="1">
      <c r="A397" s="143" t="s">
        <v>1000</v>
      </c>
    </row>
    <row r="398" spans="1:23" hidden="1">
      <c r="A398" s="144"/>
    </row>
    <row r="399" spans="1:23" hidden="1"/>
    <row r="400" spans="1:23" hidden="1"/>
    <row r="401" spans="1:2" hidden="1"/>
    <row r="402" spans="1:2" hidden="1"/>
    <row r="403" spans="1:2" hidden="1"/>
    <row r="404" spans="1:2" hidden="1"/>
    <row r="405" spans="1:2" hidden="1"/>
    <row r="406" spans="1:2" hidden="1"/>
    <row r="407" spans="1:2" hidden="1"/>
    <row r="408" spans="1:2" hidden="1">
      <c r="B408" s="10" t="s">
        <v>33</v>
      </c>
    </row>
    <row r="409" spans="1:2" hidden="1">
      <c r="B409" s="10" t="s">
        <v>34</v>
      </c>
    </row>
    <row r="410" spans="1:2" hidden="1">
      <c r="B410" s="10" t="s">
        <v>35</v>
      </c>
    </row>
    <row r="411" spans="1:2" hidden="1">
      <c r="B411" s="10" t="s">
        <v>36</v>
      </c>
    </row>
    <row r="412" spans="1:2" hidden="1"/>
    <row r="413" spans="1:2" hidden="1"/>
    <row r="414" spans="1:2" hidden="1">
      <c r="A414" s="1">
        <v>1</v>
      </c>
      <c r="B414" s="1" t="s">
        <v>37</v>
      </c>
    </row>
    <row r="415" spans="1:2" hidden="1">
      <c r="A415" s="1">
        <v>2</v>
      </c>
      <c r="B415" s="1" t="s">
        <v>38</v>
      </c>
    </row>
    <row r="416" spans="1:2" hidden="1">
      <c r="A416" s="1">
        <v>3</v>
      </c>
      <c r="B416" s="1" t="s">
        <v>39</v>
      </c>
    </row>
    <row r="417" spans="1:2" hidden="1">
      <c r="A417" s="1">
        <v>4</v>
      </c>
      <c r="B417" s="1" t="s">
        <v>40</v>
      </c>
    </row>
    <row r="418" spans="1:2" hidden="1">
      <c r="B418" s="1" t="s">
        <v>41</v>
      </c>
    </row>
    <row r="419" spans="1:2" hidden="1"/>
    <row r="420" spans="1:2" hidden="1"/>
    <row r="421" spans="1:2" hidden="1">
      <c r="A421" s="1">
        <v>1</v>
      </c>
      <c r="B421" s="1" t="s">
        <v>42</v>
      </c>
    </row>
    <row r="422" spans="1:2" hidden="1">
      <c r="A422" s="1">
        <v>2</v>
      </c>
      <c r="B422" s="1" t="s">
        <v>43</v>
      </c>
    </row>
    <row r="423" spans="1:2" hidden="1">
      <c r="A423" s="1">
        <v>3</v>
      </c>
      <c r="B423" s="1" t="s">
        <v>44</v>
      </c>
    </row>
    <row r="424" spans="1:2" hidden="1">
      <c r="A424" s="1">
        <v>4</v>
      </c>
      <c r="B424" s="1" t="s">
        <v>45</v>
      </c>
    </row>
    <row r="425" spans="1:2" hidden="1">
      <c r="B425" s="1" t="s">
        <v>46</v>
      </c>
    </row>
    <row r="426" spans="1:2" hidden="1">
      <c r="B426" s="1" t="s">
        <v>47</v>
      </c>
    </row>
    <row r="427" spans="1:2" hidden="1">
      <c r="B427" s="1" t="s">
        <v>48</v>
      </c>
    </row>
    <row r="428" spans="1:2" hidden="1">
      <c r="A428" s="1">
        <v>1.1000000000000001</v>
      </c>
      <c r="B428" s="1" t="s">
        <v>49</v>
      </c>
    </row>
    <row r="429" spans="1:2" hidden="1">
      <c r="A429" s="1">
        <v>1.2</v>
      </c>
      <c r="B429" s="1" t="s">
        <v>50</v>
      </c>
    </row>
    <row r="430" spans="1:2" hidden="1">
      <c r="A430" s="1">
        <v>1.3</v>
      </c>
      <c r="B430" s="1" t="s">
        <v>51</v>
      </c>
    </row>
    <row r="431" spans="1:2" hidden="1">
      <c r="A431" s="1">
        <v>1.4</v>
      </c>
      <c r="B431" s="1" t="s">
        <v>52</v>
      </c>
    </row>
    <row r="432" spans="1:2" hidden="1">
      <c r="A432" s="1">
        <v>1.5</v>
      </c>
      <c r="B432" s="1" t="s">
        <v>53</v>
      </c>
    </row>
    <row r="433" spans="1:2" hidden="1">
      <c r="A433" s="1">
        <v>1.6</v>
      </c>
      <c r="B433" s="1" t="s">
        <v>54</v>
      </c>
    </row>
    <row r="434" spans="1:2" hidden="1">
      <c r="A434" s="1">
        <v>1.7</v>
      </c>
      <c r="B434" s="1" t="s">
        <v>55</v>
      </c>
    </row>
    <row r="435" spans="1:2" hidden="1">
      <c r="A435" s="1">
        <v>1.8</v>
      </c>
      <c r="B435" s="1" t="s">
        <v>56</v>
      </c>
    </row>
    <row r="436" spans="1:2" hidden="1">
      <c r="A436" s="1">
        <v>2.1</v>
      </c>
      <c r="B436" s="1" t="s">
        <v>57</v>
      </c>
    </row>
    <row r="437" spans="1:2" hidden="1">
      <c r="A437" s="1">
        <v>2.2000000000000002</v>
      </c>
      <c r="B437" s="1" t="s">
        <v>58</v>
      </c>
    </row>
    <row r="438" spans="1:2" hidden="1">
      <c r="A438" s="1">
        <v>2.2999999999999998</v>
      </c>
      <c r="B438" s="1" t="s">
        <v>59</v>
      </c>
    </row>
    <row r="439" spans="1:2" hidden="1">
      <c r="A439" s="1">
        <v>2.4</v>
      </c>
      <c r="B439" s="1" t="s">
        <v>60</v>
      </c>
    </row>
    <row r="440" spans="1:2" hidden="1">
      <c r="A440" s="1">
        <v>2.5</v>
      </c>
      <c r="B440" s="1" t="s">
        <v>61</v>
      </c>
    </row>
    <row r="441" spans="1:2" hidden="1">
      <c r="A441" s="1">
        <v>2.6</v>
      </c>
      <c r="B441" s="1" t="s">
        <v>62</v>
      </c>
    </row>
    <row r="442" spans="1:2" hidden="1">
      <c r="A442" s="1">
        <v>2.7</v>
      </c>
      <c r="B442" s="1" t="s">
        <v>63</v>
      </c>
    </row>
    <row r="443" spans="1:2" hidden="1">
      <c r="A443" s="1">
        <v>3.1</v>
      </c>
      <c r="B443" s="1" t="s">
        <v>64</v>
      </c>
    </row>
    <row r="444" spans="1:2" hidden="1">
      <c r="A444" s="1">
        <v>3.2</v>
      </c>
      <c r="B444" s="1" t="s">
        <v>65</v>
      </c>
    </row>
    <row r="445" spans="1:2" hidden="1">
      <c r="A445" s="1">
        <v>3.3</v>
      </c>
      <c r="B445" s="1" t="s">
        <v>66</v>
      </c>
    </row>
    <row r="446" spans="1:2" hidden="1">
      <c r="A446" s="1">
        <v>3.4</v>
      </c>
      <c r="B446" s="1" t="s">
        <v>67</v>
      </c>
    </row>
    <row r="447" spans="1:2" hidden="1">
      <c r="A447" s="1">
        <v>3.5</v>
      </c>
      <c r="B447" s="1" t="s">
        <v>68</v>
      </c>
    </row>
    <row r="448" spans="1:2" hidden="1">
      <c r="A448" s="1">
        <v>3.6</v>
      </c>
      <c r="B448" s="1" t="s">
        <v>69</v>
      </c>
    </row>
    <row r="449" spans="1:2" hidden="1">
      <c r="A449" s="1">
        <v>3.7</v>
      </c>
      <c r="B449" s="1" t="s">
        <v>70</v>
      </c>
    </row>
    <row r="450" spans="1:2" hidden="1">
      <c r="A450" s="1">
        <v>3.8</v>
      </c>
    </row>
    <row r="451" spans="1:2" hidden="1">
      <c r="A451" s="1">
        <v>3.9</v>
      </c>
    </row>
    <row r="452" spans="1:2" hidden="1">
      <c r="A452" s="1">
        <v>4.0999999999999996</v>
      </c>
    </row>
    <row r="453" spans="1:2" hidden="1">
      <c r="A453" s="1">
        <v>4.2</v>
      </c>
      <c r="B453" s="1" t="s">
        <v>71</v>
      </c>
    </row>
    <row r="454" spans="1:2" hidden="1">
      <c r="A454" s="1">
        <v>4.3</v>
      </c>
      <c r="B454" s="1" t="s">
        <v>43</v>
      </c>
    </row>
    <row r="455" spans="1:2" hidden="1">
      <c r="A455" s="1">
        <v>4.4000000000000004</v>
      </c>
      <c r="B455" s="1" t="s">
        <v>74</v>
      </c>
    </row>
    <row r="456" spans="1:2" hidden="1">
      <c r="B456" s="1" t="s">
        <v>76</v>
      </c>
    </row>
    <row r="457" spans="1:2" hidden="1">
      <c r="B457" s="1" t="s">
        <v>78</v>
      </c>
    </row>
    <row r="458" spans="1:2" hidden="1">
      <c r="B458" s="1" t="s">
        <v>80</v>
      </c>
    </row>
    <row r="459" spans="1:2" hidden="1">
      <c r="B459" s="1" t="s">
        <v>82</v>
      </c>
    </row>
    <row r="460" spans="1:2" hidden="1">
      <c r="A460" s="1" t="s">
        <v>72</v>
      </c>
      <c r="B460" s="1" t="s">
        <v>84</v>
      </c>
    </row>
    <row r="461" spans="1:2" hidden="1">
      <c r="A461" s="1" t="s">
        <v>73</v>
      </c>
      <c r="B461" s="1" t="s">
        <v>86</v>
      </c>
    </row>
    <row r="462" spans="1:2" hidden="1">
      <c r="A462" s="1" t="s">
        <v>75</v>
      </c>
      <c r="B462" s="1" t="s">
        <v>88</v>
      </c>
    </row>
    <row r="463" spans="1:2" hidden="1">
      <c r="A463" s="1" t="s">
        <v>77</v>
      </c>
      <c r="B463" s="1" t="s">
        <v>90</v>
      </c>
    </row>
    <row r="464" spans="1:2" hidden="1">
      <c r="A464" s="1" t="s">
        <v>79</v>
      </c>
      <c r="B464" s="1" t="s">
        <v>92</v>
      </c>
    </row>
    <row r="465" spans="1:2" hidden="1">
      <c r="A465" s="1" t="s">
        <v>81</v>
      </c>
      <c r="B465" s="1" t="s">
        <v>94</v>
      </c>
    </row>
    <row r="466" spans="1:2" hidden="1">
      <c r="A466" s="1" t="s">
        <v>83</v>
      </c>
      <c r="B466" s="1" t="s">
        <v>96</v>
      </c>
    </row>
    <row r="467" spans="1:2" hidden="1">
      <c r="A467" s="1" t="s">
        <v>85</v>
      </c>
      <c r="B467" s="1" t="s">
        <v>98</v>
      </c>
    </row>
    <row r="468" spans="1:2" hidden="1">
      <c r="A468" s="1" t="s">
        <v>87</v>
      </c>
      <c r="B468" s="1" t="s">
        <v>100</v>
      </c>
    </row>
    <row r="469" spans="1:2" hidden="1">
      <c r="A469" s="1" t="s">
        <v>89</v>
      </c>
      <c r="B469" s="1" t="s">
        <v>46</v>
      </c>
    </row>
    <row r="470" spans="1:2" hidden="1">
      <c r="A470" s="1" t="s">
        <v>91</v>
      </c>
      <c r="B470" s="1" t="s">
        <v>103</v>
      </c>
    </row>
    <row r="471" spans="1:2" hidden="1">
      <c r="A471" s="1" t="s">
        <v>93</v>
      </c>
      <c r="B471" s="1" t="s">
        <v>105</v>
      </c>
    </row>
    <row r="472" spans="1:2" hidden="1">
      <c r="A472" s="1" t="s">
        <v>95</v>
      </c>
      <c r="B472" s="1" t="s">
        <v>107</v>
      </c>
    </row>
    <row r="473" spans="1:2" hidden="1">
      <c r="A473" s="1" t="s">
        <v>97</v>
      </c>
      <c r="B473" s="1" t="s">
        <v>109</v>
      </c>
    </row>
    <row r="474" spans="1:2" hidden="1">
      <c r="A474" s="1" t="s">
        <v>99</v>
      </c>
      <c r="B474" s="1" t="s">
        <v>111</v>
      </c>
    </row>
    <row r="475" spans="1:2" hidden="1">
      <c r="A475" s="1" t="s">
        <v>101</v>
      </c>
      <c r="B475" s="1" t="s">
        <v>113</v>
      </c>
    </row>
    <row r="476" spans="1:2" hidden="1">
      <c r="A476" s="1" t="s">
        <v>102</v>
      </c>
      <c r="B476" s="1" t="s">
        <v>115</v>
      </c>
    </row>
    <row r="477" spans="1:2" hidden="1">
      <c r="A477" s="1" t="s">
        <v>104</v>
      </c>
      <c r="B477" s="1" t="s">
        <v>117</v>
      </c>
    </row>
    <row r="478" spans="1:2" hidden="1">
      <c r="A478" s="1" t="s">
        <v>106</v>
      </c>
      <c r="B478" s="1" t="s">
        <v>119</v>
      </c>
    </row>
    <row r="479" spans="1:2" hidden="1">
      <c r="A479" s="1" t="s">
        <v>108</v>
      </c>
      <c r="B479" s="1" t="s">
        <v>121</v>
      </c>
    </row>
    <row r="480" spans="1:2" hidden="1">
      <c r="A480" s="1" t="s">
        <v>110</v>
      </c>
      <c r="B480" s="1" t="s">
        <v>123</v>
      </c>
    </row>
    <row r="481" spans="1:2" hidden="1">
      <c r="A481" s="1" t="s">
        <v>112</v>
      </c>
      <c r="B481" s="1" t="s">
        <v>125</v>
      </c>
    </row>
    <row r="482" spans="1:2" hidden="1">
      <c r="A482" s="1" t="s">
        <v>114</v>
      </c>
      <c r="B482" s="1" t="s">
        <v>127</v>
      </c>
    </row>
    <row r="483" spans="1:2" hidden="1">
      <c r="A483" s="1" t="s">
        <v>116</v>
      </c>
      <c r="B483" s="1" t="s">
        <v>100</v>
      </c>
    </row>
    <row r="484" spans="1:2" hidden="1">
      <c r="A484" s="1" t="s">
        <v>118</v>
      </c>
      <c r="B484" s="1" t="s">
        <v>130</v>
      </c>
    </row>
    <row r="485" spans="1:2" hidden="1">
      <c r="A485" s="1" t="s">
        <v>120</v>
      </c>
      <c r="B485" s="1" t="s">
        <v>132</v>
      </c>
    </row>
    <row r="486" spans="1:2" hidden="1">
      <c r="A486" s="1" t="s">
        <v>122</v>
      </c>
      <c r="B486" s="1" t="s">
        <v>134</v>
      </c>
    </row>
    <row r="487" spans="1:2" hidden="1">
      <c r="A487" s="1" t="s">
        <v>124</v>
      </c>
      <c r="B487" s="1" t="s">
        <v>136</v>
      </c>
    </row>
    <row r="488" spans="1:2" hidden="1">
      <c r="A488" s="1" t="s">
        <v>126</v>
      </c>
      <c r="B488" s="1" t="s">
        <v>138</v>
      </c>
    </row>
    <row r="489" spans="1:2" hidden="1">
      <c r="A489" s="1" t="s">
        <v>128</v>
      </c>
      <c r="B489" s="1" t="s">
        <v>140</v>
      </c>
    </row>
    <row r="490" spans="1:2" hidden="1">
      <c r="A490" s="1" t="s">
        <v>129</v>
      </c>
      <c r="B490" s="1" t="s">
        <v>142</v>
      </c>
    </row>
    <row r="491" spans="1:2" hidden="1">
      <c r="A491" s="1" t="s">
        <v>131</v>
      </c>
      <c r="B491" s="1" t="s">
        <v>144</v>
      </c>
    </row>
    <row r="492" spans="1:2" hidden="1">
      <c r="A492" s="1" t="s">
        <v>133</v>
      </c>
      <c r="B492" s="1" t="s">
        <v>146</v>
      </c>
    </row>
    <row r="493" spans="1:2" hidden="1">
      <c r="A493" s="1" t="s">
        <v>135</v>
      </c>
      <c r="B493" s="1" t="s">
        <v>148</v>
      </c>
    </row>
    <row r="494" spans="1:2" hidden="1">
      <c r="A494" s="1" t="s">
        <v>137</v>
      </c>
      <c r="B494" s="1" t="s">
        <v>150</v>
      </c>
    </row>
    <row r="495" spans="1:2" hidden="1">
      <c r="A495" s="1" t="s">
        <v>139</v>
      </c>
      <c r="B495" s="1" t="s">
        <v>152</v>
      </c>
    </row>
    <row r="496" spans="1:2" hidden="1">
      <c r="A496" s="1" t="s">
        <v>141</v>
      </c>
      <c r="B496" s="1" t="s">
        <v>154</v>
      </c>
    </row>
    <row r="497" spans="1:2" hidden="1">
      <c r="A497" s="1" t="s">
        <v>143</v>
      </c>
      <c r="B497" s="1" t="s">
        <v>156</v>
      </c>
    </row>
    <row r="498" spans="1:2" hidden="1">
      <c r="A498" s="1" t="s">
        <v>145</v>
      </c>
      <c r="B498" s="1" t="s">
        <v>158</v>
      </c>
    </row>
    <row r="499" spans="1:2" hidden="1">
      <c r="A499" s="1" t="s">
        <v>147</v>
      </c>
      <c r="B499" s="1" t="s">
        <v>160</v>
      </c>
    </row>
    <row r="500" spans="1:2" hidden="1">
      <c r="A500" s="1" t="s">
        <v>149</v>
      </c>
      <c r="B500" s="1" t="s">
        <v>162</v>
      </c>
    </row>
    <row r="501" spans="1:2" hidden="1">
      <c r="A501" s="1" t="s">
        <v>151</v>
      </c>
      <c r="B501" s="1" t="s">
        <v>164</v>
      </c>
    </row>
    <row r="502" spans="1:2" hidden="1">
      <c r="A502" s="1" t="s">
        <v>153</v>
      </c>
      <c r="B502" s="1" t="s">
        <v>166</v>
      </c>
    </row>
    <row r="503" spans="1:2" hidden="1">
      <c r="A503" s="1" t="s">
        <v>155</v>
      </c>
      <c r="B503" s="1" t="s">
        <v>168</v>
      </c>
    </row>
    <row r="504" spans="1:2" hidden="1">
      <c r="A504" s="1" t="s">
        <v>157</v>
      </c>
      <c r="B504" s="1" t="s">
        <v>170</v>
      </c>
    </row>
    <row r="505" spans="1:2" hidden="1">
      <c r="A505" s="1" t="s">
        <v>159</v>
      </c>
      <c r="B505" s="1" t="s">
        <v>172</v>
      </c>
    </row>
    <row r="506" spans="1:2" hidden="1">
      <c r="A506" s="1" t="s">
        <v>161</v>
      </c>
      <c r="B506" s="1" t="s">
        <v>174</v>
      </c>
    </row>
    <row r="507" spans="1:2" hidden="1">
      <c r="A507" s="1" t="s">
        <v>163</v>
      </c>
      <c r="B507" s="1" t="s">
        <v>176</v>
      </c>
    </row>
    <row r="508" spans="1:2" hidden="1">
      <c r="A508" s="1" t="s">
        <v>165</v>
      </c>
      <c r="B508" s="1" t="s">
        <v>178</v>
      </c>
    </row>
    <row r="509" spans="1:2" hidden="1">
      <c r="A509" s="1" t="s">
        <v>167</v>
      </c>
      <c r="B509" s="1" t="s">
        <v>180</v>
      </c>
    </row>
    <row r="510" spans="1:2" hidden="1">
      <c r="A510" s="1" t="s">
        <v>169</v>
      </c>
      <c r="B510" s="1" t="s">
        <v>182</v>
      </c>
    </row>
    <row r="511" spans="1:2" hidden="1">
      <c r="A511" s="1" t="s">
        <v>171</v>
      </c>
      <c r="B511" s="1" t="s">
        <v>184</v>
      </c>
    </row>
    <row r="512" spans="1:2" hidden="1">
      <c r="A512" s="1" t="s">
        <v>173</v>
      </c>
      <c r="B512" s="1" t="s">
        <v>186</v>
      </c>
    </row>
    <row r="513" spans="1:2" hidden="1">
      <c r="A513" s="1" t="s">
        <v>175</v>
      </c>
      <c r="B513" s="1" t="s">
        <v>188</v>
      </c>
    </row>
    <row r="514" spans="1:2" hidden="1">
      <c r="A514" s="1" t="s">
        <v>177</v>
      </c>
      <c r="B514" s="1" t="s">
        <v>190</v>
      </c>
    </row>
    <row r="515" spans="1:2" hidden="1">
      <c r="A515" s="1" t="s">
        <v>179</v>
      </c>
      <c r="B515" s="1" t="s">
        <v>192</v>
      </c>
    </row>
    <row r="516" spans="1:2" hidden="1">
      <c r="A516" s="1" t="s">
        <v>181</v>
      </c>
      <c r="B516" s="1" t="s">
        <v>194</v>
      </c>
    </row>
    <row r="517" spans="1:2" hidden="1">
      <c r="A517" s="1" t="s">
        <v>183</v>
      </c>
      <c r="B517" s="1" t="s">
        <v>196</v>
      </c>
    </row>
    <row r="518" spans="1:2" hidden="1">
      <c r="A518" s="1" t="s">
        <v>185</v>
      </c>
      <c r="B518" s="1" t="s">
        <v>198</v>
      </c>
    </row>
    <row r="519" spans="1:2" hidden="1">
      <c r="A519" s="1" t="s">
        <v>187</v>
      </c>
      <c r="B519" s="1" t="s">
        <v>200</v>
      </c>
    </row>
    <row r="520" spans="1:2" hidden="1">
      <c r="A520" s="1" t="s">
        <v>189</v>
      </c>
      <c r="B520" s="1" t="s">
        <v>202</v>
      </c>
    </row>
    <row r="521" spans="1:2" hidden="1">
      <c r="A521" s="1" t="s">
        <v>191</v>
      </c>
      <c r="B521" s="1" t="s">
        <v>204</v>
      </c>
    </row>
    <row r="522" spans="1:2" hidden="1">
      <c r="A522" s="1" t="s">
        <v>193</v>
      </c>
      <c r="B522" s="1" t="s">
        <v>206</v>
      </c>
    </row>
    <row r="523" spans="1:2" hidden="1">
      <c r="A523" s="1" t="s">
        <v>195</v>
      </c>
      <c r="B523" s="1" t="s">
        <v>208</v>
      </c>
    </row>
    <row r="524" spans="1:2" hidden="1">
      <c r="A524" s="1" t="s">
        <v>197</v>
      </c>
      <c r="B524" s="1" t="s">
        <v>210</v>
      </c>
    </row>
    <row r="525" spans="1:2" hidden="1">
      <c r="A525" s="1" t="s">
        <v>199</v>
      </c>
      <c r="B525" s="1" t="s">
        <v>212</v>
      </c>
    </row>
    <row r="526" spans="1:2" hidden="1">
      <c r="A526" s="1" t="s">
        <v>201</v>
      </c>
      <c r="B526" s="1" t="s">
        <v>214</v>
      </c>
    </row>
    <row r="527" spans="1:2" hidden="1">
      <c r="A527" s="1" t="s">
        <v>203</v>
      </c>
      <c r="B527" s="1" t="s">
        <v>216</v>
      </c>
    </row>
    <row r="528" spans="1:2" hidden="1">
      <c r="A528" s="1" t="s">
        <v>205</v>
      </c>
      <c r="B528" s="1" t="s">
        <v>218</v>
      </c>
    </row>
    <row r="529" spans="1:2" hidden="1">
      <c r="A529" s="1" t="s">
        <v>207</v>
      </c>
      <c r="B529" s="1" t="s">
        <v>220</v>
      </c>
    </row>
    <row r="530" spans="1:2" hidden="1">
      <c r="A530" s="1" t="s">
        <v>209</v>
      </c>
      <c r="B530" s="1" t="s">
        <v>222</v>
      </c>
    </row>
    <row r="531" spans="1:2" hidden="1">
      <c r="A531" s="1" t="s">
        <v>211</v>
      </c>
      <c r="B531" s="1" t="s">
        <v>224</v>
      </c>
    </row>
    <row r="532" spans="1:2" hidden="1">
      <c r="A532" s="1" t="s">
        <v>213</v>
      </c>
      <c r="B532" s="1" t="s">
        <v>226</v>
      </c>
    </row>
    <row r="533" spans="1:2" hidden="1">
      <c r="A533" s="1" t="s">
        <v>215</v>
      </c>
      <c r="B533" s="1" t="s">
        <v>228</v>
      </c>
    </row>
    <row r="534" spans="1:2" hidden="1">
      <c r="A534" s="1" t="s">
        <v>217</v>
      </c>
      <c r="B534" s="1" t="s">
        <v>230</v>
      </c>
    </row>
    <row r="535" spans="1:2" hidden="1">
      <c r="A535" s="1" t="s">
        <v>219</v>
      </c>
      <c r="B535" s="1" t="s">
        <v>232</v>
      </c>
    </row>
    <row r="536" spans="1:2" hidden="1">
      <c r="A536" s="1" t="s">
        <v>221</v>
      </c>
      <c r="B536" s="1" t="s">
        <v>234</v>
      </c>
    </row>
    <row r="537" spans="1:2" hidden="1">
      <c r="A537" s="1" t="s">
        <v>223</v>
      </c>
      <c r="B537" s="1" t="s">
        <v>236</v>
      </c>
    </row>
    <row r="538" spans="1:2" hidden="1">
      <c r="A538" s="1" t="s">
        <v>225</v>
      </c>
      <c r="B538" s="1" t="s">
        <v>238</v>
      </c>
    </row>
    <row r="539" spans="1:2" hidden="1">
      <c r="A539" s="1" t="s">
        <v>227</v>
      </c>
      <c r="B539" s="1" t="s">
        <v>240</v>
      </c>
    </row>
    <row r="540" spans="1:2" hidden="1">
      <c r="A540" s="1" t="s">
        <v>229</v>
      </c>
      <c r="B540" s="1" t="s">
        <v>242</v>
      </c>
    </row>
    <row r="541" spans="1:2" hidden="1">
      <c r="A541" s="1" t="s">
        <v>231</v>
      </c>
      <c r="B541" s="1" t="s">
        <v>244</v>
      </c>
    </row>
    <row r="542" spans="1:2" hidden="1">
      <c r="A542" s="1" t="s">
        <v>233</v>
      </c>
      <c r="B542" s="1" t="s">
        <v>246</v>
      </c>
    </row>
    <row r="543" spans="1:2" hidden="1">
      <c r="A543" s="1" t="s">
        <v>235</v>
      </c>
      <c r="B543" s="1" t="s">
        <v>248</v>
      </c>
    </row>
    <row r="544" spans="1:2" hidden="1">
      <c r="A544" s="1" t="s">
        <v>237</v>
      </c>
      <c r="B544" s="1" t="s">
        <v>250</v>
      </c>
    </row>
    <row r="545" spans="1:2" hidden="1">
      <c r="A545" s="1" t="s">
        <v>239</v>
      </c>
      <c r="B545" s="1" t="s">
        <v>252</v>
      </c>
    </row>
    <row r="546" spans="1:2" hidden="1">
      <c r="A546" s="1" t="s">
        <v>241</v>
      </c>
      <c r="B546" s="1" t="s">
        <v>254</v>
      </c>
    </row>
    <row r="547" spans="1:2" hidden="1">
      <c r="A547" s="1" t="s">
        <v>243</v>
      </c>
      <c r="B547" s="1" t="s">
        <v>256</v>
      </c>
    </row>
    <row r="548" spans="1:2" hidden="1">
      <c r="A548" s="1" t="s">
        <v>245</v>
      </c>
      <c r="B548" s="1" t="s">
        <v>258</v>
      </c>
    </row>
    <row r="549" spans="1:2" hidden="1">
      <c r="A549" s="1" t="s">
        <v>247</v>
      </c>
      <c r="B549" s="1" t="s">
        <v>260</v>
      </c>
    </row>
    <row r="550" spans="1:2" hidden="1">
      <c r="A550" s="1" t="s">
        <v>249</v>
      </c>
      <c r="B550" s="1" t="s">
        <v>262</v>
      </c>
    </row>
    <row r="551" spans="1:2" hidden="1">
      <c r="A551" s="1" t="s">
        <v>251</v>
      </c>
      <c r="B551" s="1" t="s">
        <v>264</v>
      </c>
    </row>
    <row r="552" spans="1:2" hidden="1">
      <c r="A552" s="1" t="s">
        <v>253</v>
      </c>
      <c r="B552" s="1" t="s">
        <v>266</v>
      </c>
    </row>
    <row r="553" spans="1:2" hidden="1">
      <c r="A553" s="1" t="s">
        <v>255</v>
      </c>
      <c r="B553" s="1" t="s">
        <v>268</v>
      </c>
    </row>
    <row r="554" spans="1:2" hidden="1">
      <c r="A554" s="1" t="s">
        <v>257</v>
      </c>
      <c r="B554" s="1" t="s">
        <v>270</v>
      </c>
    </row>
    <row r="555" spans="1:2" hidden="1">
      <c r="A555" s="1" t="s">
        <v>259</v>
      </c>
      <c r="B555" s="1" t="s">
        <v>272</v>
      </c>
    </row>
    <row r="556" spans="1:2" hidden="1">
      <c r="A556" s="1" t="s">
        <v>261</v>
      </c>
      <c r="B556" s="1" t="s">
        <v>274</v>
      </c>
    </row>
    <row r="557" spans="1:2" hidden="1">
      <c r="A557" s="1" t="s">
        <v>263</v>
      </c>
      <c r="B557" s="1" t="s">
        <v>276</v>
      </c>
    </row>
    <row r="558" spans="1:2" hidden="1">
      <c r="A558" s="1" t="s">
        <v>265</v>
      </c>
      <c r="B558" s="1" t="s">
        <v>278</v>
      </c>
    </row>
    <row r="559" spans="1:2" hidden="1">
      <c r="A559" s="1" t="s">
        <v>267</v>
      </c>
      <c r="B559" s="1" t="s">
        <v>280</v>
      </c>
    </row>
    <row r="560" spans="1:2" hidden="1">
      <c r="A560" s="1" t="s">
        <v>269</v>
      </c>
      <c r="B560" s="1" t="s">
        <v>282</v>
      </c>
    </row>
    <row r="561" spans="1:5" hidden="1">
      <c r="A561" s="1" t="s">
        <v>271</v>
      </c>
      <c r="B561" s="1" t="s">
        <v>284</v>
      </c>
    </row>
    <row r="562" spans="1:5" hidden="1">
      <c r="A562" s="1" t="s">
        <v>273</v>
      </c>
      <c r="B562" s="1" t="s">
        <v>286</v>
      </c>
    </row>
    <row r="563" spans="1:5" hidden="1">
      <c r="A563" s="1" t="s">
        <v>275</v>
      </c>
      <c r="B563" s="1" t="s">
        <v>288</v>
      </c>
    </row>
    <row r="564" spans="1:5" hidden="1">
      <c r="A564" s="1" t="s">
        <v>277</v>
      </c>
      <c r="B564" s="1" t="s">
        <v>290</v>
      </c>
      <c r="C564" s="1" t="s">
        <v>291</v>
      </c>
      <c r="D564" s="1" t="s">
        <v>292</v>
      </c>
      <c r="E564" s="1" t="s">
        <v>293</v>
      </c>
    </row>
    <row r="565" spans="1:5" hidden="1">
      <c r="A565" s="1" t="s">
        <v>279</v>
      </c>
      <c r="C565" s="1" t="s">
        <v>308</v>
      </c>
      <c r="D565" s="1" t="s">
        <v>294</v>
      </c>
      <c r="E565" s="1" t="s">
        <v>295</v>
      </c>
    </row>
    <row r="566" spans="1:5" hidden="1">
      <c r="A566" s="1" t="s">
        <v>281</v>
      </c>
      <c r="C566" s="1" t="s">
        <v>307</v>
      </c>
      <c r="E566" s="1" t="s">
        <v>296</v>
      </c>
    </row>
    <row r="567" spans="1:5" hidden="1">
      <c r="A567" s="1" t="s">
        <v>283</v>
      </c>
      <c r="E567" s="1" t="s">
        <v>297</v>
      </c>
    </row>
    <row r="568" spans="1:5" hidden="1">
      <c r="A568" s="1" t="s">
        <v>285</v>
      </c>
    </row>
    <row r="569" spans="1:5" hidden="1">
      <c r="A569" s="1" t="s">
        <v>287</v>
      </c>
    </row>
    <row r="570" spans="1:5" hidden="1">
      <c r="A570" s="1" t="s">
        <v>289</v>
      </c>
    </row>
    <row r="571" spans="1:5" hidden="1"/>
    <row r="572" spans="1:5" hidden="1"/>
    <row r="573" spans="1:5" hidden="1">
      <c r="C573" s="1" t="s">
        <v>318</v>
      </c>
    </row>
    <row r="574" spans="1:5" hidden="1">
      <c r="C574" s="1" t="s">
        <v>319</v>
      </c>
    </row>
    <row r="575" spans="1:5" hidden="1">
      <c r="C575" s="1" t="s">
        <v>320</v>
      </c>
    </row>
    <row r="576" spans="1:5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spans="1:1" hidden="1"/>
    <row r="738" spans="1:1" hidden="1"/>
    <row r="739" spans="1:1" hidden="1"/>
    <row r="740" spans="1:1" hidden="1"/>
    <row r="741" spans="1:1" hidden="1"/>
    <row r="742" spans="1:1" hidden="1"/>
    <row r="743" spans="1:1" hidden="1"/>
    <row r="744" spans="1:1" hidden="1"/>
    <row r="745" spans="1:1" hidden="1"/>
    <row r="746" spans="1:1" hidden="1"/>
    <row r="747" spans="1:1" hidden="1"/>
    <row r="748" spans="1:1" hidden="1"/>
    <row r="749" spans="1:1" hidden="1"/>
    <row r="750" spans="1:1" hidden="1"/>
    <row r="751" spans="1:1" hidden="1"/>
    <row r="752" spans="1:1" ht="34.5" customHeight="1">
      <c r="A752" s="157"/>
    </row>
    <row r="753" spans="1:23" ht="12.75" customHeight="1"/>
    <row r="754" spans="1:23" ht="12.75" customHeight="1">
      <c r="A754" s="392" t="s">
        <v>1105</v>
      </c>
      <c r="B754" s="392"/>
      <c r="C754" s="392"/>
      <c r="D754" s="392"/>
      <c r="E754" s="2"/>
      <c r="F754" s="393" t="s">
        <v>1106</v>
      </c>
      <c r="G754" s="393"/>
      <c r="H754" s="393"/>
      <c r="I754" s="393"/>
      <c r="J754" s="393"/>
      <c r="K754" s="393"/>
      <c r="L754" s="393"/>
      <c r="M754" s="393"/>
      <c r="N754" s="393"/>
      <c r="O754" s="393"/>
      <c r="P754" s="2"/>
      <c r="Q754" s="393" t="s">
        <v>1107</v>
      </c>
      <c r="R754" s="393"/>
      <c r="S754" s="393"/>
      <c r="T754" s="393"/>
      <c r="U754" s="393"/>
      <c r="V754" s="393"/>
      <c r="W754" s="393"/>
    </row>
    <row r="755" spans="1:23" ht="12.75" customHeight="1">
      <c r="A755" s="394" t="s">
        <v>1016</v>
      </c>
      <c r="B755" s="394"/>
      <c r="C755" s="394"/>
      <c r="D755" s="394"/>
      <c r="E755" s="2"/>
      <c r="F755" s="394" t="s">
        <v>1017</v>
      </c>
      <c r="G755" s="394"/>
      <c r="H755" s="394"/>
      <c r="I755" s="394"/>
      <c r="J755" s="394"/>
      <c r="K755" s="394"/>
      <c r="L755" s="394"/>
      <c r="M755" s="394"/>
      <c r="N755" s="394"/>
      <c r="O755" s="394"/>
      <c r="P755" s="2"/>
      <c r="Q755" s="394" t="s">
        <v>1108</v>
      </c>
      <c r="R755" s="394"/>
      <c r="S755" s="394"/>
      <c r="T755" s="394"/>
      <c r="U755" s="394"/>
      <c r="V755" s="394"/>
      <c r="W755" s="394"/>
    </row>
    <row r="756" spans="1:23" ht="45.75" customHeight="1">
      <c r="A756" s="155"/>
      <c r="B756" s="155"/>
      <c r="C756" s="155"/>
      <c r="D756" s="155"/>
      <c r="F756" s="155"/>
      <c r="G756" s="155"/>
      <c r="H756" s="155"/>
      <c r="I756" s="155"/>
      <c r="J756" s="155"/>
      <c r="K756" s="155"/>
      <c r="L756" s="155"/>
      <c r="M756" s="155"/>
      <c r="N756" s="155"/>
      <c r="O756" s="155"/>
      <c r="Q756" s="155"/>
      <c r="R756" s="155"/>
      <c r="S756" s="155"/>
      <c r="T756" s="155"/>
      <c r="U756" s="155"/>
      <c r="V756" s="155"/>
      <c r="W756" s="155"/>
    </row>
    <row r="757" spans="1:23">
      <c r="A757" s="395"/>
      <c r="B757" s="395"/>
      <c r="C757" s="395"/>
      <c r="D757" s="395"/>
      <c r="F757" s="393" t="s">
        <v>1109</v>
      </c>
      <c r="G757" s="393"/>
      <c r="H757" s="393"/>
      <c r="I757" s="393"/>
      <c r="J757" s="393"/>
      <c r="K757" s="393"/>
      <c r="L757" s="393"/>
      <c r="M757" s="393"/>
      <c r="N757" s="393"/>
      <c r="O757" s="393"/>
      <c r="Q757" s="396"/>
      <c r="R757" s="396"/>
      <c r="S757" s="396"/>
      <c r="T757" s="396"/>
      <c r="U757" s="396"/>
      <c r="V757" s="396"/>
      <c r="W757" s="396"/>
    </row>
    <row r="758" spans="1:23" ht="28.5" customHeight="1">
      <c r="A758" s="397"/>
      <c r="B758" s="397"/>
      <c r="C758" s="397"/>
      <c r="D758" s="397"/>
      <c r="F758" s="394" t="s">
        <v>1110</v>
      </c>
      <c r="G758" s="394"/>
      <c r="H758" s="394"/>
      <c r="I758" s="394"/>
      <c r="J758" s="394"/>
      <c r="K758" s="394"/>
      <c r="L758" s="394"/>
      <c r="M758" s="394"/>
      <c r="N758" s="394"/>
      <c r="O758" s="394"/>
      <c r="Q758" s="397"/>
      <c r="R758" s="397"/>
      <c r="S758" s="397"/>
      <c r="T758" s="397"/>
      <c r="U758" s="397"/>
      <c r="V758" s="397"/>
      <c r="W758" s="397"/>
    </row>
    <row r="759" spans="1:23">
      <c r="A759" s="397"/>
      <c r="B759" s="397"/>
      <c r="C759" s="397"/>
      <c r="D759" s="397"/>
      <c r="F759" s="397"/>
      <c r="G759" s="397"/>
      <c r="H759" s="397"/>
      <c r="I759" s="397"/>
      <c r="J759" s="397"/>
      <c r="K759" s="397"/>
      <c r="L759" s="397"/>
      <c r="M759" s="397"/>
      <c r="N759" s="397"/>
      <c r="O759" s="397"/>
      <c r="Q759" s="397"/>
      <c r="R759" s="397"/>
      <c r="S759" s="397"/>
      <c r="T759" s="397"/>
      <c r="U759" s="397"/>
      <c r="V759" s="397"/>
      <c r="W759" s="397"/>
    </row>
  </sheetData>
  <sheetProtection formatCells="0" formatColumns="0" formatRows="0" selectLockedCells="1" autoFilter="0"/>
  <protectedRanges>
    <protectedRange sqref="Q45 G43 O43 F61 O46:O47 G47 Q76 G74 O74 F92 O77:O78 G78 Q107 G105 O105 F123 O108:O109 G109 Q136 G134 O134 F152 O137:O138 G138 Q165 G163 O163 F181 O166:O167 G167 Q194 G192 O192 F210 O195:O196 G196 Q223 G221 O221 G225 O224:O225 F239:F240 Q252 G250 O250 G254 O253:O254 F268:F269" name="FIN"/>
    <protectedRange sqref="D8:W15" name="FIN_1"/>
    <protectedRange sqref="D19:W22" name="FIN_2"/>
    <protectedRange sqref="A25 A27 A29" name="FIN_3"/>
    <protectedRange sqref="C40 C71 C102 C131 C160 C189 C218 C247" name="FIN_4"/>
    <protectedRange sqref="K42 K73 K104 K133 K162 K191 K220 K249" name="FIN_5"/>
    <protectedRange sqref="I51:T52 I56:T57 I82:T83 I87:T88 I118:T119 I147:T148 I171:T172 I176:T177 I200:T201 I205:T206 I229:T230 I234:T235 I258:T259 I263:T264 I142:T143 I113:T114" name="FIN_6"/>
    <protectedRange sqref="D51:E52 D113:E114 D142:E143 D200:E201 D229:E230 D82:E83 D171:E172 D258:E259" name="FIN_7"/>
    <protectedRange sqref="D56:E57 D87:E88 D118:E119 D147:E148 D176:E177 D205:E206 D234:E235 D263:E264" name="FIN_8"/>
    <protectedRange sqref="Q281 G279 O279 G283 O282:O283 F297" name="FIN_9"/>
    <protectedRange sqref="C276" name="FIN_4_1"/>
    <protectedRange sqref="K278" name="FIN_5_1"/>
    <protectedRange sqref="I287:T288 I292:T293" name="FIN_6_1"/>
    <protectedRange sqref="D287:E288" name="FIN_7_1"/>
    <protectedRange sqref="D292:E293" name="FIN_8_1"/>
  </protectedRanges>
  <dataConsolidate/>
  <mergeCells count="802">
    <mergeCell ref="A266:V266"/>
    <mergeCell ref="A268:E268"/>
    <mergeCell ref="F268:W268"/>
    <mergeCell ref="A357:A358"/>
    <mergeCell ref="B357:B358"/>
    <mergeCell ref="C357:D358"/>
    <mergeCell ref="A359:A360"/>
    <mergeCell ref="B359:B360"/>
    <mergeCell ref="C359:D360"/>
    <mergeCell ref="E357:E358"/>
    <mergeCell ref="E359:E360"/>
    <mergeCell ref="F357:H357"/>
    <mergeCell ref="F359:H359"/>
    <mergeCell ref="W357:W358"/>
    <mergeCell ref="W359:W360"/>
    <mergeCell ref="F353:H353"/>
    <mergeCell ref="F355:H355"/>
    <mergeCell ref="B349:B350"/>
    <mergeCell ref="C349:D350"/>
    <mergeCell ref="E349:E350"/>
    <mergeCell ref="C337:D338"/>
    <mergeCell ref="E337:E338"/>
    <mergeCell ref="F337:H337"/>
    <mergeCell ref="C341:D342"/>
    <mergeCell ref="A260:W260"/>
    <mergeCell ref="A261:B262"/>
    <mergeCell ref="C261:D262"/>
    <mergeCell ref="E261:E262"/>
    <mergeCell ref="F261:T261"/>
    <mergeCell ref="V261:V262"/>
    <mergeCell ref="W261:W262"/>
    <mergeCell ref="F262:H262"/>
    <mergeCell ref="A263:B263"/>
    <mergeCell ref="C263:D263"/>
    <mergeCell ref="F263:H263"/>
    <mergeCell ref="W263:W264"/>
    <mergeCell ref="A264:B264"/>
    <mergeCell ref="C264:D264"/>
    <mergeCell ref="F264:H264"/>
    <mergeCell ref="C256:D257"/>
    <mergeCell ref="E256:E257"/>
    <mergeCell ref="F256:T256"/>
    <mergeCell ref="V256:V257"/>
    <mergeCell ref="W256:W257"/>
    <mergeCell ref="F257:H257"/>
    <mergeCell ref="A258:B258"/>
    <mergeCell ref="C258:D258"/>
    <mergeCell ref="F258:H258"/>
    <mergeCell ref="W258:W259"/>
    <mergeCell ref="A259:B259"/>
    <mergeCell ref="C259:D259"/>
    <mergeCell ref="F259:H259"/>
    <mergeCell ref="A241:B241"/>
    <mergeCell ref="C241:W241"/>
    <mergeCell ref="A243:W243"/>
    <mergeCell ref="A245:B245"/>
    <mergeCell ref="C245:W245"/>
    <mergeCell ref="A247:B247"/>
    <mergeCell ref="E247:F247"/>
    <mergeCell ref="G247:J247"/>
    <mergeCell ref="M247:P247"/>
    <mergeCell ref="Q247:W247"/>
    <mergeCell ref="A249:B249"/>
    <mergeCell ref="E249:F249"/>
    <mergeCell ref="G249:J249"/>
    <mergeCell ref="M249:P249"/>
    <mergeCell ref="Q249:W249"/>
    <mergeCell ref="C251:F251"/>
    <mergeCell ref="O251:V251"/>
    <mergeCell ref="E252:F252"/>
    <mergeCell ref="O252:V252"/>
    <mergeCell ref="E253:F253"/>
    <mergeCell ref="A255:W255"/>
    <mergeCell ref="A256:B257"/>
    <mergeCell ref="A758:D758"/>
    <mergeCell ref="F758:O758"/>
    <mergeCell ref="Q758:W758"/>
    <mergeCell ref="A759:D759"/>
    <mergeCell ref="F759:O759"/>
    <mergeCell ref="Q759:W759"/>
    <mergeCell ref="A303:A312"/>
    <mergeCell ref="F323:H323"/>
    <mergeCell ref="C323:D324"/>
    <mergeCell ref="F326:H326"/>
    <mergeCell ref="A315:A326"/>
    <mergeCell ref="A327:A338"/>
    <mergeCell ref="W323:W324"/>
    <mergeCell ref="F354:H354"/>
    <mergeCell ref="F360:H360"/>
    <mergeCell ref="B347:B348"/>
    <mergeCell ref="C347:D348"/>
    <mergeCell ref="E347:E348"/>
    <mergeCell ref="F347:H347"/>
    <mergeCell ref="W347:W348"/>
    <mergeCell ref="F348:H348"/>
    <mergeCell ref="E341:E342"/>
    <mergeCell ref="A754:D754"/>
    <mergeCell ref="F754:O754"/>
    <mergeCell ref="Q754:W754"/>
    <mergeCell ref="A755:D755"/>
    <mergeCell ref="F755:O755"/>
    <mergeCell ref="Q755:W755"/>
    <mergeCell ref="A757:D757"/>
    <mergeCell ref="F757:O757"/>
    <mergeCell ref="Q757:W757"/>
    <mergeCell ref="A385:A390"/>
    <mergeCell ref="B381:B382"/>
    <mergeCell ref="C377:D378"/>
    <mergeCell ref="E377:E378"/>
    <mergeCell ref="F377:H377"/>
    <mergeCell ref="W377:W378"/>
    <mergeCell ref="F378:H378"/>
    <mergeCell ref="F387:O387"/>
    <mergeCell ref="Q387:W387"/>
    <mergeCell ref="B379:B380"/>
    <mergeCell ref="B383:B384"/>
    <mergeCell ref="C379:D380"/>
    <mergeCell ref="E379:E380"/>
    <mergeCell ref="F379:H379"/>
    <mergeCell ref="C339:D340"/>
    <mergeCell ref="E339:E340"/>
    <mergeCell ref="F339:H339"/>
    <mergeCell ref="W339:W340"/>
    <mergeCell ref="F340:H340"/>
    <mergeCell ref="A339:A356"/>
    <mergeCell ref="B351:B352"/>
    <mergeCell ref="C351:D352"/>
    <mergeCell ref="E351:E352"/>
    <mergeCell ref="F351:H351"/>
    <mergeCell ref="W351:W352"/>
    <mergeCell ref="F352:H352"/>
    <mergeCell ref="B353:B354"/>
    <mergeCell ref="B355:B356"/>
    <mergeCell ref="C353:D354"/>
    <mergeCell ref="C355:D356"/>
    <mergeCell ref="F356:H356"/>
    <mergeCell ref="W353:W354"/>
    <mergeCell ref="W355:W356"/>
    <mergeCell ref="B339:B340"/>
    <mergeCell ref="B341:B342"/>
    <mergeCell ref="F341:H341"/>
    <mergeCell ref="W341:W342"/>
    <mergeCell ref="F342:H342"/>
    <mergeCell ref="B333:B334"/>
    <mergeCell ref="C333:D334"/>
    <mergeCell ref="E333:E334"/>
    <mergeCell ref="F333:H333"/>
    <mergeCell ref="W333:W334"/>
    <mergeCell ref="F334:H334"/>
    <mergeCell ref="B337:B338"/>
    <mergeCell ref="E335:E336"/>
    <mergeCell ref="F335:H335"/>
    <mergeCell ref="W335:W336"/>
    <mergeCell ref="F336:H336"/>
    <mergeCell ref="B335:B336"/>
    <mergeCell ref="C335:D336"/>
    <mergeCell ref="W337:W338"/>
    <mergeCell ref="F338:H338"/>
    <mergeCell ref="B329:B330"/>
    <mergeCell ref="C329:D330"/>
    <mergeCell ref="E329:E330"/>
    <mergeCell ref="F329:H329"/>
    <mergeCell ref="W329:W330"/>
    <mergeCell ref="F330:H330"/>
    <mergeCell ref="B331:B332"/>
    <mergeCell ref="C331:D332"/>
    <mergeCell ref="E331:E332"/>
    <mergeCell ref="F331:H331"/>
    <mergeCell ref="W331:W332"/>
    <mergeCell ref="F332:H332"/>
    <mergeCell ref="W319:W320"/>
    <mergeCell ref="F320:H320"/>
    <mergeCell ref="B321:B322"/>
    <mergeCell ref="C321:D322"/>
    <mergeCell ref="E321:E322"/>
    <mergeCell ref="F321:H321"/>
    <mergeCell ref="W321:W322"/>
    <mergeCell ref="F322:H322"/>
    <mergeCell ref="B327:B328"/>
    <mergeCell ref="C327:D328"/>
    <mergeCell ref="E327:E328"/>
    <mergeCell ref="F327:H327"/>
    <mergeCell ref="W327:W328"/>
    <mergeCell ref="F328:H328"/>
    <mergeCell ref="B323:B324"/>
    <mergeCell ref="E323:E324"/>
    <mergeCell ref="F324:H324"/>
    <mergeCell ref="B325:B326"/>
    <mergeCell ref="C325:D326"/>
    <mergeCell ref="E325:E326"/>
    <mergeCell ref="F325:H325"/>
    <mergeCell ref="W325:W326"/>
    <mergeCell ref="B319:B320"/>
    <mergeCell ref="C319:D320"/>
    <mergeCell ref="B315:B316"/>
    <mergeCell ref="C315:D316"/>
    <mergeCell ref="E315:E316"/>
    <mergeCell ref="F315:H315"/>
    <mergeCell ref="W315:W316"/>
    <mergeCell ref="F316:H316"/>
    <mergeCell ref="B317:B318"/>
    <mergeCell ref="C317:D318"/>
    <mergeCell ref="E317:E318"/>
    <mergeCell ref="F317:H317"/>
    <mergeCell ref="W317:W318"/>
    <mergeCell ref="F318:H318"/>
    <mergeCell ref="E319:E320"/>
    <mergeCell ref="F319:H319"/>
    <mergeCell ref="A292:B292"/>
    <mergeCell ref="C292:D292"/>
    <mergeCell ref="F292:H292"/>
    <mergeCell ref="W292:W293"/>
    <mergeCell ref="A293:B293"/>
    <mergeCell ref="C293:D293"/>
    <mergeCell ref="F293:H293"/>
    <mergeCell ref="A295:V295"/>
    <mergeCell ref="A297:E297"/>
    <mergeCell ref="F297:W297"/>
    <mergeCell ref="F312:H312"/>
    <mergeCell ref="B307:B308"/>
    <mergeCell ref="C307:D308"/>
    <mergeCell ref="E307:E308"/>
    <mergeCell ref="F307:H307"/>
    <mergeCell ref="W307:W308"/>
    <mergeCell ref="F308:H308"/>
    <mergeCell ref="B309:B310"/>
    <mergeCell ref="C309:D310"/>
    <mergeCell ref="E309:E310"/>
    <mergeCell ref="F309:H309"/>
    <mergeCell ref="W309:W310"/>
    <mergeCell ref="A287:B287"/>
    <mergeCell ref="C287:D287"/>
    <mergeCell ref="F287:H287"/>
    <mergeCell ref="W287:W288"/>
    <mergeCell ref="A288:B288"/>
    <mergeCell ref="C288:D288"/>
    <mergeCell ref="F288:H288"/>
    <mergeCell ref="A289:W289"/>
    <mergeCell ref="A290:B291"/>
    <mergeCell ref="C290:D291"/>
    <mergeCell ref="E290:E291"/>
    <mergeCell ref="F290:T290"/>
    <mergeCell ref="V290:V291"/>
    <mergeCell ref="W290:W291"/>
    <mergeCell ref="F291:H291"/>
    <mergeCell ref="E282:F282"/>
    <mergeCell ref="A284:W284"/>
    <mergeCell ref="A285:B286"/>
    <mergeCell ref="C285:D286"/>
    <mergeCell ref="E285:E286"/>
    <mergeCell ref="F285:T285"/>
    <mergeCell ref="V285:V286"/>
    <mergeCell ref="W285:W286"/>
    <mergeCell ref="F286:H286"/>
    <mergeCell ref="A278:B278"/>
    <mergeCell ref="E278:F278"/>
    <mergeCell ref="G278:J278"/>
    <mergeCell ref="M278:P278"/>
    <mergeCell ref="Q278:W278"/>
    <mergeCell ref="C280:F280"/>
    <mergeCell ref="O280:V280"/>
    <mergeCell ref="E281:F281"/>
    <mergeCell ref="O281:V281"/>
    <mergeCell ref="A270:B270"/>
    <mergeCell ref="C270:W270"/>
    <mergeCell ref="A272:W272"/>
    <mergeCell ref="A274:B274"/>
    <mergeCell ref="C274:W274"/>
    <mergeCell ref="A276:B276"/>
    <mergeCell ref="E276:F276"/>
    <mergeCell ref="G276:J276"/>
    <mergeCell ref="M276:P276"/>
    <mergeCell ref="Q276:W276"/>
    <mergeCell ref="W379:W380"/>
    <mergeCell ref="F380:H380"/>
    <mergeCell ref="F388:O388"/>
    <mergeCell ref="Q388:W388"/>
    <mergeCell ref="F383:O383"/>
    <mergeCell ref="Q383:W383"/>
    <mergeCell ref="F384:O384"/>
    <mergeCell ref="Q384:W384"/>
    <mergeCell ref="A381:A384"/>
    <mergeCell ref="A375:A380"/>
    <mergeCell ref="B375:B376"/>
    <mergeCell ref="W371:W372"/>
    <mergeCell ref="F372:H372"/>
    <mergeCell ref="B377:B378"/>
    <mergeCell ref="C373:D374"/>
    <mergeCell ref="E373:E374"/>
    <mergeCell ref="F373:H373"/>
    <mergeCell ref="W373:W374"/>
    <mergeCell ref="F374:H374"/>
    <mergeCell ref="C375:D376"/>
    <mergeCell ref="E375:E376"/>
    <mergeCell ref="F375:H375"/>
    <mergeCell ref="W375:W376"/>
    <mergeCell ref="F376:H376"/>
    <mergeCell ref="B367:B368"/>
    <mergeCell ref="C363:D364"/>
    <mergeCell ref="E363:E364"/>
    <mergeCell ref="B373:B374"/>
    <mergeCell ref="C369:D370"/>
    <mergeCell ref="E369:E370"/>
    <mergeCell ref="F369:H369"/>
    <mergeCell ref="W369:W370"/>
    <mergeCell ref="F370:H370"/>
    <mergeCell ref="B371:B372"/>
    <mergeCell ref="C367:D368"/>
    <mergeCell ref="E367:E368"/>
    <mergeCell ref="F367:H367"/>
    <mergeCell ref="W367:W368"/>
    <mergeCell ref="F368:H368"/>
    <mergeCell ref="B369:B370"/>
    <mergeCell ref="C365:D366"/>
    <mergeCell ref="E365:E366"/>
    <mergeCell ref="F365:H365"/>
    <mergeCell ref="W365:W366"/>
    <mergeCell ref="F366:H366"/>
    <mergeCell ref="C371:D372"/>
    <mergeCell ref="E371:E372"/>
    <mergeCell ref="F371:H371"/>
    <mergeCell ref="A371:A374"/>
    <mergeCell ref="B365:B366"/>
    <mergeCell ref="A363:A370"/>
    <mergeCell ref="C343:D344"/>
    <mergeCell ref="E343:E344"/>
    <mergeCell ref="F343:H343"/>
    <mergeCell ref="W343:W344"/>
    <mergeCell ref="F344:H344"/>
    <mergeCell ref="B343:B344"/>
    <mergeCell ref="B345:B346"/>
    <mergeCell ref="B363:B364"/>
    <mergeCell ref="F358:H358"/>
    <mergeCell ref="C345:D346"/>
    <mergeCell ref="E345:E346"/>
    <mergeCell ref="F345:H345"/>
    <mergeCell ref="W345:W346"/>
    <mergeCell ref="F346:H346"/>
    <mergeCell ref="F363:H363"/>
    <mergeCell ref="W363:W364"/>
    <mergeCell ref="F364:H364"/>
    <mergeCell ref="F349:H349"/>
    <mergeCell ref="W349:W350"/>
    <mergeCell ref="F350:H350"/>
    <mergeCell ref="C361:D362"/>
    <mergeCell ref="E361:E362"/>
    <mergeCell ref="F361:H361"/>
    <mergeCell ref="W361:W362"/>
    <mergeCell ref="F362:H362"/>
    <mergeCell ref="E353:E354"/>
    <mergeCell ref="E355:E356"/>
    <mergeCell ref="B305:B306"/>
    <mergeCell ref="C305:D306"/>
    <mergeCell ref="A313:A314"/>
    <mergeCell ref="B313:B314"/>
    <mergeCell ref="C313:D314"/>
    <mergeCell ref="E313:E314"/>
    <mergeCell ref="F313:H313"/>
    <mergeCell ref="W313:W314"/>
    <mergeCell ref="F314:H314"/>
    <mergeCell ref="E305:E306"/>
    <mergeCell ref="F305:H305"/>
    <mergeCell ref="W305:W306"/>
    <mergeCell ref="F306:H306"/>
    <mergeCell ref="B311:B312"/>
    <mergeCell ref="C311:D312"/>
    <mergeCell ref="E311:E312"/>
    <mergeCell ref="F311:H311"/>
    <mergeCell ref="W311:W312"/>
    <mergeCell ref="F310:H310"/>
    <mergeCell ref="B303:B304"/>
    <mergeCell ref="C303:D304"/>
    <mergeCell ref="E303:E304"/>
    <mergeCell ref="F303:H303"/>
    <mergeCell ref="A299:W299"/>
    <mergeCell ref="A301:A302"/>
    <mergeCell ref="B301:D302"/>
    <mergeCell ref="E301:E302"/>
    <mergeCell ref="F301:T301"/>
    <mergeCell ref="V301:V302"/>
    <mergeCell ref="W301:W302"/>
    <mergeCell ref="W303:W304"/>
    <mergeCell ref="F304:H304"/>
    <mergeCell ref="F302:H302"/>
    <mergeCell ref="A208:V208"/>
    <mergeCell ref="A210:E210"/>
    <mergeCell ref="F210:W210"/>
    <mergeCell ref="A205:B205"/>
    <mergeCell ref="C205:D205"/>
    <mergeCell ref="F205:H205"/>
    <mergeCell ref="W205:W206"/>
    <mergeCell ref="A206:B206"/>
    <mergeCell ref="C206:D206"/>
    <mergeCell ref="F206:H206"/>
    <mergeCell ref="A202:W202"/>
    <mergeCell ref="A203:B204"/>
    <mergeCell ref="C203:D204"/>
    <mergeCell ref="E203:E204"/>
    <mergeCell ref="F203:T203"/>
    <mergeCell ref="V203:V204"/>
    <mergeCell ref="W203:W204"/>
    <mergeCell ref="F204:H204"/>
    <mergeCell ref="F199:H199"/>
    <mergeCell ref="A200:B200"/>
    <mergeCell ref="C200:D200"/>
    <mergeCell ref="F200:H200"/>
    <mergeCell ref="W200:W201"/>
    <mergeCell ref="A201:B201"/>
    <mergeCell ref="C201:D201"/>
    <mergeCell ref="F201:H201"/>
    <mergeCell ref="E194:F194"/>
    <mergeCell ref="O194:V194"/>
    <mergeCell ref="E195:F195"/>
    <mergeCell ref="A197:W197"/>
    <mergeCell ref="A198:B199"/>
    <mergeCell ref="C198:D199"/>
    <mergeCell ref="E198:E199"/>
    <mergeCell ref="F198:T198"/>
    <mergeCell ref="V198:V199"/>
    <mergeCell ref="W198:W199"/>
    <mergeCell ref="A191:B191"/>
    <mergeCell ref="E191:F191"/>
    <mergeCell ref="G191:J191"/>
    <mergeCell ref="M191:P191"/>
    <mergeCell ref="Q191:W191"/>
    <mergeCell ref="C193:F193"/>
    <mergeCell ref="O193:V193"/>
    <mergeCell ref="A187:B187"/>
    <mergeCell ref="C187:W187"/>
    <mergeCell ref="A189:B189"/>
    <mergeCell ref="E189:F189"/>
    <mergeCell ref="G189:J189"/>
    <mergeCell ref="M189:P189"/>
    <mergeCell ref="Q189:W189"/>
    <mergeCell ref="A179:V179"/>
    <mergeCell ref="A181:E181"/>
    <mergeCell ref="F181:W181"/>
    <mergeCell ref="A183:B183"/>
    <mergeCell ref="C183:W183"/>
    <mergeCell ref="A185:W185"/>
    <mergeCell ref="A176:B176"/>
    <mergeCell ref="C176:D176"/>
    <mergeCell ref="F176:H176"/>
    <mergeCell ref="W176:W177"/>
    <mergeCell ref="A177:B177"/>
    <mergeCell ref="C177:D177"/>
    <mergeCell ref="F177:H177"/>
    <mergeCell ref="A173:W173"/>
    <mergeCell ref="A174:B175"/>
    <mergeCell ref="C174:D175"/>
    <mergeCell ref="E174:E175"/>
    <mergeCell ref="F174:T174"/>
    <mergeCell ref="V174:V175"/>
    <mergeCell ref="W174:W175"/>
    <mergeCell ref="F175:H175"/>
    <mergeCell ref="F170:H170"/>
    <mergeCell ref="A171:B171"/>
    <mergeCell ref="C171:D171"/>
    <mergeCell ref="F171:H171"/>
    <mergeCell ref="W171:W172"/>
    <mergeCell ref="A172:B172"/>
    <mergeCell ref="C172:D172"/>
    <mergeCell ref="F172:H172"/>
    <mergeCell ref="E165:F165"/>
    <mergeCell ref="O165:V165"/>
    <mergeCell ref="E166:F166"/>
    <mergeCell ref="A168:W168"/>
    <mergeCell ref="A169:B170"/>
    <mergeCell ref="C169:D170"/>
    <mergeCell ref="E169:E170"/>
    <mergeCell ref="F169:T169"/>
    <mergeCell ref="V169:V170"/>
    <mergeCell ref="W169:W170"/>
    <mergeCell ref="A162:B162"/>
    <mergeCell ref="E162:F162"/>
    <mergeCell ref="G162:J162"/>
    <mergeCell ref="M162:P162"/>
    <mergeCell ref="Q162:W162"/>
    <mergeCell ref="C164:F164"/>
    <mergeCell ref="O164:V164"/>
    <mergeCell ref="A158:B158"/>
    <mergeCell ref="C158:W158"/>
    <mergeCell ref="A160:B160"/>
    <mergeCell ref="E160:F160"/>
    <mergeCell ref="G160:J160"/>
    <mergeCell ref="M160:P160"/>
    <mergeCell ref="Q160:W160"/>
    <mergeCell ref="A150:V150"/>
    <mergeCell ref="A152:E152"/>
    <mergeCell ref="F152:W152"/>
    <mergeCell ref="A154:B154"/>
    <mergeCell ref="C154:W154"/>
    <mergeCell ref="A156:W156"/>
    <mergeCell ref="A147:B147"/>
    <mergeCell ref="C147:D147"/>
    <mergeCell ref="F147:H147"/>
    <mergeCell ref="W147:W148"/>
    <mergeCell ref="A148:B148"/>
    <mergeCell ref="C148:D148"/>
    <mergeCell ref="F148:H148"/>
    <mergeCell ref="A144:W144"/>
    <mergeCell ref="A145:B146"/>
    <mergeCell ref="C145:D146"/>
    <mergeCell ref="E145:E146"/>
    <mergeCell ref="F145:T145"/>
    <mergeCell ref="V145:V146"/>
    <mergeCell ref="W145:W146"/>
    <mergeCell ref="F146:H146"/>
    <mergeCell ref="F141:H141"/>
    <mergeCell ref="A142:B142"/>
    <mergeCell ref="C142:D142"/>
    <mergeCell ref="F142:H142"/>
    <mergeCell ref="W142:W143"/>
    <mergeCell ref="A143:B143"/>
    <mergeCell ref="C143:D143"/>
    <mergeCell ref="F143:H143"/>
    <mergeCell ref="E136:F136"/>
    <mergeCell ref="O136:V136"/>
    <mergeCell ref="E137:F137"/>
    <mergeCell ref="A139:W139"/>
    <mergeCell ref="A140:B141"/>
    <mergeCell ref="C140:D141"/>
    <mergeCell ref="E140:E141"/>
    <mergeCell ref="F140:T140"/>
    <mergeCell ref="V140:V141"/>
    <mergeCell ref="W140:W141"/>
    <mergeCell ref="A133:B133"/>
    <mergeCell ref="E133:F133"/>
    <mergeCell ref="G133:J133"/>
    <mergeCell ref="M133:P133"/>
    <mergeCell ref="Q133:W133"/>
    <mergeCell ref="C135:F135"/>
    <mergeCell ref="O135:V135"/>
    <mergeCell ref="A129:B129"/>
    <mergeCell ref="C129:W129"/>
    <mergeCell ref="A131:B131"/>
    <mergeCell ref="E131:F131"/>
    <mergeCell ref="G131:J131"/>
    <mergeCell ref="M131:P131"/>
    <mergeCell ref="Q131:W131"/>
    <mergeCell ref="A121:V121"/>
    <mergeCell ref="A123:E123"/>
    <mergeCell ref="F123:W123"/>
    <mergeCell ref="A125:B125"/>
    <mergeCell ref="C125:W125"/>
    <mergeCell ref="A127:W127"/>
    <mergeCell ref="A118:B118"/>
    <mergeCell ref="C118:D118"/>
    <mergeCell ref="F118:H118"/>
    <mergeCell ref="W118:W119"/>
    <mergeCell ref="A119:B119"/>
    <mergeCell ref="C119:D119"/>
    <mergeCell ref="F119:H119"/>
    <mergeCell ref="A115:W115"/>
    <mergeCell ref="A116:B117"/>
    <mergeCell ref="C116:D117"/>
    <mergeCell ref="E116:E117"/>
    <mergeCell ref="F116:T116"/>
    <mergeCell ref="V116:V117"/>
    <mergeCell ref="W116:W117"/>
    <mergeCell ref="F117:H117"/>
    <mergeCell ref="F112:H112"/>
    <mergeCell ref="A113:B113"/>
    <mergeCell ref="C113:D113"/>
    <mergeCell ref="F113:H113"/>
    <mergeCell ref="W113:W114"/>
    <mergeCell ref="A114:B114"/>
    <mergeCell ref="C114:D114"/>
    <mergeCell ref="F114:H114"/>
    <mergeCell ref="E107:F107"/>
    <mergeCell ref="O107:V107"/>
    <mergeCell ref="E108:F108"/>
    <mergeCell ref="A110:W110"/>
    <mergeCell ref="A111:B112"/>
    <mergeCell ref="C111:D112"/>
    <mergeCell ref="E111:E112"/>
    <mergeCell ref="F111:T111"/>
    <mergeCell ref="V111:V112"/>
    <mergeCell ref="W111:W112"/>
    <mergeCell ref="A104:B104"/>
    <mergeCell ref="E104:F104"/>
    <mergeCell ref="G104:J104"/>
    <mergeCell ref="M104:P104"/>
    <mergeCell ref="Q104:W104"/>
    <mergeCell ref="C106:F106"/>
    <mergeCell ref="O106:V106"/>
    <mergeCell ref="A98:W98"/>
    <mergeCell ref="A100:B100"/>
    <mergeCell ref="C100:W100"/>
    <mergeCell ref="A102:B102"/>
    <mergeCell ref="E102:F102"/>
    <mergeCell ref="G102:J102"/>
    <mergeCell ref="M102:P102"/>
    <mergeCell ref="Q102:W102"/>
    <mergeCell ref="A90:V90"/>
    <mergeCell ref="A92:E92"/>
    <mergeCell ref="F92:W92"/>
    <mergeCell ref="A93:W93"/>
    <mergeCell ref="A94:W94"/>
    <mergeCell ref="A96:B96"/>
    <mergeCell ref="C96:W96"/>
    <mergeCell ref="A87:B87"/>
    <mergeCell ref="C87:D87"/>
    <mergeCell ref="F87:H87"/>
    <mergeCell ref="W87:W88"/>
    <mergeCell ref="A88:B88"/>
    <mergeCell ref="C88:D88"/>
    <mergeCell ref="F88:H88"/>
    <mergeCell ref="A84:W84"/>
    <mergeCell ref="A85:B86"/>
    <mergeCell ref="C85:D86"/>
    <mergeCell ref="E85:E86"/>
    <mergeCell ref="F85:T85"/>
    <mergeCell ref="V85:V86"/>
    <mergeCell ref="W85:W86"/>
    <mergeCell ref="F86:H86"/>
    <mergeCell ref="F81:H81"/>
    <mergeCell ref="A82:B82"/>
    <mergeCell ref="C82:D82"/>
    <mergeCell ref="F82:H82"/>
    <mergeCell ref="W82:W83"/>
    <mergeCell ref="A83:B83"/>
    <mergeCell ref="C83:D83"/>
    <mergeCell ref="F83:H83"/>
    <mergeCell ref="E76:F76"/>
    <mergeCell ref="O76:V76"/>
    <mergeCell ref="E77:F77"/>
    <mergeCell ref="A79:W79"/>
    <mergeCell ref="A80:B81"/>
    <mergeCell ref="C80:D81"/>
    <mergeCell ref="E80:E81"/>
    <mergeCell ref="F80:T80"/>
    <mergeCell ref="V80:V81"/>
    <mergeCell ref="W80:W81"/>
    <mergeCell ref="A73:B73"/>
    <mergeCell ref="E73:F73"/>
    <mergeCell ref="G73:J73"/>
    <mergeCell ref="M73:P73"/>
    <mergeCell ref="Q73:W73"/>
    <mergeCell ref="C75:F75"/>
    <mergeCell ref="O75:V75"/>
    <mergeCell ref="A67:W67"/>
    <mergeCell ref="A69:B69"/>
    <mergeCell ref="C69:W69"/>
    <mergeCell ref="A71:B71"/>
    <mergeCell ref="E71:F71"/>
    <mergeCell ref="G71:J71"/>
    <mergeCell ref="M71:P71"/>
    <mergeCell ref="Q71:W71"/>
    <mergeCell ref="A59:V59"/>
    <mergeCell ref="A61:E61"/>
    <mergeCell ref="F61:W61"/>
    <mergeCell ref="A63:W63"/>
    <mergeCell ref="A65:B65"/>
    <mergeCell ref="C65:W65"/>
    <mergeCell ref="A56:B56"/>
    <mergeCell ref="C56:D56"/>
    <mergeCell ref="F56:H56"/>
    <mergeCell ref="W56:W57"/>
    <mergeCell ref="A57:B57"/>
    <mergeCell ref="C57:D57"/>
    <mergeCell ref="F57:H57"/>
    <mergeCell ref="A53:W53"/>
    <mergeCell ref="A54:B55"/>
    <mergeCell ref="C54:D55"/>
    <mergeCell ref="E54:E55"/>
    <mergeCell ref="F54:T54"/>
    <mergeCell ref="V54:V55"/>
    <mergeCell ref="W54:W55"/>
    <mergeCell ref="F55:H55"/>
    <mergeCell ref="F50:H50"/>
    <mergeCell ref="A51:B51"/>
    <mergeCell ref="C51:D51"/>
    <mergeCell ref="F51:H51"/>
    <mergeCell ref="W51:W52"/>
    <mergeCell ref="A52:B52"/>
    <mergeCell ref="C52:D52"/>
    <mergeCell ref="F52:H52"/>
    <mergeCell ref="E45:F45"/>
    <mergeCell ref="O45:V45"/>
    <mergeCell ref="E46:F46"/>
    <mergeCell ref="A48:W48"/>
    <mergeCell ref="A49:B50"/>
    <mergeCell ref="C49:D50"/>
    <mergeCell ref="E49:E50"/>
    <mergeCell ref="F49:T49"/>
    <mergeCell ref="V49:V50"/>
    <mergeCell ref="W49:W50"/>
    <mergeCell ref="A42:B42"/>
    <mergeCell ref="E42:F42"/>
    <mergeCell ref="G42:J42"/>
    <mergeCell ref="M42:P42"/>
    <mergeCell ref="Q42:W42"/>
    <mergeCell ref="C44:F44"/>
    <mergeCell ref="O44:V44"/>
    <mergeCell ref="A36:W36"/>
    <mergeCell ref="A38:B38"/>
    <mergeCell ref="C38:W38"/>
    <mergeCell ref="A40:B40"/>
    <mergeCell ref="E40:F40"/>
    <mergeCell ref="G40:J40"/>
    <mergeCell ref="M40:P40"/>
    <mergeCell ref="Q40:W40"/>
    <mergeCell ref="A29:W29"/>
    <mergeCell ref="A32:W32"/>
    <mergeCell ref="A34:B34"/>
    <mergeCell ref="C34:W34"/>
    <mergeCell ref="A21:C21"/>
    <mergeCell ref="D21:W21"/>
    <mergeCell ref="A22:C22"/>
    <mergeCell ref="D22:W22"/>
    <mergeCell ref="A24:W24"/>
    <mergeCell ref="A25:W25"/>
    <mergeCell ref="A9:C9"/>
    <mergeCell ref="D9:W9"/>
    <mergeCell ref="A10:C10"/>
    <mergeCell ref="D10:W10"/>
    <mergeCell ref="A12:C12"/>
    <mergeCell ref="A15:B15"/>
    <mergeCell ref="A26:W26"/>
    <mergeCell ref="A27:W27"/>
    <mergeCell ref="A28:W28"/>
    <mergeCell ref="D13:G13"/>
    <mergeCell ref="D14:G14"/>
    <mergeCell ref="H13:Q13"/>
    <mergeCell ref="H14:Q14"/>
    <mergeCell ref="A13:B13"/>
    <mergeCell ref="A14:C14"/>
    <mergeCell ref="B361:B362"/>
    <mergeCell ref="C2:E2"/>
    <mergeCell ref="F2:T2"/>
    <mergeCell ref="D4:E4"/>
    <mergeCell ref="F4:J4"/>
    <mergeCell ref="A6:W6"/>
    <mergeCell ref="C3:E3"/>
    <mergeCell ref="F3:T3"/>
    <mergeCell ref="A17:W17"/>
    <mergeCell ref="A18:C18"/>
    <mergeCell ref="D18:W18"/>
    <mergeCell ref="D12:G12"/>
    <mergeCell ref="H12:Q12"/>
    <mergeCell ref="D15:G15"/>
    <mergeCell ref="H15:Q15"/>
    <mergeCell ref="A19:C19"/>
    <mergeCell ref="D19:W19"/>
    <mergeCell ref="A20:C20"/>
    <mergeCell ref="D20:W20"/>
    <mergeCell ref="A8:C8"/>
    <mergeCell ref="D8:W8"/>
    <mergeCell ref="A212:B212"/>
    <mergeCell ref="C212:W212"/>
    <mergeCell ref="A214:W214"/>
    <mergeCell ref="A216:B216"/>
    <mergeCell ref="C216:W216"/>
    <mergeCell ref="A218:B218"/>
    <mergeCell ref="E218:F218"/>
    <mergeCell ref="G218:J218"/>
    <mergeCell ref="M218:P218"/>
    <mergeCell ref="Q218:W218"/>
    <mergeCell ref="A220:B220"/>
    <mergeCell ref="E220:F220"/>
    <mergeCell ref="G220:J220"/>
    <mergeCell ref="M220:P220"/>
    <mergeCell ref="Q220:W220"/>
    <mergeCell ref="C222:F222"/>
    <mergeCell ref="O222:V222"/>
    <mergeCell ref="E223:F223"/>
    <mergeCell ref="O223:V223"/>
    <mergeCell ref="E224:F224"/>
    <mergeCell ref="A226:W226"/>
    <mergeCell ref="A227:B228"/>
    <mergeCell ref="C227:D228"/>
    <mergeCell ref="E227:E228"/>
    <mergeCell ref="F227:T227"/>
    <mergeCell ref="V227:V228"/>
    <mergeCell ref="W227:W228"/>
    <mergeCell ref="F228:H228"/>
    <mergeCell ref="A229:B229"/>
    <mergeCell ref="C229:D229"/>
    <mergeCell ref="F229:H229"/>
    <mergeCell ref="W229:W230"/>
    <mergeCell ref="A230:B230"/>
    <mergeCell ref="C230:D230"/>
    <mergeCell ref="F230:H230"/>
    <mergeCell ref="A231:W231"/>
    <mergeCell ref="A232:B233"/>
    <mergeCell ref="C232:D233"/>
    <mergeCell ref="E232:E233"/>
    <mergeCell ref="F232:T232"/>
    <mergeCell ref="V232:V233"/>
    <mergeCell ref="W232:W233"/>
    <mergeCell ref="F233:H233"/>
    <mergeCell ref="A234:B234"/>
    <mergeCell ref="C234:D234"/>
    <mergeCell ref="F234:H234"/>
    <mergeCell ref="W234:W235"/>
    <mergeCell ref="A235:B235"/>
    <mergeCell ref="C235:D235"/>
    <mergeCell ref="F235:H235"/>
    <mergeCell ref="A237:V237"/>
    <mergeCell ref="A239:E239"/>
    <mergeCell ref="F239:W239"/>
  </mergeCells>
  <phoneticPr fontId="38" type="noConversion"/>
  <conditionalFormatting sqref="Y51:Y52">
    <cfRule type="cellIs" dxfId="53" priority="114" operator="equal">
      <formula>"Incorrecto existen números que no son fijos"</formula>
    </cfRule>
  </conditionalFormatting>
  <conditionalFormatting sqref="Y56:Y57">
    <cfRule type="cellIs" dxfId="52" priority="113" operator="equal">
      <formula>"Incorrecto existen números que no son fijos"</formula>
    </cfRule>
  </conditionalFormatting>
  <conditionalFormatting sqref="Y87:Y88">
    <cfRule type="cellIs" dxfId="51" priority="107" operator="equal">
      <formula>"Incorrecto existen números que no son fijos"</formula>
    </cfRule>
  </conditionalFormatting>
  <conditionalFormatting sqref="Y82:Y83">
    <cfRule type="cellIs" dxfId="50" priority="108" operator="equal">
      <formula>"Incorrecto existen números que no son fijos"</formula>
    </cfRule>
  </conditionalFormatting>
  <conditionalFormatting sqref="Y113:Y114">
    <cfRule type="cellIs" dxfId="49" priority="102" operator="equal">
      <formula>"Incorrecto existen números que no son fijos"</formula>
    </cfRule>
  </conditionalFormatting>
  <conditionalFormatting sqref="Y118:Y119">
    <cfRule type="cellIs" dxfId="48" priority="101" operator="equal">
      <formula>"Incorrecto existen números que no son fijos"</formula>
    </cfRule>
  </conditionalFormatting>
  <conditionalFormatting sqref="Y142:Y143">
    <cfRule type="cellIs" dxfId="47" priority="96" operator="equal">
      <formula>"Incorrecto existen números que no son fijos"</formula>
    </cfRule>
  </conditionalFormatting>
  <conditionalFormatting sqref="Y147:Y148">
    <cfRule type="cellIs" dxfId="46" priority="95" operator="equal">
      <formula>"Incorrecto existen números que no son fijos"</formula>
    </cfRule>
  </conditionalFormatting>
  <conditionalFormatting sqref="Y171:Y172">
    <cfRule type="cellIs" dxfId="45" priority="90" operator="equal">
      <formula>"Incorrecto existen números que no son fijos"</formula>
    </cfRule>
  </conditionalFormatting>
  <conditionalFormatting sqref="Y176:Y177">
    <cfRule type="cellIs" dxfId="44" priority="89" operator="equal">
      <formula>"Incorrecto existen números que no son fijos"</formula>
    </cfRule>
  </conditionalFormatting>
  <conditionalFormatting sqref="Y200:Y201">
    <cfRule type="cellIs" dxfId="43" priority="84" operator="equal">
      <formula>"Incorrecto existen números que no son fijos"</formula>
    </cfRule>
  </conditionalFormatting>
  <conditionalFormatting sqref="Y205:Y206">
    <cfRule type="cellIs" dxfId="42" priority="83" operator="equal">
      <formula>"Incorrecto existen números que no son fijos"</formula>
    </cfRule>
  </conditionalFormatting>
  <conditionalFormatting sqref="W51">
    <cfRule type="cellIs" dxfId="41" priority="59" operator="equal">
      <formula>"Favor de indicar el tipo de fórmula"</formula>
    </cfRule>
    <cfRule type="cellIs" dxfId="40" priority="60" operator="equal">
      <formula>"Favor de proporcionar valores al calendario de las 2 variables en lo programado"</formula>
    </cfRule>
  </conditionalFormatting>
  <conditionalFormatting sqref="W56">
    <cfRule type="cellIs" dxfId="39" priority="57" operator="equal">
      <formula>"Favor de indicar el tipo de fórmula"</formula>
    </cfRule>
    <cfRule type="cellIs" dxfId="38" priority="58" operator="equal">
      <formula>"Favor de proporcionar valores al calendario de las 2 variables en lo programado"</formula>
    </cfRule>
  </conditionalFormatting>
  <conditionalFormatting sqref="W82">
    <cfRule type="cellIs" dxfId="37" priority="55" operator="equal">
      <formula>"Favor de indicar el tipo de fórmula"</formula>
    </cfRule>
    <cfRule type="cellIs" dxfId="36" priority="56" operator="equal">
      <formula>"Favor de proporcionar valores al calendario de las 2 variables en lo programado"</formula>
    </cfRule>
  </conditionalFormatting>
  <conditionalFormatting sqref="W87">
    <cfRule type="cellIs" dxfId="35" priority="53" operator="equal">
      <formula>"Favor de indicar el tipo de fórmula"</formula>
    </cfRule>
    <cfRule type="cellIs" dxfId="34" priority="54" operator="equal">
      <formula>"Favor de proporcionar valores al calendario de las 2 variables en lo programado"</formula>
    </cfRule>
  </conditionalFormatting>
  <conditionalFormatting sqref="W113">
    <cfRule type="cellIs" dxfId="33" priority="51" operator="equal">
      <formula>"Favor de indicar el tipo de fórmula"</formula>
    </cfRule>
    <cfRule type="cellIs" dxfId="32" priority="52" operator="equal">
      <formula>"Favor de proporcionar valores al calendario de las 2 variables en lo programado"</formula>
    </cfRule>
  </conditionalFormatting>
  <conditionalFormatting sqref="W118">
    <cfRule type="cellIs" dxfId="31" priority="47" operator="equal">
      <formula>"Favor de indicar el tipo de fórmula"</formula>
    </cfRule>
    <cfRule type="cellIs" dxfId="30" priority="48" operator="equal">
      <formula>"Favor de proporcionar valores al calendario de las 2 variables en lo programado"</formula>
    </cfRule>
  </conditionalFormatting>
  <conditionalFormatting sqref="W142">
    <cfRule type="cellIs" dxfId="29" priority="45" operator="equal">
      <formula>"Favor de indicar el tipo de fórmula"</formula>
    </cfRule>
    <cfRule type="cellIs" dxfId="28" priority="46" operator="equal">
      <formula>"Favor de proporcionar valores al calendario de las 2 variables en lo programado"</formula>
    </cfRule>
  </conditionalFormatting>
  <conditionalFormatting sqref="W147">
    <cfRule type="cellIs" dxfId="27" priority="43" operator="equal">
      <formula>"Favor de indicar el tipo de fórmula"</formula>
    </cfRule>
    <cfRule type="cellIs" dxfId="26" priority="44" operator="equal">
      <formula>"Favor de proporcionar valores al calendario de las 2 variables en lo programado"</formula>
    </cfRule>
  </conditionalFormatting>
  <conditionalFormatting sqref="W171">
    <cfRule type="cellIs" dxfId="25" priority="41" operator="equal">
      <formula>"Favor de indicar el tipo de fórmula"</formula>
    </cfRule>
    <cfRule type="cellIs" dxfId="24" priority="42" operator="equal">
      <formula>"Favor de proporcionar valores al calendario de las 2 variables en lo programado"</formula>
    </cfRule>
  </conditionalFormatting>
  <conditionalFormatting sqref="W176">
    <cfRule type="cellIs" dxfId="23" priority="39" operator="equal">
      <formula>"Favor de indicar el tipo de fórmula"</formula>
    </cfRule>
    <cfRule type="cellIs" dxfId="22" priority="40" operator="equal">
      <formula>"Favor de proporcionar valores al calendario de las 2 variables en lo programado"</formula>
    </cfRule>
  </conditionalFormatting>
  <conditionalFormatting sqref="W200">
    <cfRule type="cellIs" dxfId="21" priority="37" operator="equal">
      <formula>"Favor de indicar el tipo de fórmula"</formula>
    </cfRule>
    <cfRule type="cellIs" dxfId="20" priority="38" operator="equal">
      <formula>"Favor de proporcionar valores al calendario de las 2 variables en lo programado"</formula>
    </cfRule>
  </conditionalFormatting>
  <conditionalFormatting sqref="W205">
    <cfRule type="cellIs" dxfId="19" priority="35" operator="equal">
      <formula>"Favor de indicar el tipo de fórmula"</formula>
    </cfRule>
    <cfRule type="cellIs" dxfId="18" priority="36" operator="equal">
      <formula>"Favor de proporcionar valores al calendario de las 2 variables en lo programado"</formula>
    </cfRule>
  </conditionalFormatting>
  <conditionalFormatting sqref="Y229:Y230">
    <cfRule type="cellIs" dxfId="17" priority="26" operator="equal">
      <formula>"Incorrecto existen números que no son fijos"</formula>
    </cfRule>
  </conditionalFormatting>
  <conditionalFormatting sqref="Y234:Y235">
    <cfRule type="cellIs" dxfId="16" priority="25" operator="equal">
      <formula>"Incorrecto existen números que no son fijos"</formula>
    </cfRule>
  </conditionalFormatting>
  <conditionalFormatting sqref="W229">
    <cfRule type="cellIs" dxfId="15" priority="19" operator="equal">
      <formula>"Favor de indicar el tipo de fórmula"</formula>
    </cfRule>
    <cfRule type="cellIs" dxfId="14" priority="20" operator="equal">
      <formula>"Favor de proporcionar valores al calendario de las 2 variables en lo programado"</formula>
    </cfRule>
  </conditionalFormatting>
  <conditionalFormatting sqref="W234">
    <cfRule type="cellIs" dxfId="13" priority="17" operator="equal">
      <formula>"Favor de indicar el tipo de fórmula"</formula>
    </cfRule>
    <cfRule type="cellIs" dxfId="12" priority="18" operator="equal">
      <formula>"Favor de proporcionar valores al calendario de las 2 variables en lo programado"</formula>
    </cfRule>
  </conditionalFormatting>
  <conditionalFormatting sqref="W258">
    <cfRule type="cellIs" dxfId="11" priority="9" operator="equal">
      <formula>"Favor de indicar el tipo de fórmula"</formula>
    </cfRule>
    <cfRule type="cellIs" dxfId="10" priority="10" operator="equal">
      <formula>"Favor de proporcionar valores al calendario de las 2 variables en lo programado"</formula>
    </cfRule>
  </conditionalFormatting>
  <conditionalFormatting sqref="W263">
    <cfRule type="cellIs" dxfId="9" priority="7" operator="equal">
      <formula>"Favor de indicar el tipo de fórmula"</formula>
    </cfRule>
    <cfRule type="cellIs" dxfId="8" priority="8" operator="equal">
      <formula>"Favor de proporcionar valores al calendario de las 2 variables en lo programado"</formula>
    </cfRule>
  </conditionalFormatting>
  <conditionalFormatting sqref="Y258:Y259">
    <cfRule type="cellIs" dxfId="7" priority="12" operator="equal">
      <formula>"Incorrecto existen números que no son fijos"</formula>
    </cfRule>
  </conditionalFormatting>
  <conditionalFormatting sqref="Y263:Y264">
    <cfRule type="cellIs" dxfId="6" priority="11" operator="equal">
      <formula>"Incorrecto existen números que no son fijos"</formula>
    </cfRule>
  </conditionalFormatting>
  <conditionalFormatting sqref="Y287:Y288">
    <cfRule type="cellIs" dxfId="5" priority="6" operator="equal">
      <formula>"Incorrecto existen números que no son fijos"</formula>
    </cfRule>
  </conditionalFormatting>
  <conditionalFormatting sqref="Y292:Y293">
    <cfRule type="cellIs" dxfId="4" priority="5" operator="equal">
      <formula>"Incorrecto existen números que no son fijos"</formula>
    </cfRule>
  </conditionalFormatting>
  <conditionalFormatting sqref="W287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92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42 C73 C104 C133 C162 C191 C249 C220 C278" xr:uid="{00000000-0002-0000-0700-000000000000}">
      <formula1>"Estratégico, Gestión"</formula1>
    </dataValidation>
    <dataValidation type="list" allowBlank="1" showInputMessage="1" showErrorMessage="1" sqref="C40 C189 W39 C71 W70 W41 C102 W101 W72 C131 W130 W103 C160 W159 W132 W188 W161 W190 C247 W246 W248 C218 W217 W219 C276 W275 W277" xr:uid="{00000000-0002-0000-0700-000001000000}">
      <formula1>"Eficiencia, Eficacia, Economía, Calidad"</formula1>
    </dataValidation>
    <dataValidation type="list" allowBlank="1" showInputMessage="1" showErrorMessage="1" sqref="Q104:W104 Q73:W73 Q42:W42 Q133:W133 Q162:W162 Q191:W191 Q249:W249 Q220:W220 Q278:W278" xr:uid="{00000000-0002-0000-0700-000002000000}">
      <formula1>"Ascendente, Descendente, Regular, Nominal"</formula1>
    </dataValidation>
    <dataValidation type="list" allowBlank="1" showInputMessage="1" showErrorMessage="1" sqref="G104:J104 G42:J42 G73:J73 G133:J133 G162:J162 G191:J191 G249:J249 G220:J220 G278:J278" xr:uid="{00000000-0002-0000-0700-000003000000}">
      <formula1>"Porcentaje, Variación Porcentual,Promedio, Otras"</formula1>
    </dataValidation>
  </dataValidations>
  <printOptions horizontalCentered="1"/>
  <pageMargins left="0" right="0" top="0.31496062992125984" bottom="0.31496062992125984" header="0.19685039370078741" footer="3.937007874015748E-2"/>
  <pageSetup scale="11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2" manualBreakCount="2">
    <brk id="83" max="22" man="1"/>
    <brk id="159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700-000004000000}">
          <x14:formula1>
            <xm:f>Hoja1!$D$2:$D$5</xm:f>
          </x14:formula1>
          <xm:sqref>D19:W19</xm:sqref>
        </x14:dataValidation>
        <x14:dataValidation type="list" allowBlank="1" showInputMessage="1" showErrorMessage="1" xr:uid="{00000000-0002-0000-0700-000005000000}">
          <x14:formula1>
            <xm:f>Hoja1!$E$2:$E$29</xm:f>
          </x14:formula1>
          <xm:sqref>D20</xm:sqref>
        </x14:dataValidation>
        <x14:dataValidation type="list" allowBlank="1" showInputMessage="1" showErrorMessage="1" xr:uid="{00000000-0002-0000-0700-000006000000}">
          <x14:formula1>
            <xm:f>Hoja1!$F$2:$F$112</xm:f>
          </x14:formula1>
          <xm:sqref>D21</xm:sqref>
        </x14:dataValidation>
        <x14:dataValidation type="list" allowBlank="1" showInputMessage="1" showErrorMessage="1" xr:uid="{00000000-0002-0000-0700-000007000000}">
          <x14:formula1>
            <xm:f>Hoja1!$G$2:$G$10</xm:f>
          </x14:formula1>
          <xm:sqref>A25:W25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663300"/>
  </sheetPr>
  <dimension ref="A1:C4"/>
  <sheetViews>
    <sheetView workbookViewId="0">
      <selection activeCell="C4" sqref="C4"/>
    </sheetView>
  </sheetViews>
  <sheetFormatPr baseColWidth="10" defaultRowHeight="15"/>
  <cols>
    <col min="1" max="1" width="39.28515625" style="45" customWidth="1"/>
    <col min="3" max="3" width="42.28515625" customWidth="1"/>
  </cols>
  <sheetData>
    <row r="1" spans="1:3" ht="15.75" thickBot="1">
      <c r="A1" s="139" t="s">
        <v>1050</v>
      </c>
      <c r="C1" s="140" t="s">
        <v>1053</v>
      </c>
    </row>
    <row r="2" spans="1:3" ht="15.75" thickBot="1">
      <c r="A2" s="139" t="s">
        <v>1051</v>
      </c>
      <c r="C2" s="140" t="s">
        <v>1054</v>
      </c>
    </row>
    <row r="3" spans="1:3" ht="15.75" thickBot="1">
      <c r="A3" s="407" t="s">
        <v>1052</v>
      </c>
      <c r="C3" s="140" t="s">
        <v>1055</v>
      </c>
    </row>
    <row r="4" spans="1:3" ht="15.75" thickBot="1">
      <c r="A4" s="408"/>
      <c r="C4" s="141" t="s">
        <v>1056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</vt:i4>
      </vt:variant>
    </vt:vector>
  </HeadingPairs>
  <TitlesOfParts>
    <vt:vector size="16" baseType="lpstr">
      <vt:lpstr>general</vt:lpstr>
      <vt:lpstr>Instructivo de llenado-Formato</vt:lpstr>
      <vt:lpstr>Hoja1</vt:lpstr>
      <vt:lpstr>Desarrollo Urbano, Catastro y O</vt:lpstr>
      <vt:lpstr>Hoja2</vt:lpstr>
      <vt:lpstr>'Desarrollo Urbano, Catastro y O'!Área_de_impresión</vt:lpstr>
      <vt:lpstr>'Instructivo de llenado-Formato'!Área_de_impresión</vt:lpstr>
      <vt:lpstr>'Desarrollo Urbano, Catastro y O'!finalidad</vt:lpstr>
      <vt:lpstr>'Desarrollo Urbano, Catastro y O'!funcion1</vt:lpstr>
      <vt:lpstr>'Desarrollo Urbano, Catastro y O'!funcion2</vt:lpstr>
      <vt:lpstr>'Desarrollo Urbano, Catastro y O'!funcion3</vt:lpstr>
      <vt:lpstr>'Desarrollo Urbano, Catastro y O'!funcion4</vt:lpstr>
      <vt:lpstr>'Desarrollo Urbano, Catastro y O'!Rfinalidad</vt:lpstr>
      <vt:lpstr>'Desarrollo Urbano, Catastro y O'!Rfuncion1</vt:lpstr>
      <vt:lpstr>'Desarrollo Urbano, Catastro y O'!Rfuncion3</vt:lpstr>
      <vt:lpstr>'Desarrollo Urbano, Catastro y O'!Títulos_a_imprimir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2021-01-29T18:21:11Z</cp:lastPrinted>
  <dcterms:created xsi:type="dcterms:W3CDTF">2012-07-03T15:10:24Z</dcterms:created>
  <dcterms:modified xsi:type="dcterms:W3CDTF">2021-04-14T15:12:48Z</dcterms:modified>
</cp:coreProperties>
</file>