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C1C5E0FA-F380-411B-A4F3-0EB75F34A12F}" xr6:coauthVersionLast="46" xr6:coauthVersionMax="46" xr10:uidLastSave="{00000000-0000-0000-0000-000000000000}"/>
  <bookViews>
    <workbookView xWindow="-120" yWindow="-120" windowWidth="29040" windowHeight="15840" tabRatio="62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Transparencia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Transparencia!$A$1:$W$318</definedName>
    <definedName name="finalidad" localSheetId="1">'Instructivo de llenado-Formato'!#REF!</definedName>
    <definedName name="finalidad" localSheetId="3">Transparencia!$A$195:$A$198</definedName>
    <definedName name="finalidad">#REF!</definedName>
    <definedName name="funcion1" localSheetId="1">'Instructivo de llenado-Formato'!#REF!</definedName>
    <definedName name="funcion1" localSheetId="3">Transparencia!$A$202:$A$209</definedName>
    <definedName name="funcion1">#REF!</definedName>
    <definedName name="funcion2" localSheetId="1">'Instructivo de llenado-Formato'!#REF!</definedName>
    <definedName name="funcion2" localSheetId="3">Transparencia!$A$210:$A$216</definedName>
    <definedName name="funcion2">#REF!</definedName>
    <definedName name="funcion3" localSheetId="1">'Instructivo de llenado-Formato'!#REF!</definedName>
    <definedName name="funcion3" localSheetId="3">Transparencia!$A$217:$A$225</definedName>
    <definedName name="funcion3">#REF!</definedName>
    <definedName name="funcion4" localSheetId="1">'Instructivo de llenado-Formato'!#REF!</definedName>
    <definedName name="funcion4" localSheetId="3">Transparencia!$A$226:$A$229</definedName>
    <definedName name="funcion4">#REF!</definedName>
    <definedName name="Rfinalidad" localSheetId="1">'Instructivo de llenado-Formato'!#REF!</definedName>
    <definedName name="Rfinalidad" localSheetId="3">Transparencia!$A$195:$B$198</definedName>
    <definedName name="Rfinalidad">#REF!</definedName>
    <definedName name="Rfuncion1" localSheetId="1">'Instructivo de llenado-Formato'!#REF!</definedName>
    <definedName name="Rfuncion1" localSheetId="3">Transparencia!$A$202:$B$209</definedName>
    <definedName name="Rfuncion1">#REF!</definedName>
    <definedName name="Rfuncion3" localSheetId="1">'Instructivo de llenado-Formato'!#REF!</definedName>
    <definedName name="Rfuncion3" localSheetId="3">Transparencia!$A$217:$B$225</definedName>
    <definedName name="Rfuncion3">#REF!</definedName>
    <definedName name="_xlnm.Print_Titles" localSheetId="1">'Instructivo de llenado-Formato'!#REF!</definedName>
    <definedName name="_xlnm.Print_Titles" localSheetId="3">Transparencia!$1:$10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5" i="57" l="1"/>
  <c r="U145" i="57"/>
  <c r="E145" i="57"/>
  <c r="C145" i="57"/>
  <c r="W144" i="57"/>
  <c r="W147" i="57" s="1"/>
  <c r="V144" i="57"/>
  <c r="E144" i="57"/>
  <c r="C144" i="57"/>
  <c r="V140" i="57"/>
  <c r="U140" i="57"/>
  <c r="W139" i="57"/>
  <c r="V139" i="57"/>
  <c r="V164" i="57" l="1"/>
  <c r="W163" i="57"/>
  <c r="V163" i="57"/>
  <c r="E116" i="57" l="1"/>
  <c r="C116" i="57"/>
  <c r="E115" i="57"/>
  <c r="C115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10" i="57" l="1"/>
  <c r="W79" i="57"/>
  <c r="W53" i="57"/>
  <c r="W56" i="57" l="1"/>
  <c r="V162" i="57"/>
  <c r="V161" i="57"/>
  <c r="V160" i="57"/>
  <c r="V159" i="57"/>
  <c r="V158" i="57"/>
  <c r="V157" i="57"/>
  <c r="V156" i="57"/>
  <c r="V155" i="57"/>
  <c r="U116" i="57"/>
  <c r="W115" i="57"/>
  <c r="U111" i="57"/>
  <c r="U85" i="57"/>
  <c r="U80" i="57"/>
  <c r="U54" i="57"/>
  <c r="U49" i="57"/>
  <c r="W155" i="57" l="1"/>
  <c r="W159" i="57"/>
  <c r="W157" i="57"/>
  <c r="W161" i="57"/>
  <c r="W84" i="57"/>
  <c r="W87" i="57" s="1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<sst xmlns="http://schemas.openxmlformats.org/spreadsheetml/2006/main" count="2322" uniqueCount="1102">
  <si>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</si>
  <si>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</si>
  <si>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</si>
  <si>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</si>
  <si>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</si>
  <si>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</si>
  <si>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</si>
  <si>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</si>
  <si>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</si>
  <si>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</si>
  <si>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</si>
  <si>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</si>
  <si>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</si>
  <si>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</si>
  <si>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</si>
  <si>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</si>
  <si>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</si>
  <si>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</si>
  <si>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</si>
  <si>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</si>
  <si>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</si>
  <si>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</si>
  <si>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</si>
  <si>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</si>
  <si>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</si>
  <si>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</si>
  <si>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</si>
  <si>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</si>
  <si>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</si>
  <si>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</si>
  <si>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</si>
  <si>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</si>
  <si>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</si>
  <si>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</si>
  <si>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</si>
  <si>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</si>
  <si>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</si>
  <si>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</si>
  <si>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</si>
  <si>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</si>
  <si>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</si>
  <si>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</si>
  <si>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</si>
  <si>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</si>
  <si>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</si>
  <si>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</si>
  <si>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</si>
  <si>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</si>
  <si>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</si>
  <si>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</si>
  <si>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</si>
  <si>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</si>
  <si>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</si>
  <si>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</si>
  <si>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</si>
  <si>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</si>
  <si>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</si>
  <si>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</si>
  <si>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</si>
  <si>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</si>
  <si>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</si>
  <si>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</si>
  <si>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</si>
  <si>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</si>
  <si>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</si>
  <si>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</si>
  <si>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</si>
  <si>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</si>
  <si>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</si>
  <si>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</si>
  <si>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</si>
  <si>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</si>
  <si>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</si>
  <si>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</si>
  <si>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</si>
  <si>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</si>
  <si>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</si>
  <si>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</si>
  <si>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</si>
  <si>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</si>
  <si>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</si>
  <si>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</si>
  <si>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</si>
  <si>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</si>
  <si>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</si>
  <si>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</si>
  <si>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</si>
  <si>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</si>
  <si>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</si>
  <si>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</si>
  <si>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</si>
  <si>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</si>
  <si>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</si>
  <si>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</si>
  <si>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</si>
  <si>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</si>
  <si>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</si>
  <si>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</si>
  <si>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</si>
  <si>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</si>
  <si>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</si>
  <si>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</si>
  <si>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</si>
  <si>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</si>
  <si>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</si>
  <si>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</si>
  <si>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</si>
  <si>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</si>
  <si>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</si>
  <si>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</si>
  <si>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</si>
  <si>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</si>
  <si>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</si>
  <si>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</si>
  <si>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</si>
  <si>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</si>
  <si>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</si>
  <si>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</si>
  <si>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</si>
  <si>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</si>
  <si>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</si>
  <si>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</si>
  <si>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</si>
  <si>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</si>
  <si>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</si>
  <si>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</si>
  <si>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</si>
  <si>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</si>
  <si>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</si>
  <si>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</si>
  <si>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</si>
  <si>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</si>
  <si>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</si>
  <si>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</si>
  <si>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</si>
  <si>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</si>
  <si>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</si>
  <si>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</si>
  <si>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</si>
  <si>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</si>
  <si>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</si>
  <si>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</si>
  <si>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</si>
  <si>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</si>
  <si>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</si>
  <si>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</si>
  <si>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</si>
  <si>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</si>
  <si>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</si>
  <si>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</si>
  <si>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</si>
  <si>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</si>
  <si>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</si>
  <si>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</si>
  <si>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</si>
  <si>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</si>
  <si>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</si>
  <si>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</si>
  <si>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</si>
  <si>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</si>
  <si>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</si>
  <si>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</si>
  <si>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</si>
  <si>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</si>
  <si>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</si>
  <si>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</si>
  <si>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</si>
  <si>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</si>
  <si>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</si>
  <si>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</si>
  <si>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</si>
  <si>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</si>
  <si>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</si>
  <si>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</si>
  <si>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</si>
  <si>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</si>
  <si>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</si>
  <si>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</si>
  <si>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</si>
  <si>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</si>
  <si>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</si>
  <si>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</si>
  <si>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</si>
  <si>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</si>
  <si>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</si>
  <si>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</si>
  <si>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</si>
  <si>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</si>
  <si>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</si>
  <si>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</si>
  <si>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</si>
  <si>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</si>
  <si>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</si>
  <si>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</si>
  <si>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</si>
  <si>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</si>
  <si>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</si>
  <si>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</si>
  <si>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</si>
  <si>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</si>
  <si>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</si>
  <si>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</si>
  <si>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</si>
  <si>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</si>
  <si>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</si>
  <si>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</si>
  <si>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</si>
  <si>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</si>
  <si>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</si>
  <si>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</si>
  <si>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</si>
  <si>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</si>
  <si>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</si>
  <si>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</si>
  <si>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</si>
  <si>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</si>
  <si>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</si>
  <si>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</si>
  <si>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</si>
  <si>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</si>
  <si>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</si>
  <si>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</si>
  <si>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</si>
  <si>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</si>
  <si>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</si>
  <si>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</si>
  <si>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</si>
  <si>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</si>
  <si>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</si>
  <si>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</si>
  <si>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</si>
  <si>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</si>
  <si>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</si>
  <si>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</si>
  <si>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</si>
  <si>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</si>
  <si>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</si>
  <si>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</si>
  <si>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</si>
  <si>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</si>
  <si>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</si>
  <si>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</si>
  <si>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</si>
  <si>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</si>
  <si>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</si>
  <si>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</si>
  <si>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</si>
  <si>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</si>
  <si>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</si>
  <si>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</si>
  <si>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</si>
  <si>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</si>
  <si>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</si>
  <si>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</si>
  <si>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</si>
  <si>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</si>
  <si>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</si>
  <si>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</si>
  <si>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</si>
  <si>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</si>
  <si>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</si>
  <si>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</si>
  <si>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</si>
  <si>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</si>
  <si>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</si>
  <si>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</si>
  <si>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</si>
  <si>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</si>
  <si>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</si>
  <si>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</si>
  <si>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</si>
  <si>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</si>
  <si>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</si>
  <si>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</si>
  <si>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</si>
  <si>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</si>
  <si>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</si>
  <si>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</si>
  <si>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</si>
  <si>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</si>
  <si>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</si>
  <si>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</si>
  <si>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</si>
  <si>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</si>
  <si>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</si>
  <si>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</si>
  <si>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</si>
  <si>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</si>
  <si>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</si>
  <si>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</si>
  <si>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</si>
  <si>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</si>
  <si>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</si>
  <si>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</si>
  <si>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</si>
  <si>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</si>
  <si>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</si>
  <si>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</si>
  <si>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</si>
  <si>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</si>
  <si>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</si>
  <si>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</si>
  <si>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</si>
  <si>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</si>
  <si>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</si>
  <si>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</si>
  <si>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</si>
  <si>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</si>
  <si>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</si>
  <si>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</si>
  <si>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</si>
  <si>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</si>
  <si>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</si>
  <si>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</si>
  <si>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</si>
  <si>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</si>
  <si>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</si>
  <si>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</si>
  <si>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</si>
  <si>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</si>
  <si>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</si>
  <si>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</si>
  <si>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</si>
  <si>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</si>
  <si>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</si>
  <si>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</si>
  <si>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</si>
  <si>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</si>
  <si>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</si>
  <si>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</si>
  <si>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</si>
  <si>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</si>
  <si>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</si>
  <si>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</si>
  <si>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</si>
  <si>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</si>
  <si>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</si>
  <si>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</si>
  <si>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</si>
  <si>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</si>
  <si>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</si>
  <si>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</si>
  <si>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</si>
  <si>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</si>
  <si>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</si>
  <si>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</si>
  <si>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</si>
  <si>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</si>
  <si>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</si>
  <si>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</si>
  <si>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</si>
  <si>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</si>
  <si>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</si>
  <si>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</si>
  <si>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</si>
  <si>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</si>
  <si>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</si>
  <si>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</si>
  <si>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</si>
  <si>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</si>
  <si>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</si>
  <si>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</si>
  <si>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</si>
  <si>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</si>
  <si>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</si>
  <si>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</si>
  <si>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</si>
  <si>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</si>
  <si>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</si>
  <si>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</si>
  <si>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</si>
  <si>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</si>
  <si>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</si>
  <si>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</si>
  <si>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</si>
  <si>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</si>
  <si>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</si>
  <si>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</si>
  <si>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</si>
  <si>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</si>
  <si>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</si>
  <si>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</si>
  <si>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</si>
  <si>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</si>
  <si>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</si>
  <si>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</si>
  <si>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</si>
  <si>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</si>
  <si>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</si>
  <si>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</si>
  <si>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</si>
  <si>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</si>
  <si>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</si>
  <si>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</si>
  <si>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</si>
  <si>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</si>
  <si>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</si>
  <si>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</si>
  <si>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</si>
  <si>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</si>
  <si>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</si>
  <si>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</si>
  <si>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</si>
  <si>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</si>
  <si>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</si>
  <si>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</si>
  <si>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</si>
  <si>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</si>
  <si>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</si>
  <si>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</si>
  <si>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</si>
  <si>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</si>
  <si>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</si>
  <si>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</si>
  <si>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</si>
  <si>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</si>
  <si>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</si>
  <si>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</si>
  <si>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</si>
  <si>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</si>
  <si>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</si>
  <si>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</si>
  <si>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</si>
  <si>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</si>
  <si>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</si>
  <si>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</si>
  <si>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</si>
  <si>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</si>
  <si>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</si>
  <si>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</si>
  <si>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</si>
  <si>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</si>
  <si>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</si>
  <si>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</si>
  <si>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</si>
  <si>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</si>
  <si>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</si>
  <si>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</si>
  <si>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</si>
  <si>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</si>
  <si>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</si>
  <si>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</si>
  <si>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</si>
  <si>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</si>
  <si>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</si>
  <si>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</si>
  <si>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</si>
  <si>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</si>
  <si>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</si>
  <si>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</si>
  <si>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</si>
  <si>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</si>
  <si>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</si>
  <si>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</si>
  <si>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</si>
  <si>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</si>
  <si>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</si>
  <si>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</si>
  <si>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</si>
  <si>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</si>
  <si>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</si>
  <si>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</si>
  <si>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</si>
  <si>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</si>
  <si>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</si>
  <si>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</si>
  <si>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</si>
  <si>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</si>
  <si>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</si>
  <si>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</si>
  <si>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</si>
  <si>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</si>
  <si>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</si>
  <si>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</si>
  <si>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</si>
  <si>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</si>
  <si>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</si>
  <si>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</si>
  <si>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</si>
  <si>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</si>
  <si>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</si>
  <si>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</si>
  <si>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</si>
  <si>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</si>
  <si>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</si>
  <si>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</si>
  <si>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</si>
  <si>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</si>
  <si>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</si>
  <si>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</si>
  <si>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</si>
  <si>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</si>
  <si>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</si>
  <si>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</si>
  <si>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</si>
  <si>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</si>
  <si>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</si>
  <si>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</si>
  <si>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</si>
  <si>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</si>
  <si>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</si>
  <si>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</si>
  <si>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</si>
  <si>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</si>
  <si>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</si>
  <si>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</si>
  <si>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</si>
  <si>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</si>
  <si>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</si>
  <si>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</si>
  <si>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</si>
  <si>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</si>
  <si>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</si>
  <si>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</si>
  <si>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</si>
  <si>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</si>
  <si>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</si>
  <si>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</si>
  <si>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</si>
  <si>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</si>
  <si>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</si>
  <si>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</si>
  <si>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</si>
  <si>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</si>
  <si>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</si>
  <si>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</si>
  <si>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</si>
  <si>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</si>
  <si>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</si>
  <si>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</si>
  <si>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</si>
  <si>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</si>
  <si>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</si>
  <si>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</si>
  <si>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</si>
  <si>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</si>
  <si>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</si>
  <si>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</si>
  <si>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</si>
  <si>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</si>
  <si>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</si>
  <si>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</si>
  <si>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</si>
  <si>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</si>
  <si>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</si>
  <si>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</si>
  <si>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</si>
  <si>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</si>
  <si>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</si>
  <si>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</si>
  <si>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</si>
  <si>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</si>
  <si>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</si>
  <si>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</si>
  <si>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</si>
  <si>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</si>
  <si>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</si>
  <si>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</si>
  <si>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</si>
  <si>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</si>
  <si>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</si>
  <si>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</si>
  <si>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</si>
  <si>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</si>
  <si>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</si>
  <si>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</si>
  <si>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</si>
  <si>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</si>
  <si>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</si>
  <si>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</si>
  <si>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</si>
  <si>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</si>
  <si>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</si>
  <si>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</si>
  <si>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</si>
  <si>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</si>
  <si>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</si>
  <si>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</si>
  <si>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</si>
  <si>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</si>
  <si>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</si>
  <si>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</si>
  <si>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</si>
  <si>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</si>
  <si>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</si>
  <si>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</si>
  <si>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</si>
  <si>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</si>
  <si>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</si>
  <si>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</si>
  <si>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</si>
  <si>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</si>
  <si>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</si>
  <si>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</si>
  <si>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</si>
  <si>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</si>
  <si>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</si>
  <si>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</si>
  <si>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</si>
  <si>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</si>
  <si>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</si>
  <si>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</si>
  <si>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</si>
  <si>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</si>
  <si>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</si>
  <si>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</si>
  <si>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</si>
  <si>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</si>
  <si>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</si>
  <si>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</si>
  <si>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</si>
  <si>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</si>
  <si>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</si>
  <si>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</si>
  <si>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</si>
  <si>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</si>
  <si>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</si>
  <si>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</si>
  <si>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</si>
  <si>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</si>
  <si>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</si>
  <si>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</si>
  <si>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</si>
  <si>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</si>
  <si>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</si>
  <si>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</si>
  <si>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</si>
  <si>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</si>
  <si>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</si>
  <si>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</si>
  <si>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</si>
  <si>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</si>
  <si>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</si>
  <si>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</si>
  <si>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</si>
  <si>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</si>
  <si>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</si>
  <si>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</si>
  <si>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</si>
  <si>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</si>
  <si>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</si>
  <si>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</si>
  <si>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</si>
  <si>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</si>
  <si>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</si>
  <si>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</si>
  <si>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</si>
  <si>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</si>
  <si>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</si>
  <si>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</si>
  <si>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</si>
  <si>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</si>
  <si>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</si>
  <si>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</si>
  <si>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</si>
  <si>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</si>
  <si>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</si>
  <si>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</si>
  <si>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</si>
  <si>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</si>
  <si>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</si>
  <si>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</si>
  <si>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</si>
  <si>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</si>
  <si>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</si>
  <si>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</si>
  <si>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</si>
  <si>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</si>
  <si>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</si>
  <si>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</si>
  <si>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</si>
  <si>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</si>
  <si>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</si>
  <si>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</si>
  <si>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</si>
  <si>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</si>
  <si>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</si>
  <si>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</si>
  <si>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</si>
  <si>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</si>
  <si>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</si>
  <si>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</si>
  <si>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</si>
  <si>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</si>
  <si>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</si>
  <si>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</si>
  <si>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</si>
  <si>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</si>
  <si>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</si>
  <si>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</si>
  <si>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</si>
  <si>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</si>
  <si>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</si>
  <si>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</si>
  <si>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</si>
  <si>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</si>
  <si>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</si>
  <si>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</si>
  <si>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</si>
  <si>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</si>
  <si>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</si>
  <si>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</si>
  <si>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</si>
  <si>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</si>
  <si>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</si>
  <si>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</si>
  <si>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</si>
  <si>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</si>
  <si>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</si>
  <si>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</si>
  <si>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</si>
  <si>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</si>
  <si>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</si>
  <si>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</si>
  <si>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</si>
  <si>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</si>
  <si>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</si>
  <si>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</si>
  <si>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</si>
  <si>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</si>
  <si>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</si>
  <si>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</si>
  <si>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</si>
  <si>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</si>
  <si>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</si>
  <si>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</si>
  <si>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</si>
  <si>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</si>
  <si>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</si>
  <si>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</si>
  <si>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</si>
  <si>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</si>
  <si>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</si>
  <si>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</si>
  <si>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</si>
  <si>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</si>
  <si>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</si>
  <si>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</si>
  <si>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</si>
  <si>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</si>
  <si>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</si>
  <si>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</si>
  <si>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</si>
  <si>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</si>
  <si>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</si>
  <si>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</si>
  <si>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</si>
  <si>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</si>
  <si>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</si>
  <si>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</si>
  <si>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</si>
  <si>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</si>
  <si>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</si>
  <si>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</si>
  <si>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</si>
  <si>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</si>
  <si>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</si>
  <si>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</si>
  <si>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</si>
  <si>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</si>
  <si>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</si>
  <si>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</si>
  <si>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</si>
  <si>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</si>
  <si>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</si>
  <si>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</si>
  <si>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</si>
  <si>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</si>
  <si>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</si>
  <si>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</si>
  <si>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</si>
  <si>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</si>
  <si>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</si>
  <si>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</si>
  <si>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</si>
  <si>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</si>
  <si>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</si>
  <si>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</si>
  <si>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</si>
  <si>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</si>
  <si>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</si>
  <si>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</si>
  <si>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</si>
  <si>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</si>
  <si>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</si>
  <si>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</si>
  <si>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</si>
  <si>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</si>
  <si>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</si>
  <si>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</si>
  <si>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</si>
  <si>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</si>
  <si>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</si>
  <si>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</si>
  <si>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</si>
  <si>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</si>
  <si>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</si>
  <si>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</si>
  <si>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</si>
  <si>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</si>
  <si>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</si>
  <si>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</si>
  <si>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</si>
  <si>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</si>
  <si>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</si>
  <si>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</si>
  <si>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</si>
  <si>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</si>
  <si>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</si>
  <si>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</si>
  <si>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</si>
  <si>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</si>
  <si>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</si>
  <si>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</si>
  <si>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</si>
  <si>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</si>
  <si>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</si>
  <si>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</si>
  <si>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</si>
  <si>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</si>
  <si>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</si>
  <si>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</si>
  <si>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</si>
  <si>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</si>
  <si>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</si>
  <si>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</si>
  <si>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</si>
  <si>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</si>
  <si>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</si>
  <si>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</si>
  <si>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</si>
  <si>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</si>
  <si>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</si>
  <si>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</si>
  <si>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</si>
  <si>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</si>
  <si>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</si>
  <si>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</si>
  <si>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</si>
  <si>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</si>
  <si>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</si>
  <si>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</si>
  <si>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</si>
  <si>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</si>
  <si>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</si>
  <si>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</si>
  <si>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</si>
  <si>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</si>
  <si>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</si>
  <si>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</si>
  <si>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</si>
  <si>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</si>
  <si>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</si>
  <si>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</si>
  <si>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</si>
  <si>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</si>
  <si>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</si>
  <si>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</si>
  <si>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</si>
  <si>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</si>
  <si>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</si>
  <si>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</si>
  <si>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</si>
  <si>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</si>
  <si>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</si>
  <si>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</si>
  <si>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</si>
  <si>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</si>
  <si>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</si>
  <si>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</si>
  <si>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</si>
  <si>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</si>
  <si>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</si>
  <si>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</si>
  <si>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</si>
  <si>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</si>
  <si>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</si>
  <si>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</si>
  <si>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</si>
  <si>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</si>
  <si>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</si>
  <si>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</si>
  <si>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</si>
  <si>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</si>
  <si>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</si>
  <si>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</si>
  <si>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</si>
  <si>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</si>
  <si>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</si>
  <si>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</si>
  <si>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</si>
  <si>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</si>
  <si>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</si>
  <si>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</si>
  <si>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</si>
  <si>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</si>
  <si>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</si>
  <si>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</si>
  <si>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</si>
  <si>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</si>
  <si>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</si>
  <si>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</si>
  <si>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</si>
  <si>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</si>
  <si>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</si>
  <si>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</si>
  <si>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</si>
  <si>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</si>
  <si>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</si>
  <si>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</si>
  <si>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</si>
  <si>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</si>
  <si>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</si>
  <si>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</si>
  <si>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</si>
  <si>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</si>
  <si>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</si>
  <si>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</si>
  <si>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</si>
  <si>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</si>
  <si>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</si>
  <si>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</si>
  <si>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</si>
  <si>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</si>
  <si>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</si>
  <si>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</si>
  <si>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</si>
  <si>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</si>
  <si>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</si>
  <si>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</si>
  <si>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</si>
  <si>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</si>
  <si>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</si>
  <si>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</si>
  <si>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</si>
  <si>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</si>
  <si>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</si>
  <si>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</si>
  <si>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</si>
  <si>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</si>
  <si>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</si>
  <si>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</si>
  <si>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</si>
  <si>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</si>
  <si>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</si>
  <si>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</si>
  <si>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</si>
  <si>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</si>
  <si>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</si>
  <si>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</si>
  <si>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</si>
  <si>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</si>
  <si>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</si>
  <si>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</si>
  <si>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</si>
  <si>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</si>
  <si>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</si>
  <si>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</si>
  <si>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</si>
  <si>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</si>
  <si>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</si>
  <si>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</si>
  <si>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</si>
  <si>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</si>
  <si>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</si>
  <si>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</si>
  <si>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</si>
  <si>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</si>
  <si>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</si>
  <si>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</si>
  <si>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</si>
  <si>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</si>
  <si>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</si>
  <si>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</si>
  <si>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</si>
  <si>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</si>
  <si>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</si>
  <si>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</si>
  <si>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</si>
  <si>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</si>
  <si>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</si>
  <si>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</si>
  <si>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</si>
  <si>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</si>
  <si>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</si>
  <si>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</si>
  <si>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</si>
  <si>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</si>
  <si>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</si>
  <si>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</si>
  <si>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</si>
  <si>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</si>
  <si>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</si>
  <si>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</si>
  <si>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</si>
  <si>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</si>
  <si>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</si>
  <si>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</si>
  <si>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</si>
  <si>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</si>
  <si>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</si>
  <si>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</si>
  <si>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</si>
  <si>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</si>
  <si>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</si>
  <si>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</si>
  <si>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</si>
  <si>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</si>
  <si>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</si>
  <si>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</si>
  <si>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</si>
  <si>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</si>
  <si>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</si>
  <si>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</si>
  <si>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</si>
  <si>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</si>
  <si>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</si>
  <si>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</si>
  <si>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</si>
  <si>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</si>
  <si>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</si>
  <si>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</si>
  <si>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</si>
  <si>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</si>
  <si>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</si>
  <si>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</si>
  <si>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</si>
  <si>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</si>
  <si>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</si>
  <si>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</si>
  <si>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</si>
  <si>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</si>
  <si>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</si>
  <si>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</si>
  <si>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</si>
  <si>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</si>
  <si>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</si>
  <si>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</si>
  <si>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</si>
  <si>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</si>
  <si>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</si>
  <si>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</si>
  <si>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</si>
  <si>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</si>
  <si>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</si>
  <si>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</si>
  <si>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</si>
  <si>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</si>
  <si>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</si>
  <si>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ASEP: 08-04</t>
  </si>
  <si>
    <t>Transparencia</t>
  </si>
  <si>
    <t xml:space="preserve">Contribuir a aumentar y mantener el 100% de la Calificación Final Ponderada de la PNT mediante la publicación de las obligaciones en tiempo y forma </t>
  </si>
  <si>
    <t>Variación porcentual de la Calificación Final Ponderada de la PNT</t>
  </si>
  <si>
    <t>Variación Porcentual</t>
  </si>
  <si>
    <t>Eficacia</t>
  </si>
  <si>
    <t>Estratégico</t>
  </si>
  <si>
    <t>El Ayuntamiento de Cuautlancingo disminuye el número de inconformidades interpuestas ante el Órgano Garante en la materia</t>
  </si>
  <si>
    <t>Variación porcentual de recursos de revisión y/o denuncias por incumplimiento de las obligaciones</t>
  </si>
  <si>
    <t>Capacitación de sujetos obligados realizada</t>
  </si>
  <si>
    <t>Porcentaje de Sujetos Obligados capacitados</t>
  </si>
  <si>
    <t>Brindar 1 capacitación en tema de elaboración de versiones públicas y su procedimiento de validación</t>
  </si>
  <si>
    <t>Realizar 1 festejo con motivo de la Semana de la Transparencia Municipal 2021</t>
  </si>
  <si>
    <t>Dar 5 módulos de la capacitación en materia de protección de datos personales y el uso de la app de derechos ARCO Cuautlancingo</t>
  </si>
  <si>
    <t>Capacitación</t>
  </si>
  <si>
    <t>Festejo</t>
  </si>
  <si>
    <t>Unidad de Transparencia y Acceso a la Información</t>
  </si>
  <si>
    <t>Cumplir al 100% la publicación de las obligaciones de la Ley de Transparencia y Acceso a la Información Pública del Estado de Puebla</t>
  </si>
  <si>
    <t>Cumplir con la publicación de las obligaciones que nos estipula la Ley de TransparenCumplir con lo dispuesto en materia de acceso a la información pública y protección de datos personales en posesión de sujetos obligados.cia y Acceso a la Información Pública del Estado de Puebla</t>
  </si>
  <si>
    <t>Anual</t>
  </si>
  <si>
    <t>Ascendente</t>
  </si>
  <si>
    <t>Calificación 2021</t>
  </si>
  <si>
    <t>Puntos</t>
  </si>
  <si>
    <t>((Recursos de revisión y/o denuncias por incumplimiento 2021/Recursos de revisión y/o denuncias por incumplimiento 2020)-1)*100</t>
  </si>
  <si>
    <t>Descendente</t>
  </si>
  <si>
    <t>Recursos de revisión y/o denuncias por incumplimiento 2021</t>
  </si>
  <si>
    <t>Recursos de revisión y/o denuncias por incumplimiento 2020</t>
  </si>
  <si>
    <t>Recursos de revisión o denuncias</t>
  </si>
  <si>
    <t>Gestión</t>
  </si>
  <si>
    <t>Semestral</t>
  </si>
  <si>
    <t>Porcentaje</t>
  </si>
  <si>
    <t>(Sujetos Obligados capacitados/Total de Sujetos Obligados)*100</t>
  </si>
  <si>
    <t>Sujetos Obligados capacitados</t>
  </si>
  <si>
    <t>Total de Sujetos Obligados</t>
  </si>
  <si>
    <t>Sujetos obligados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</si>
  <si>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</si>
  <si>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</si>
  <si>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</si>
  <si>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</si>
  <si>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</si>
  <si>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</si>
  <si>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Entregar 9 requisiciones de materiales de operación a las Unidades Administrativas del Programa Presupuestario (Bajo Demanda)</t>
  </si>
  <si>
    <t>Requisiciones</t>
  </si>
  <si>
    <t>Dar 1 capacitación de refuerzo en tema de procedimiento de solicitudes de información en 2 etapas</t>
  </si>
  <si>
    <t>Materiales de operación entregados</t>
  </si>
  <si>
    <t>Porcentaje de cumplimiento de materiales de operación entregados</t>
  </si>
  <si>
    <t xml:space="preserve">Semestral </t>
  </si>
  <si>
    <t>(Materiales de operación entregados/Materiales de operación programados)*100</t>
  </si>
  <si>
    <t>Solicitudes</t>
  </si>
  <si>
    <t>Materiales de operación programados</t>
  </si>
  <si>
    <t>Calificación 2019</t>
  </si>
  <si>
    <t>((Calificación 2021/Calificación 2019)-1)*100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</si>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</sst>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10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10" fontId="1" fillId="0" borderId="0" xfId="3" applyNumberFormat="1" applyFont="1" applyBorder="1" applyAlignment="1" applyProtection="1">
      <alignment horizontal="center" vertical="center" wrapText="1"/>
      <protection locked="0" hidden="1"/>
    </xf>
    <xf numFmtId="10" fontId="13" fillId="2" borderId="1" xfId="3" applyNumberFormat="1" applyFont="1" applyFill="1" applyBorder="1" applyAlignment="1" applyProtection="1">
      <alignment horizontal="center" vertical="center"/>
      <protection locked="0"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2" borderId="0" xfId="2" applyFill="1" applyProtection="1">
      <protection hidden="1"/>
    </xf>
    <xf numFmtId="0" fontId="1" fillId="2" borderId="0" xfId="2" applyFill="1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150</xdr:row>
      <xdr:rowOff>144944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192569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192569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116369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144944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144944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144944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144944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150</xdr:row>
      <xdr:rowOff>154469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150</xdr:row>
      <xdr:rowOff>154469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116369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161925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161925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152399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152399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152400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152400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164167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164167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160244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160244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150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150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1343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735E6730-D6C9-4A27-802C-5FC0565161C3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8A28C2F9-1601-486A-BAF5-A39AA9DC5132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BC65C08-0770-4A2B-98F0-A8724A19A8FF}"/>
            </a:ext>
          </a:extLst>
        </xdr:cNvPr>
        <xdr:cNvSpPr txBox="1">
          <a:spLocks noChangeArrowheads="1"/>
        </xdr:cNvSpPr>
      </xdr:nvSpPr>
      <xdr:spPr bwMode="auto">
        <a:xfrm>
          <a:off x="314325" y="40128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214B77D9-4BCD-4026-A340-76A5BBA345F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9C84DD21-0F18-4B2C-9C92-5A438E76366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C8C61458-7DCD-4FFA-8338-F95226E31AF9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B5BEF861-C847-4F49-A2C4-9DC82391DF4A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6C1567DE-4AD0-4515-90B8-0CDDDEAFBF37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DFE1BF24-98B5-4F55-958F-3875F045A0F0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3EA9513D-0FE5-409A-9657-6E59D85FA3E7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82F1284-50C9-4705-A822-59EB520B97C5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2681C486-3EA7-42F8-8DB7-58BDE1BCF94C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C104840F-56F9-49A0-87B0-EEA78704F483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F54F5657-B526-4EE4-A119-5807D5A20A69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AD416051-3C6E-4C4F-80CF-AB8206DA695C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29191BB3-E27E-4EEA-B9D8-0BEDBAD868E2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673195F2-B5EE-4B79-A064-8DC1802EF918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68619124-FDC4-4ABD-9CA2-CACC5418F678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5C8F6921-E52C-41BA-8A57-A57DF25968F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E4A39BCF-A985-4AD7-8A9D-995023A1629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CCB3C71D-8EE7-468E-8059-7543D3B14544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ED7D6664-89C6-48BE-B85F-461B817003F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8FB1E8E4-23C7-425C-9E68-B7D12D4522CE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4B601582-0FB0-4485-B078-B890789B380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73540350-3323-4A98-89C1-4049579C2C5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153EAE0A-3882-4CFC-9B4A-8556AEB79ECF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6F57E39B-7641-4D2E-A805-D9793F554EB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141BDC06-F378-4EB6-8E14-AF3CB44CA2C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C7698FFC-9555-4CCE-AD93-B914EAB37EA4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1A22CDAE-4317-47C8-ACC7-30D54B92EC8A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E7A029CF-32DD-4295-B8D2-38917BC95649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BB30FB2A-4040-459B-965A-43C93B5A751F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A385AA12-1B85-47E5-A041-C6AC3E488CCA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4340870E-650E-4F23-80D0-C5E2CF80A9A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7352241F-8A34-43C2-83A5-B642889C7D1D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B956F747-52B5-4A64-ABFA-FC8F425C965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D69996FC-CB0B-42A8-970E-F5A40DF9F58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89FFCB5F-81EF-4F41-882A-2608445A784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142</xdr:row>
      <xdr:rowOff>66675</xdr:rowOff>
    </xdr:from>
    <xdr:ext cx="85725" cy="676836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645294A9-5491-4556-8D25-08F77EDDB2F4}"/>
            </a:ext>
          </a:extLst>
        </xdr:cNvPr>
        <xdr:cNvSpPr txBox="1">
          <a:spLocks noChangeArrowheads="1"/>
        </xdr:cNvSpPr>
      </xdr:nvSpPr>
      <xdr:spPr bwMode="auto">
        <a:xfrm>
          <a:off x="3276600" y="44500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E8B1C983-153F-4118-AA60-0A7FAC086668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CF4CC96B-6383-47FE-954C-651EDB55BD8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C76FCE20-6D11-4DD0-AC58-2CD14644BCA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435CB12C-FB69-4545-8FDF-14FB6A96CC13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72280D13-3620-43A0-BEED-146EF7CCFC39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D2382C0D-2DA2-429B-845E-DA131710DBF2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D71192A-69F0-4EC1-A44A-517050FC373F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C732960D-B6DE-4C09-9FA0-6CDCB906349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C24633D7-D82B-42AE-9D74-F6873A7DF79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3ABE7181-88E2-4747-A540-59A43375766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BCFAD63D-D484-44FA-A2EC-ED7AAD52AF4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50C69B1A-0226-444A-86F3-57B917D430B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0EE6E28C-3223-452F-AB95-853498544A0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01C03697-55C5-49D0-A2A4-4B2030CBC59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B83820DB-DDC6-42AF-AAC7-0A29D1F67EB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6E8625BE-4233-4F04-B3AC-6E82D58A58D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2471ACE1-87A9-4D33-9FE6-18D13DDB3C0D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356AC162-16F4-4AF1-AC8D-B1461C76EA7F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CE81F134-801F-4A1F-84BC-2C79E278BC0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66BCFFF8-FC36-4233-B106-4DC43D2C4D8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879A65F2-765D-4A01-AD76-3DBBB0B64AC3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392441CD-4DA2-4855-873D-4D51E422C20E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1AC2E233-A1B1-4424-84C5-B75A23387693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03FB691B-05AA-496F-8978-7EE42C3704D9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E97FF8BE-02C2-413C-A468-B0739D568A9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6B97EDA4-0070-4452-9BDF-65B88125655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47766874-652E-4983-B6B7-67AF100E2C11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6DD7B4AF-4B72-405A-A8A1-3E9257CB8912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D2A79DC4-ADAA-420C-B4F3-D96531C47AB4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F72C30DF-18B3-4238-99F6-67F6C9387A1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380CB275-D6DD-42C9-A7EE-484DE78B77EE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43644D47-4B83-43C0-83B3-5A0C298B5573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C392748B-8987-478B-BD03-C40AB948A8A1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6FD571BD-E6EC-41F5-A896-15E001573601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8E6C0AFE-33D0-4DCA-BBEA-9183C5F2FA3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2C52D5B9-D1EE-4204-821D-9EFBFED99611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35E7FA9C-725C-4612-9C66-8C2252D7BDE6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7B650ED0-60D8-408F-A1FA-FF1C3F101E4B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EEFB6061-C4FA-4DAA-8220-418E954AE814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C03B6CDF-6FEB-4172-9CAD-4608A11E9F8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A2D295C5-EBDB-464A-9EED-52201AE8A49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2F5D2B1B-7A5F-4068-8BCA-609501ED17A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CD76B21C-A765-43C8-8749-E28EA50E9AB6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D08ADD7E-CE62-4933-974C-91B305E5749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7397C3ED-DD9C-4EEF-9DA7-F852F07326B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2E7C12E5-185A-43FB-A8E2-C1FCCFD4DED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10B63D23-1597-4CFC-BF3F-53B018F27251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6D520F50-423B-4328-ACB3-EC15E688A980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BA10D274-F910-4A43-A4A2-3BC6A17EAF4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FA54ACC0-C179-4656-BB34-B964D6A9091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8D0979E6-372C-4FE1-B750-1DCB7D513D94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EA1B7467-7FC6-404A-B31B-4934472BB9B8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9B732D08-89A6-4F94-9217-A94FE02FB427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C90B2469-5747-46C8-AEB7-AD951DF7D86A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C48313C8-85B7-4DDC-90F9-E9D05F03A414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07417CB2-D256-4865-8C30-D9767FE4D15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1577E0BB-9648-45E1-BE2E-176EA786F9C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55190B06-183F-44C4-9101-2D9B3891D1A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48B3B5D0-00F1-4DD8-A149-5E25FFE65E0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68229D44-B3D9-4726-98A8-62EC17D11C9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A995AD66-9D6C-4F6D-B950-3B2D885E26D2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125D332C-0644-431E-A18A-E7504767ED00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9EDF83EF-38AC-4962-B025-8BC643AE426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4CF0F1B-6A0D-423E-8583-EB5E28AD69A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A27E2B1B-05E1-4428-84F8-F2BAB0F338ED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61FE828D-293E-4B79-BF82-C7B8D296B508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98931A66-5EED-4479-BEE6-295830D83CBF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2D9CC063-F52F-4D12-8407-D56DAAF72615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C848C7A4-86FD-4A44-8629-45C406E658D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7D5A647D-407C-4648-B35B-1FCA00A0ADF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102F716D-92AB-4EE3-BEFF-96456AB3C24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9055BE6E-F87B-4A54-966F-007C7BD84D2E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5AE83F2B-AC3D-4E61-B522-4CFDBF62B71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CC8CEC5D-F204-42AB-8331-E9F25BCDC25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C3739624-ECF0-4884-ABE1-0C7716A89DB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0A98FDFB-E0D4-42D2-9E29-2FBE0F0B7BF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FFDCB619-0FB7-41D5-A06F-D68C4858209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846C6610-B7E2-4751-B645-9C8251B507B2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8CAC8026-C97D-465C-8203-FAFDE213855F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4A283DED-2915-4D3F-A221-6B8D77123B7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5A681C6A-F00A-4832-8C39-6438D1601EF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B9021129-A0F1-4107-B3BB-F7B3215D1DF6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7F862831-892A-4CB3-92F4-66531E510BFC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AE5EF2E6-8C36-47F4-8CE7-04426BD14409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163A3E0A-889B-42B1-835C-E0FA43F92311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1DCB10E8-988C-4A97-BCE4-EBB37A29EEC5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4C421F31-25AF-4C33-9891-609A64BF235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AF67954C-C4CF-49DC-B40A-677213EDA25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CD52CEDE-098A-4335-A526-68773E86AFC5}"/>
            </a:ext>
          </a:extLst>
        </xdr:cNvPr>
        <xdr:cNvSpPr txBox="1">
          <a:spLocks noChangeArrowheads="1"/>
        </xdr:cNvSpPr>
      </xdr:nvSpPr>
      <xdr:spPr bwMode="auto">
        <a:xfrm>
          <a:off x="180022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6143CE0-A116-4D0F-BEB1-43870C3890E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613006D5-7915-478D-928A-FFAD2B84B2B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12F3FD6E-F917-485E-9643-82C6101FA63D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7A077397-0368-462F-B7EE-1D7D626E663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83EB310B-6AAD-40A4-BA87-DD88ED2D1973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AB59D70D-1F88-4285-9845-CF7CA68B46F6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3DAC2D14-45A4-453E-8E02-CFAC900747D8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739367F0-8CA5-446C-89FB-BA230AD5003E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0C968DB1-5365-4E4E-93A6-7AD4CF73EF3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95C5CAE3-363F-4CA8-A8BE-E96EEDE655D0}"/>
            </a:ext>
          </a:extLst>
        </xdr:cNvPr>
        <xdr:cNvSpPr txBox="1">
          <a:spLocks noChangeArrowheads="1"/>
        </xdr:cNvSpPr>
      </xdr:nvSpPr>
      <xdr:spPr bwMode="auto">
        <a:xfrm>
          <a:off x="21240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1C5A7CFC-44FC-4DB4-9BCE-7D890F50777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334A27DD-42D8-4666-B653-AB3AB57CC7A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EE5A9B32-3DF8-47C9-A842-502E1780FB6C}"/>
            </a:ext>
          </a:extLst>
        </xdr:cNvPr>
        <xdr:cNvSpPr txBox="1">
          <a:spLocks noChangeArrowheads="1"/>
        </xdr:cNvSpPr>
      </xdr:nvSpPr>
      <xdr:spPr bwMode="auto">
        <a:xfrm>
          <a:off x="180022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CBFF7B62-2497-4D76-B5FD-B9F4C4A9F45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B8075B62-041A-4F50-AE2F-A75DCA876C9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3C2FBF2B-6571-400C-9163-6E04C665D9D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EF9F32A5-A8E4-4CB6-9BF4-54C73CF6592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E02C2886-E506-4949-8F6D-B298924113B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302A8ACD-2313-4D70-9640-DE5F605E88D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4306738F-7226-47D1-A7A2-959EFCC4FA5C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C9AD1C60-1F9F-4787-986F-15104E78B407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D5983CD1-7917-4E45-829A-3B94E26FD9B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19EC325-735A-4775-AF21-C766E84F78C2}"/>
            </a:ext>
          </a:extLst>
        </xdr:cNvPr>
        <xdr:cNvSpPr txBox="1">
          <a:spLocks noChangeArrowheads="1"/>
        </xdr:cNvSpPr>
      </xdr:nvSpPr>
      <xdr:spPr bwMode="auto">
        <a:xfrm>
          <a:off x="21240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4C69B889-0427-47AB-8ABC-4314AD75E491}"/>
            </a:ext>
          </a:extLst>
        </xdr:cNvPr>
        <xdr:cNvSpPr txBox="1">
          <a:spLocks noChangeArrowheads="1"/>
        </xdr:cNvSpPr>
      </xdr:nvSpPr>
      <xdr:spPr bwMode="auto">
        <a:xfrm>
          <a:off x="2190750" y="44519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1015</v>
      </c>
      <c r="B1" s="118" t="s">
        <v>1016</v>
      </c>
      <c r="C1" s="118" t="s">
        <v>1017</v>
      </c>
    </row>
    <row r="2" spans="1:3" ht="16.5" customHeight="1">
      <c r="A2" s="120">
        <v>1</v>
      </c>
      <c r="B2" s="121" t="s">
        <v>341</v>
      </c>
      <c r="C2" s="122" t="s">
        <v>342</v>
      </c>
    </row>
    <row r="3" spans="1:3" ht="16.5" customHeight="1">
      <c r="A3" s="120">
        <v>2</v>
      </c>
      <c r="B3" s="121" t="s">
        <v>343</v>
      </c>
      <c r="C3" s="122" t="s">
        <v>344</v>
      </c>
    </row>
    <row r="4" spans="1:3" ht="29.25" customHeight="1">
      <c r="A4" s="120">
        <v>3</v>
      </c>
      <c r="B4" s="121" t="s">
        <v>345</v>
      </c>
      <c r="C4" s="122" t="s">
        <v>346</v>
      </c>
    </row>
    <row r="5" spans="1:3" ht="16.5" customHeight="1">
      <c r="A5" s="120">
        <v>4</v>
      </c>
      <c r="B5" s="121" t="s">
        <v>347</v>
      </c>
      <c r="C5" s="122" t="s">
        <v>348</v>
      </c>
    </row>
    <row r="6" spans="1:3" ht="29.25" customHeight="1">
      <c r="A6" s="120">
        <v>5</v>
      </c>
      <c r="B6" s="121" t="s">
        <v>349</v>
      </c>
      <c r="C6" s="122" t="s">
        <v>350</v>
      </c>
    </row>
    <row r="7" spans="1:3" ht="29.25" customHeight="1">
      <c r="A7" s="120">
        <v>6</v>
      </c>
      <c r="B7" s="121" t="s">
        <v>351</v>
      </c>
      <c r="C7" s="122" t="s">
        <v>352</v>
      </c>
    </row>
    <row r="8" spans="1:3" ht="29.25" customHeight="1">
      <c r="A8" s="120">
        <v>7</v>
      </c>
      <c r="B8" s="121" t="s">
        <v>829</v>
      </c>
      <c r="C8" s="122" t="s">
        <v>353</v>
      </c>
    </row>
    <row r="9" spans="1:3" ht="29.25" customHeight="1">
      <c r="A9" s="120">
        <v>8</v>
      </c>
      <c r="B9" s="121" t="s">
        <v>354</v>
      </c>
      <c r="C9" s="122" t="s">
        <v>355</v>
      </c>
    </row>
    <row r="10" spans="1:3" ht="29.25" customHeight="1">
      <c r="A10" s="120">
        <v>9</v>
      </c>
      <c r="B10" s="121" t="s">
        <v>356</v>
      </c>
      <c r="C10" s="122" t="s">
        <v>357</v>
      </c>
    </row>
    <row r="11" spans="1:3" ht="29.25" customHeight="1">
      <c r="A11" s="120">
        <v>10</v>
      </c>
      <c r="B11" s="121" t="s">
        <v>358</v>
      </c>
      <c r="C11" s="122" t="s">
        <v>359</v>
      </c>
    </row>
    <row r="12" spans="1:3" ht="28.5" customHeight="1">
      <c r="A12" s="120">
        <v>11</v>
      </c>
      <c r="B12" s="121" t="s">
        <v>830</v>
      </c>
      <c r="C12" s="122" t="s">
        <v>360</v>
      </c>
    </row>
    <row r="13" spans="1:3" ht="29.25" customHeight="1">
      <c r="A13" s="120">
        <v>12</v>
      </c>
      <c r="B13" s="121" t="s">
        <v>361</v>
      </c>
      <c r="C13" s="122" t="s">
        <v>362</v>
      </c>
    </row>
    <row r="14" spans="1:3" ht="29.25" customHeight="1">
      <c r="A14" s="120">
        <v>13</v>
      </c>
      <c r="B14" s="121" t="s">
        <v>363</v>
      </c>
      <c r="C14" s="122" t="s">
        <v>364</v>
      </c>
    </row>
    <row r="15" spans="1:3" ht="29.25" customHeight="1">
      <c r="A15" s="120">
        <v>14</v>
      </c>
      <c r="B15" s="121" t="s">
        <v>365</v>
      </c>
      <c r="C15" s="122" t="s">
        <v>366</v>
      </c>
    </row>
    <row r="16" spans="1:3" ht="39.75" customHeight="1">
      <c r="A16" s="120">
        <v>15</v>
      </c>
      <c r="B16" s="121" t="s">
        <v>367</v>
      </c>
      <c r="C16" s="122" t="s">
        <v>368</v>
      </c>
    </row>
    <row r="17" spans="1:3" ht="29.25" customHeight="1">
      <c r="A17" s="120">
        <v>16</v>
      </c>
      <c r="B17" s="121" t="s">
        <v>369</v>
      </c>
      <c r="C17" s="122" t="s">
        <v>370</v>
      </c>
    </row>
    <row r="18" spans="1:3" ht="29.25" customHeight="1">
      <c r="A18" s="120">
        <v>17</v>
      </c>
      <c r="B18" s="121" t="s">
        <v>371</v>
      </c>
      <c r="C18" s="122" t="s">
        <v>372</v>
      </c>
    </row>
    <row r="19" spans="1:3" ht="29.25" customHeight="1">
      <c r="A19" s="120">
        <v>18</v>
      </c>
      <c r="B19" s="121" t="s">
        <v>373</v>
      </c>
      <c r="C19" s="122" t="s">
        <v>374</v>
      </c>
    </row>
    <row r="20" spans="1:3" ht="29.25" customHeight="1">
      <c r="A20" s="120">
        <v>19</v>
      </c>
      <c r="B20" s="121" t="s">
        <v>375</v>
      </c>
      <c r="C20" s="122" t="s">
        <v>376</v>
      </c>
    </row>
    <row r="21" spans="1:3" ht="29.25" customHeight="1">
      <c r="A21" s="120">
        <v>20</v>
      </c>
      <c r="B21" s="121" t="s">
        <v>377</v>
      </c>
      <c r="C21" s="122" t="s">
        <v>378</v>
      </c>
    </row>
    <row r="22" spans="1:3" ht="29.25" customHeight="1">
      <c r="A22" s="120">
        <v>21</v>
      </c>
      <c r="B22" s="121" t="s">
        <v>379</v>
      </c>
      <c r="C22" s="122" t="s">
        <v>380</v>
      </c>
    </row>
    <row r="23" spans="1:3" ht="29.25" customHeight="1">
      <c r="A23" s="120">
        <v>22</v>
      </c>
      <c r="B23" s="121" t="s">
        <v>831</v>
      </c>
      <c r="C23" s="122" t="s">
        <v>381</v>
      </c>
    </row>
    <row r="24" spans="1:3" ht="16.5" customHeight="1">
      <c r="A24" s="120">
        <v>23</v>
      </c>
      <c r="B24" s="121" t="s">
        <v>382</v>
      </c>
      <c r="C24" s="122" t="s">
        <v>383</v>
      </c>
    </row>
    <row r="25" spans="1:3" ht="16.5" customHeight="1">
      <c r="A25" s="120">
        <v>24</v>
      </c>
      <c r="B25" s="121" t="s">
        <v>384</v>
      </c>
      <c r="C25" s="122" t="s">
        <v>385</v>
      </c>
    </row>
    <row r="26" spans="1:3" ht="16.5" customHeight="1">
      <c r="A26" s="120">
        <v>25</v>
      </c>
      <c r="B26" s="121" t="s">
        <v>386</v>
      </c>
      <c r="C26" s="122" t="s">
        <v>387</v>
      </c>
    </row>
    <row r="27" spans="1:3" ht="16.5" customHeight="1">
      <c r="A27" s="120">
        <v>26</v>
      </c>
      <c r="B27" s="121" t="s">
        <v>388</v>
      </c>
      <c r="C27" s="122" t="s">
        <v>389</v>
      </c>
    </row>
    <row r="28" spans="1:3" ht="16.5" customHeight="1">
      <c r="A28" s="120">
        <v>27</v>
      </c>
      <c r="B28" s="121" t="s">
        <v>390</v>
      </c>
      <c r="C28" s="122" t="s">
        <v>391</v>
      </c>
    </row>
    <row r="29" spans="1:3" ht="16.5" customHeight="1">
      <c r="A29" s="120">
        <v>28</v>
      </c>
      <c r="B29" s="121" t="s">
        <v>392</v>
      </c>
      <c r="C29" s="122" t="s">
        <v>393</v>
      </c>
    </row>
    <row r="30" spans="1:3" ht="16.5" customHeight="1">
      <c r="A30" s="120">
        <v>29</v>
      </c>
      <c r="B30" s="121" t="s">
        <v>394</v>
      </c>
      <c r="C30" s="122" t="s">
        <v>395</v>
      </c>
    </row>
    <row r="31" spans="1:3" ht="16.5" customHeight="1">
      <c r="A31" s="120">
        <v>30</v>
      </c>
      <c r="B31" s="121" t="s">
        <v>396</v>
      </c>
      <c r="C31" s="122" t="s">
        <v>397</v>
      </c>
    </row>
    <row r="32" spans="1:3" ht="16.5" customHeight="1">
      <c r="A32" s="120">
        <v>31</v>
      </c>
      <c r="B32" s="121" t="s">
        <v>398</v>
      </c>
      <c r="C32" s="122" t="s">
        <v>399</v>
      </c>
    </row>
    <row r="33" spans="1:3" ht="16.5" customHeight="1">
      <c r="A33" s="120">
        <v>32</v>
      </c>
      <c r="B33" s="121" t="s">
        <v>400</v>
      </c>
      <c r="C33" s="122" t="s">
        <v>401</v>
      </c>
    </row>
    <row r="34" spans="1:3" ht="16.5" customHeight="1">
      <c r="A34" s="120">
        <v>33</v>
      </c>
      <c r="B34" s="121" t="s">
        <v>402</v>
      </c>
      <c r="C34" s="122" t="s">
        <v>403</v>
      </c>
    </row>
    <row r="35" spans="1:3" ht="16.5" customHeight="1">
      <c r="A35" s="120">
        <v>34</v>
      </c>
      <c r="B35" s="121" t="s">
        <v>832</v>
      </c>
      <c r="C35" s="122" t="s">
        <v>404</v>
      </c>
    </row>
    <row r="36" spans="1:3" ht="16.5" customHeight="1">
      <c r="A36" s="120">
        <v>35</v>
      </c>
      <c r="B36" s="121" t="s">
        <v>405</v>
      </c>
      <c r="C36" s="122" t="s">
        <v>406</v>
      </c>
    </row>
    <row r="37" spans="1:3" ht="16.5" customHeight="1">
      <c r="A37" s="120">
        <v>36</v>
      </c>
      <c r="B37" s="121" t="s">
        <v>407</v>
      </c>
      <c r="C37" s="122" t="s">
        <v>408</v>
      </c>
    </row>
    <row r="38" spans="1:3" ht="29.25" customHeight="1">
      <c r="A38" s="120">
        <v>37</v>
      </c>
      <c r="B38" s="121" t="s">
        <v>409</v>
      </c>
      <c r="C38" s="122" t="s">
        <v>410</v>
      </c>
    </row>
    <row r="39" spans="1:3" ht="29.25" customHeight="1">
      <c r="A39" s="120">
        <v>38</v>
      </c>
      <c r="B39" s="121" t="s">
        <v>411</v>
      </c>
      <c r="C39" s="122" t="s">
        <v>412</v>
      </c>
    </row>
    <row r="40" spans="1:3" ht="29.25" customHeight="1">
      <c r="A40" s="120">
        <v>39</v>
      </c>
      <c r="B40" s="121" t="s">
        <v>413</v>
      </c>
      <c r="C40" s="122" t="s">
        <v>414</v>
      </c>
    </row>
    <row r="41" spans="1:3" ht="29.25" customHeight="1">
      <c r="A41" s="120">
        <v>40</v>
      </c>
      <c r="B41" s="121" t="s">
        <v>415</v>
      </c>
      <c r="C41" s="122" t="s">
        <v>416</v>
      </c>
    </row>
    <row r="42" spans="1:3" ht="29.25" customHeight="1">
      <c r="A42" s="120">
        <v>41</v>
      </c>
      <c r="B42" s="121" t="s">
        <v>417</v>
      </c>
      <c r="C42" s="122" t="s">
        <v>418</v>
      </c>
    </row>
    <row r="43" spans="1:3" ht="29.25" customHeight="1">
      <c r="A43" s="120">
        <v>42</v>
      </c>
      <c r="B43" s="121" t="s">
        <v>419</v>
      </c>
      <c r="C43" s="122" t="s">
        <v>420</v>
      </c>
    </row>
    <row r="44" spans="1:3" ht="16.5" customHeight="1">
      <c r="A44" s="120">
        <v>43</v>
      </c>
      <c r="B44" s="121" t="s">
        <v>421</v>
      </c>
      <c r="C44" s="122" t="s">
        <v>422</v>
      </c>
    </row>
    <row r="45" spans="1:3" ht="16.5" customHeight="1">
      <c r="A45" s="120">
        <v>44</v>
      </c>
      <c r="B45" s="121" t="s">
        <v>423</v>
      </c>
      <c r="C45" s="122" t="s">
        <v>424</v>
      </c>
    </row>
    <row r="46" spans="1:3" ht="29.25" customHeight="1">
      <c r="A46" s="120">
        <v>45</v>
      </c>
      <c r="B46" s="121" t="s">
        <v>425</v>
      </c>
      <c r="C46" s="122" t="s">
        <v>426</v>
      </c>
    </row>
    <row r="47" spans="1:3" ht="29.25" customHeight="1">
      <c r="A47" s="120">
        <v>46</v>
      </c>
      <c r="B47" s="121" t="s">
        <v>427</v>
      </c>
      <c r="C47" s="122" t="s">
        <v>428</v>
      </c>
    </row>
    <row r="48" spans="1:3" ht="16.5" customHeight="1">
      <c r="A48" s="120">
        <v>47</v>
      </c>
      <c r="B48" s="121" t="s">
        <v>429</v>
      </c>
      <c r="C48" s="122" t="s">
        <v>430</v>
      </c>
    </row>
    <row r="49" spans="1:4" ht="29.25" customHeight="1">
      <c r="A49" s="120">
        <v>48</v>
      </c>
      <c r="B49" s="121" t="s">
        <v>431</v>
      </c>
      <c r="C49" s="122" t="s">
        <v>432</v>
      </c>
    </row>
    <row r="50" spans="1:4" ht="29.25" customHeight="1">
      <c r="A50" s="120">
        <v>49</v>
      </c>
      <c r="B50" s="121" t="s">
        <v>433</v>
      </c>
      <c r="C50" s="122" t="s">
        <v>434</v>
      </c>
    </row>
    <row r="51" spans="1:4" ht="29.25" customHeight="1">
      <c r="A51" s="120">
        <v>50</v>
      </c>
      <c r="B51" s="121" t="s">
        <v>435</v>
      </c>
      <c r="C51" s="122" t="s">
        <v>436</v>
      </c>
      <c r="D51" s="119" t="s">
        <v>1018</v>
      </c>
    </row>
    <row r="52" spans="1:4" ht="29.25" customHeight="1">
      <c r="A52" s="120">
        <v>51</v>
      </c>
      <c r="B52" s="121" t="s">
        <v>437</v>
      </c>
      <c r="C52" s="122" t="s">
        <v>438</v>
      </c>
    </row>
    <row r="53" spans="1:4" ht="29.25" customHeight="1">
      <c r="A53" s="120">
        <v>52</v>
      </c>
      <c r="B53" s="121" t="s">
        <v>439</v>
      </c>
      <c r="C53" s="122" t="s">
        <v>440</v>
      </c>
    </row>
    <row r="54" spans="1:4" ht="29.25" customHeight="1">
      <c r="A54" s="120">
        <v>53</v>
      </c>
      <c r="B54" s="121" t="s">
        <v>441</v>
      </c>
      <c r="C54" s="122" t="s">
        <v>442</v>
      </c>
    </row>
    <row r="55" spans="1:4" ht="29.25" customHeight="1">
      <c r="A55" s="120">
        <v>54</v>
      </c>
      <c r="B55" s="121" t="s">
        <v>443</v>
      </c>
      <c r="C55" s="122" t="s">
        <v>444</v>
      </c>
    </row>
    <row r="56" spans="1:4" ht="16.5" customHeight="1">
      <c r="A56" s="120">
        <v>55</v>
      </c>
      <c r="B56" s="121" t="s">
        <v>445</v>
      </c>
      <c r="C56" s="122" t="s">
        <v>446</v>
      </c>
    </row>
    <row r="57" spans="1:4" ht="16.5" customHeight="1">
      <c r="A57" s="120">
        <v>56</v>
      </c>
      <c r="B57" s="121" t="s">
        <v>447</v>
      </c>
      <c r="C57" s="122" t="s">
        <v>448</v>
      </c>
    </row>
    <row r="58" spans="1:4" ht="16.5" customHeight="1">
      <c r="A58" s="120">
        <v>57</v>
      </c>
      <c r="B58" s="121" t="s">
        <v>449</v>
      </c>
      <c r="C58" s="122" t="s">
        <v>450</v>
      </c>
    </row>
    <row r="59" spans="1:4" ht="16.5" customHeight="1">
      <c r="A59" s="120">
        <v>58</v>
      </c>
      <c r="B59" s="121" t="s">
        <v>451</v>
      </c>
      <c r="C59" s="122" t="s">
        <v>452</v>
      </c>
    </row>
    <row r="60" spans="1:4" ht="16.5" customHeight="1">
      <c r="A60" s="120">
        <v>59</v>
      </c>
      <c r="B60" s="121" t="s">
        <v>453</v>
      </c>
      <c r="C60" s="122" t="s">
        <v>454</v>
      </c>
    </row>
    <row r="61" spans="1:4" ht="16.5" customHeight="1">
      <c r="A61" s="120">
        <v>60</v>
      </c>
      <c r="B61" s="121" t="s">
        <v>455</v>
      </c>
      <c r="C61" s="122" t="s">
        <v>456</v>
      </c>
    </row>
    <row r="62" spans="1:4" ht="16.5" customHeight="1">
      <c r="A62" s="120">
        <v>61</v>
      </c>
      <c r="B62" s="121" t="s">
        <v>457</v>
      </c>
      <c r="C62" s="122" t="s">
        <v>458</v>
      </c>
    </row>
    <row r="63" spans="1:4" ht="16.5" customHeight="1">
      <c r="A63" s="120">
        <v>62</v>
      </c>
      <c r="B63" s="121" t="s">
        <v>459</v>
      </c>
      <c r="C63" s="122" t="s">
        <v>460</v>
      </c>
    </row>
    <row r="64" spans="1:4" ht="29.25" customHeight="1">
      <c r="A64" s="120">
        <v>63</v>
      </c>
      <c r="B64" s="121" t="s">
        <v>461</v>
      </c>
      <c r="C64" s="122" t="s">
        <v>462</v>
      </c>
    </row>
    <row r="65" spans="1:3" ht="29.25" customHeight="1">
      <c r="A65" s="120">
        <v>64</v>
      </c>
      <c r="B65" s="121" t="s">
        <v>463</v>
      </c>
      <c r="C65" s="122" t="s">
        <v>464</v>
      </c>
    </row>
    <row r="66" spans="1:3" ht="29.25" customHeight="1">
      <c r="A66" s="120">
        <v>65</v>
      </c>
      <c r="B66" s="121" t="s">
        <v>465</v>
      </c>
      <c r="C66" s="122" t="s">
        <v>466</v>
      </c>
    </row>
    <row r="67" spans="1:3" ht="29.25" customHeight="1">
      <c r="A67" s="120">
        <v>66</v>
      </c>
      <c r="B67" s="121" t="s">
        <v>467</v>
      </c>
      <c r="C67" s="122" t="s">
        <v>468</v>
      </c>
    </row>
    <row r="68" spans="1:3" ht="16.5" customHeight="1">
      <c r="A68" s="120">
        <v>67</v>
      </c>
      <c r="B68" s="121" t="s">
        <v>469</v>
      </c>
      <c r="C68" s="122" t="s">
        <v>470</v>
      </c>
    </row>
    <row r="69" spans="1:3" ht="29.25" customHeight="1">
      <c r="A69" s="120">
        <v>68</v>
      </c>
      <c r="B69" s="121" t="s">
        <v>471</v>
      </c>
      <c r="C69" s="122" t="s">
        <v>472</v>
      </c>
    </row>
    <row r="70" spans="1:3" ht="29.25" customHeight="1">
      <c r="A70" s="120">
        <v>69</v>
      </c>
      <c r="B70" s="121" t="s">
        <v>473</v>
      </c>
      <c r="C70" s="122" t="s">
        <v>474</v>
      </c>
    </row>
    <row r="71" spans="1:3" ht="29.25" customHeight="1">
      <c r="A71" s="120">
        <v>70</v>
      </c>
      <c r="B71" s="121" t="s">
        <v>475</v>
      </c>
      <c r="C71" s="122" t="s">
        <v>476</v>
      </c>
    </row>
    <row r="72" spans="1:3" ht="29.25" customHeight="1">
      <c r="A72" s="120">
        <v>71</v>
      </c>
      <c r="B72" s="121" t="s">
        <v>477</v>
      </c>
      <c r="C72" s="122" t="s">
        <v>478</v>
      </c>
    </row>
    <row r="73" spans="1:3" ht="29.25" customHeight="1">
      <c r="A73" s="120">
        <v>72</v>
      </c>
      <c r="B73" s="121" t="s">
        <v>479</v>
      </c>
      <c r="C73" s="122" t="s">
        <v>480</v>
      </c>
    </row>
    <row r="74" spans="1:3" ht="29.25" customHeight="1">
      <c r="A74" s="120">
        <v>73</v>
      </c>
      <c r="B74" s="121" t="s">
        <v>481</v>
      </c>
      <c r="C74" s="122" t="s">
        <v>482</v>
      </c>
    </row>
    <row r="75" spans="1:3" ht="29.25" customHeight="1">
      <c r="A75" s="120">
        <v>74</v>
      </c>
      <c r="B75" s="121" t="s">
        <v>483</v>
      </c>
      <c r="C75" s="122" t="s">
        <v>484</v>
      </c>
    </row>
    <row r="76" spans="1:3" ht="29.25" customHeight="1">
      <c r="A76" s="120">
        <v>75</v>
      </c>
      <c r="B76" s="121" t="s">
        <v>485</v>
      </c>
      <c r="C76" s="122" t="s">
        <v>486</v>
      </c>
    </row>
    <row r="77" spans="1:3" ht="29.25" customHeight="1">
      <c r="A77" s="120">
        <v>76</v>
      </c>
      <c r="B77" s="121" t="s">
        <v>487</v>
      </c>
      <c r="C77" s="122" t="s">
        <v>488</v>
      </c>
    </row>
    <row r="78" spans="1:3" ht="29.25" customHeight="1">
      <c r="A78" s="120">
        <v>77</v>
      </c>
      <c r="B78" s="121" t="s">
        <v>489</v>
      </c>
      <c r="C78" s="122" t="s">
        <v>490</v>
      </c>
    </row>
    <row r="79" spans="1:3" ht="29.25" customHeight="1">
      <c r="A79" s="120">
        <v>78</v>
      </c>
      <c r="B79" s="121" t="s">
        <v>491</v>
      </c>
      <c r="C79" s="122" t="s">
        <v>492</v>
      </c>
    </row>
    <row r="80" spans="1:3" ht="29.25" customHeight="1">
      <c r="A80" s="120">
        <v>79</v>
      </c>
      <c r="B80" s="121" t="s">
        <v>493</v>
      </c>
      <c r="C80" s="122" t="s">
        <v>494</v>
      </c>
    </row>
    <row r="81" spans="1:3" ht="29.25" customHeight="1">
      <c r="A81" s="120">
        <v>80</v>
      </c>
      <c r="B81" s="121" t="s">
        <v>495</v>
      </c>
      <c r="C81" s="122" t="s">
        <v>496</v>
      </c>
    </row>
    <row r="82" spans="1:3" ht="29.25" customHeight="1">
      <c r="A82" s="120">
        <v>81</v>
      </c>
      <c r="B82" s="121" t="s">
        <v>497</v>
      </c>
      <c r="C82" s="122" t="s">
        <v>498</v>
      </c>
    </row>
    <row r="83" spans="1:3" ht="29.25" customHeight="1">
      <c r="A83" s="120">
        <v>82</v>
      </c>
      <c r="B83" s="121" t="s">
        <v>499</v>
      </c>
      <c r="C83" s="122" t="s">
        <v>500</v>
      </c>
    </row>
    <row r="84" spans="1:3" ht="29.25" customHeight="1">
      <c r="A84" s="120">
        <v>83</v>
      </c>
      <c r="B84" s="121" t="s">
        <v>501</v>
      </c>
      <c r="C84" s="122" t="s">
        <v>502</v>
      </c>
    </row>
    <row r="85" spans="1:3" ht="29.25" customHeight="1">
      <c r="A85" s="120">
        <v>84</v>
      </c>
      <c r="B85" s="121" t="s">
        <v>503</v>
      </c>
      <c r="C85" s="122" t="s">
        <v>504</v>
      </c>
    </row>
    <row r="86" spans="1:3" ht="29.25" customHeight="1">
      <c r="A86" s="120">
        <v>85</v>
      </c>
      <c r="B86" s="121" t="s">
        <v>505</v>
      </c>
      <c r="C86" s="122" t="s">
        <v>506</v>
      </c>
    </row>
    <row r="87" spans="1:3" ht="29.25" customHeight="1">
      <c r="A87" s="120">
        <v>86</v>
      </c>
      <c r="B87" s="121" t="s">
        <v>507</v>
      </c>
      <c r="C87" s="122" t="s">
        <v>508</v>
      </c>
    </row>
    <row r="88" spans="1:3" ht="29.25" customHeight="1">
      <c r="A88" s="120">
        <v>87</v>
      </c>
      <c r="B88" s="121" t="s">
        <v>509</v>
      </c>
      <c r="C88" s="122" t="s">
        <v>510</v>
      </c>
    </row>
    <row r="89" spans="1:3" ht="29.25" customHeight="1">
      <c r="A89" s="120">
        <v>88</v>
      </c>
      <c r="B89" s="121" t="s">
        <v>511</v>
      </c>
      <c r="C89" s="122" t="s">
        <v>512</v>
      </c>
    </row>
    <row r="90" spans="1:3" ht="29.25" customHeight="1">
      <c r="A90" s="120">
        <v>89</v>
      </c>
      <c r="B90" s="121" t="s">
        <v>513</v>
      </c>
      <c r="C90" s="122" t="s">
        <v>514</v>
      </c>
    </row>
    <row r="91" spans="1:3" ht="29.25" customHeight="1">
      <c r="A91" s="120">
        <v>90</v>
      </c>
      <c r="B91" s="121" t="s">
        <v>515</v>
      </c>
      <c r="C91" s="122" t="s">
        <v>516</v>
      </c>
    </row>
    <row r="92" spans="1:3" ht="29.25" customHeight="1">
      <c r="A92" s="120">
        <v>91</v>
      </c>
      <c r="B92" s="121" t="s">
        <v>517</v>
      </c>
      <c r="C92" s="122" t="s">
        <v>518</v>
      </c>
    </row>
    <row r="93" spans="1:3" ht="29.25" customHeight="1">
      <c r="A93" s="120">
        <v>92</v>
      </c>
      <c r="B93" s="121" t="s">
        <v>519</v>
      </c>
      <c r="C93" s="122" t="s">
        <v>520</v>
      </c>
    </row>
    <row r="94" spans="1:3" ht="29.25" customHeight="1">
      <c r="A94" s="120">
        <v>93</v>
      </c>
      <c r="B94" s="121" t="s">
        <v>521</v>
      </c>
      <c r="C94" s="122" t="s">
        <v>522</v>
      </c>
    </row>
    <row r="95" spans="1:3" ht="29.25" customHeight="1">
      <c r="A95" s="120">
        <v>94</v>
      </c>
      <c r="B95" s="121" t="s">
        <v>523</v>
      </c>
      <c r="C95" s="122" t="s">
        <v>524</v>
      </c>
    </row>
    <row r="96" spans="1:3" ht="29.25" customHeight="1">
      <c r="A96" s="120">
        <v>95</v>
      </c>
      <c r="B96" s="121" t="s">
        <v>525</v>
      </c>
      <c r="C96" s="122" t="s">
        <v>526</v>
      </c>
    </row>
    <row r="97" spans="1:3" ht="29.25" customHeight="1">
      <c r="A97" s="120">
        <v>96</v>
      </c>
      <c r="B97" s="121" t="s">
        <v>527</v>
      </c>
      <c r="C97" s="122" t="s">
        <v>528</v>
      </c>
    </row>
    <row r="98" spans="1:3" ht="29.25" customHeight="1">
      <c r="A98" s="120">
        <v>97</v>
      </c>
      <c r="B98" s="121" t="s">
        <v>529</v>
      </c>
      <c r="C98" s="122" t="s">
        <v>530</v>
      </c>
    </row>
    <row r="99" spans="1:3" ht="29.25" customHeight="1">
      <c r="A99" s="120">
        <v>98</v>
      </c>
      <c r="B99" s="121" t="s">
        <v>531</v>
      </c>
      <c r="C99" s="122" t="s">
        <v>532</v>
      </c>
    </row>
    <row r="100" spans="1:3" ht="29.25" customHeight="1">
      <c r="A100" s="120">
        <v>99</v>
      </c>
      <c r="B100" s="121" t="s">
        <v>533</v>
      </c>
      <c r="C100" s="122" t="s">
        <v>534</v>
      </c>
    </row>
    <row r="101" spans="1:3" ht="29.25" customHeight="1">
      <c r="A101" s="120">
        <v>100</v>
      </c>
      <c r="B101" s="121" t="s">
        <v>535</v>
      </c>
      <c r="C101" s="122" t="s">
        <v>536</v>
      </c>
    </row>
    <row r="102" spans="1:3" ht="29.25" customHeight="1">
      <c r="A102" s="120">
        <v>101</v>
      </c>
      <c r="B102" s="121" t="s">
        <v>537</v>
      </c>
      <c r="C102" s="122" t="s">
        <v>538</v>
      </c>
    </row>
    <row r="103" spans="1:3" ht="29.25" customHeight="1">
      <c r="A103" s="120">
        <v>102</v>
      </c>
      <c r="B103" s="121" t="s">
        <v>539</v>
      </c>
      <c r="C103" s="122" t="s">
        <v>540</v>
      </c>
    </row>
    <row r="104" spans="1:3" ht="29.25" customHeight="1">
      <c r="A104" s="120">
        <v>103</v>
      </c>
      <c r="B104" s="121" t="s">
        <v>541</v>
      </c>
      <c r="C104" s="122" t="s">
        <v>542</v>
      </c>
    </row>
    <row r="105" spans="1:3" ht="29.25" customHeight="1">
      <c r="A105" s="120">
        <v>104</v>
      </c>
      <c r="B105" s="121" t="s">
        <v>543</v>
      </c>
      <c r="C105" s="122" t="s">
        <v>544</v>
      </c>
    </row>
    <row r="106" spans="1:3" ht="29.25" customHeight="1">
      <c r="A106" s="120">
        <v>105</v>
      </c>
      <c r="B106" s="121" t="s">
        <v>545</v>
      </c>
      <c r="C106" s="122" t="s">
        <v>546</v>
      </c>
    </row>
    <row r="107" spans="1:3" ht="29.25" customHeight="1">
      <c r="A107" s="120">
        <v>106</v>
      </c>
      <c r="B107" s="121" t="s">
        <v>547</v>
      </c>
      <c r="C107" s="122" t="s">
        <v>548</v>
      </c>
    </row>
    <row r="108" spans="1:3" ht="29.25" customHeight="1">
      <c r="A108" s="120">
        <v>107</v>
      </c>
      <c r="B108" s="121" t="s">
        <v>549</v>
      </c>
      <c r="C108" s="122" t="s">
        <v>550</v>
      </c>
    </row>
    <row r="109" spans="1:3" ht="29.25" customHeight="1">
      <c r="A109" s="120">
        <v>108</v>
      </c>
      <c r="B109" s="121" t="s">
        <v>551</v>
      </c>
      <c r="C109" s="122" t="s">
        <v>552</v>
      </c>
    </row>
    <row r="110" spans="1:3" ht="29.25" customHeight="1">
      <c r="A110" s="120">
        <v>109</v>
      </c>
      <c r="B110" s="121" t="s">
        <v>553</v>
      </c>
      <c r="C110" s="122" t="s">
        <v>554</v>
      </c>
    </row>
    <row r="111" spans="1:3" ht="16.5" customHeight="1">
      <c r="A111" s="120">
        <v>110</v>
      </c>
      <c r="B111" s="121" t="s">
        <v>555</v>
      </c>
      <c r="C111" s="122" t="s">
        <v>556</v>
      </c>
    </row>
    <row r="112" spans="1:3" ht="16.5" customHeight="1">
      <c r="A112" s="120">
        <v>111</v>
      </c>
      <c r="B112" s="121" t="s">
        <v>557</v>
      </c>
      <c r="C112" s="122" t="s">
        <v>558</v>
      </c>
    </row>
    <row r="113" spans="1:3 16351:16355" ht="16.5" customHeight="1">
      <c r="A113" s="120">
        <v>112</v>
      </c>
      <c r="B113" s="121" t="s">
        <v>559</v>
      </c>
      <c r="C113" s="122" t="s">
        <v>560</v>
      </c>
    </row>
    <row r="114" spans="1:3 16351:16355" ht="16.5" customHeight="1">
      <c r="A114" s="120">
        <v>113</v>
      </c>
      <c r="B114" s="121" t="s">
        <v>561</v>
      </c>
      <c r="C114" s="122" t="s">
        <v>562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563</v>
      </c>
      <c r="C115" s="122" t="s">
        <v>564</v>
      </c>
    </row>
    <row r="116" spans="1:3 16351:16355" ht="16.5" customHeight="1">
      <c r="A116" s="120">
        <v>115</v>
      </c>
      <c r="B116" s="121" t="s">
        <v>565</v>
      </c>
      <c r="C116" s="122" t="s">
        <v>566</v>
      </c>
    </row>
    <row r="117" spans="1:3 16351:16355" ht="16.5" customHeight="1">
      <c r="A117" s="120">
        <v>116</v>
      </c>
      <c r="B117" s="121" t="s">
        <v>567</v>
      </c>
      <c r="C117" s="122" t="s">
        <v>568</v>
      </c>
    </row>
    <row r="118" spans="1:3 16351:16355" ht="16.5" customHeight="1">
      <c r="A118" s="120">
        <v>117</v>
      </c>
      <c r="B118" s="121" t="s">
        <v>569</v>
      </c>
      <c r="C118" s="122" t="s">
        <v>570</v>
      </c>
    </row>
    <row r="119" spans="1:3 16351:16355" ht="16.5" customHeight="1">
      <c r="A119" s="120">
        <v>118</v>
      </c>
      <c r="B119" s="121" t="s">
        <v>571</v>
      </c>
      <c r="C119" s="122" t="s">
        <v>572</v>
      </c>
    </row>
    <row r="120" spans="1:3 16351:16355" ht="16.5" customHeight="1">
      <c r="A120" s="120">
        <v>119</v>
      </c>
      <c r="B120" s="121" t="s">
        <v>573</v>
      </c>
      <c r="C120" s="122" t="s">
        <v>574</v>
      </c>
    </row>
    <row r="121" spans="1:3 16351:16355" ht="16.5" customHeight="1">
      <c r="A121" s="120">
        <v>120</v>
      </c>
      <c r="B121" s="121" t="s">
        <v>575</v>
      </c>
      <c r="C121" s="122" t="s">
        <v>1019</v>
      </c>
    </row>
    <row r="122" spans="1:3 16351:16355" ht="16.5" customHeight="1">
      <c r="A122" s="120">
        <v>121</v>
      </c>
      <c r="B122" s="121" t="s">
        <v>576</v>
      </c>
      <c r="C122" s="122" t="s">
        <v>577</v>
      </c>
    </row>
    <row r="123" spans="1:3 16351:16355" ht="16.5" customHeight="1">
      <c r="A123" s="120">
        <v>122</v>
      </c>
      <c r="B123" s="121" t="s">
        <v>578</v>
      </c>
      <c r="C123" s="122" t="s">
        <v>579</v>
      </c>
    </row>
    <row r="124" spans="1:3 16351:16355" ht="16.5" customHeight="1">
      <c r="A124" s="120">
        <v>123</v>
      </c>
      <c r="B124" s="121" t="s">
        <v>580</v>
      </c>
      <c r="C124" s="122" t="s">
        <v>581</v>
      </c>
    </row>
    <row r="125" spans="1:3 16351:16355" ht="16.5" customHeight="1">
      <c r="A125" s="120">
        <v>124</v>
      </c>
      <c r="B125" s="121" t="s">
        <v>582</v>
      </c>
      <c r="C125" s="122" t="s">
        <v>583</v>
      </c>
    </row>
    <row r="126" spans="1:3 16351:16355" ht="16.5" customHeight="1">
      <c r="A126" s="120">
        <v>125</v>
      </c>
      <c r="B126" s="121" t="s">
        <v>584</v>
      </c>
      <c r="C126" s="122" t="s">
        <v>585</v>
      </c>
    </row>
    <row r="127" spans="1:3 16351:16355" ht="16.5" customHeight="1">
      <c r="A127" s="120">
        <v>126</v>
      </c>
      <c r="B127" s="121" t="s">
        <v>586</v>
      </c>
      <c r="C127" s="122" t="s">
        <v>587</v>
      </c>
    </row>
    <row r="128" spans="1:3 16351:16355" ht="16.5" customHeight="1">
      <c r="A128" s="120">
        <v>127</v>
      </c>
      <c r="B128" s="121" t="s">
        <v>588</v>
      </c>
      <c r="C128" s="122" t="s">
        <v>589</v>
      </c>
    </row>
    <row r="129" spans="1:3" ht="16.5" customHeight="1">
      <c r="A129" s="120">
        <v>128</v>
      </c>
      <c r="B129" s="121" t="s">
        <v>590</v>
      </c>
      <c r="C129" s="122" t="s">
        <v>591</v>
      </c>
    </row>
    <row r="130" spans="1:3" ht="16.5" customHeight="1">
      <c r="A130" s="120">
        <v>129</v>
      </c>
      <c r="B130" s="121" t="s">
        <v>592</v>
      </c>
      <c r="C130" s="122" t="s">
        <v>593</v>
      </c>
    </row>
    <row r="131" spans="1:3" ht="16.5" customHeight="1">
      <c r="A131" s="120">
        <v>130</v>
      </c>
      <c r="B131" s="121" t="s">
        <v>833</v>
      </c>
      <c r="C131" s="122" t="s">
        <v>594</v>
      </c>
    </row>
    <row r="132" spans="1:3" ht="16.5" customHeight="1">
      <c r="A132" s="120">
        <v>131</v>
      </c>
      <c r="B132" s="121" t="s">
        <v>595</v>
      </c>
      <c r="C132" s="122" t="s">
        <v>596</v>
      </c>
    </row>
    <row r="133" spans="1:3" ht="16.5" customHeight="1">
      <c r="A133" s="120">
        <v>132</v>
      </c>
      <c r="B133" s="121" t="s">
        <v>597</v>
      </c>
      <c r="C133" s="122" t="s">
        <v>598</v>
      </c>
    </row>
    <row r="134" spans="1:3" ht="16.5" customHeight="1">
      <c r="A134" s="120">
        <v>133</v>
      </c>
      <c r="B134" s="121" t="s">
        <v>599</v>
      </c>
      <c r="C134" s="122" t="s">
        <v>600</v>
      </c>
    </row>
    <row r="135" spans="1:3" ht="16.5" customHeight="1">
      <c r="A135" s="120">
        <v>134</v>
      </c>
      <c r="B135" s="121" t="s">
        <v>601</v>
      </c>
      <c r="C135" s="122" t="s">
        <v>602</v>
      </c>
    </row>
    <row r="136" spans="1:3" ht="16.5" customHeight="1">
      <c r="A136" s="120">
        <v>135</v>
      </c>
      <c r="B136" s="121" t="s">
        <v>603</v>
      </c>
      <c r="C136" s="122" t="s">
        <v>604</v>
      </c>
    </row>
    <row r="137" spans="1:3" ht="16.5" customHeight="1">
      <c r="A137" s="120">
        <v>136</v>
      </c>
      <c r="B137" s="121" t="s">
        <v>605</v>
      </c>
      <c r="C137" s="122" t="s">
        <v>606</v>
      </c>
    </row>
    <row r="138" spans="1:3" ht="16.5" customHeight="1">
      <c r="A138" s="120">
        <v>137</v>
      </c>
      <c r="B138" s="121" t="s">
        <v>607</v>
      </c>
      <c r="C138" s="122" t="s">
        <v>608</v>
      </c>
    </row>
    <row r="139" spans="1:3" ht="29.25" customHeight="1">
      <c r="A139" s="120">
        <v>138</v>
      </c>
      <c r="B139" s="121" t="s">
        <v>609</v>
      </c>
      <c r="C139" s="122" t="s">
        <v>610</v>
      </c>
    </row>
    <row r="140" spans="1:3" ht="29.25" customHeight="1">
      <c r="A140" s="120">
        <v>139</v>
      </c>
      <c r="B140" s="121" t="s">
        <v>611</v>
      </c>
      <c r="C140" s="122" t="s">
        <v>612</v>
      </c>
    </row>
    <row r="141" spans="1:3" ht="29.25" customHeight="1">
      <c r="A141" s="120">
        <v>140</v>
      </c>
      <c r="B141" s="121" t="s">
        <v>834</v>
      </c>
      <c r="C141" s="122" t="s">
        <v>613</v>
      </c>
    </row>
    <row r="142" spans="1:3" ht="29.25" customHeight="1">
      <c r="A142" s="120">
        <v>141</v>
      </c>
      <c r="B142" s="121" t="s">
        <v>614</v>
      </c>
      <c r="C142" s="122" t="s">
        <v>615</v>
      </c>
    </row>
    <row r="143" spans="1:3" ht="29.25" customHeight="1">
      <c r="A143" s="120">
        <v>142</v>
      </c>
      <c r="B143" s="121" t="s">
        <v>616</v>
      </c>
      <c r="C143" s="122" t="s">
        <v>617</v>
      </c>
    </row>
    <row r="144" spans="1:3" ht="29.25" customHeight="1">
      <c r="A144" s="120">
        <v>143</v>
      </c>
      <c r="B144" s="121" t="s">
        <v>618</v>
      </c>
      <c r="C144" s="122" t="s">
        <v>619</v>
      </c>
    </row>
    <row r="145" spans="1:3" ht="29.25" customHeight="1">
      <c r="A145" s="120">
        <v>144</v>
      </c>
      <c r="B145" s="121" t="s">
        <v>620</v>
      </c>
      <c r="C145" s="122" t="s">
        <v>621</v>
      </c>
    </row>
    <row r="146" spans="1:3" ht="29.25" customHeight="1">
      <c r="A146" s="120">
        <v>145</v>
      </c>
      <c r="B146" s="121" t="s">
        <v>835</v>
      </c>
      <c r="C146" s="122" t="s">
        <v>622</v>
      </c>
    </row>
    <row r="147" spans="1:3" ht="29.25" customHeight="1">
      <c r="A147" s="120">
        <v>146</v>
      </c>
      <c r="B147" s="121" t="s">
        <v>623</v>
      </c>
      <c r="C147" s="122" t="s">
        <v>624</v>
      </c>
    </row>
    <row r="148" spans="1:3" ht="29.25" customHeight="1">
      <c r="A148" s="120">
        <v>147</v>
      </c>
      <c r="B148" s="121" t="s">
        <v>625</v>
      </c>
      <c r="C148" s="122" t="s">
        <v>626</v>
      </c>
    </row>
    <row r="149" spans="1:3" ht="29.25" customHeight="1">
      <c r="A149" s="120">
        <v>148</v>
      </c>
      <c r="B149" s="121" t="s">
        <v>627</v>
      </c>
      <c r="C149" s="122" t="s">
        <v>628</v>
      </c>
    </row>
    <row r="150" spans="1:3" ht="29.25" customHeight="1">
      <c r="A150" s="120">
        <v>149</v>
      </c>
      <c r="B150" s="121" t="s">
        <v>629</v>
      </c>
      <c r="C150" s="122" t="s">
        <v>630</v>
      </c>
    </row>
    <row r="151" spans="1:3" ht="29.25" customHeight="1">
      <c r="A151" s="120">
        <v>150</v>
      </c>
      <c r="B151" s="121" t="s">
        <v>631</v>
      </c>
      <c r="C151" s="122" t="s">
        <v>632</v>
      </c>
    </row>
    <row r="152" spans="1:3" ht="29.25" customHeight="1">
      <c r="A152" s="120">
        <v>151</v>
      </c>
      <c r="B152" s="121" t="s">
        <v>633</v>
      </c>
      <c r="C152" s="122" t="s">
        <v>634</v>
      </c>
    </row>
    <row r="153" spans="1:3" ht="29.25" customHeight="1">
      <c r="A153" s="120">
        <v>152</v>
      </c>
      <c r="B153" s="121" t="s">
        <v>635</v>
      </c>
      <c r="C153" s="122" t="s">
        <v>636</v>
      </c>
    </row>
    <row r="154" spans="1:3" ht="29.25" customHeight="1">
      <c r="A154" s="120">
        <v>153</v>
      </c>
      <c r="B154" s="121" t="s">
        <v>637</v>
      </c>
      <c r="C154" s="122" t="s">
        <v>638</v>
      </c>
    </row>
    <row r="155" spans="1:3" ht="29.25" customHeight="1">
      <c r="A155" s="120">
        <v>154</v>
      </c>
      <c r="B155" s="121" t="s">
        <v>639</v>
      </c>
      <c r="C155" s="122" t="s">
        <v>640</v>
      </c>
    </row>
    <row r="156" spans="1:3" ht="29.25" customHeight="1">
      <c r="A156" s="120">
        <v>155</v>
      </c>
      <c r="B156" s="121" t="s">
        <v>641</v>
      </c>
      <c r="C156" s="122" t="s">
        <v>642</v>
      </c>
    </row>
    <row r="157" spans="1:3" ht="29.25" customHeight="1">
      <c r="A157" s="120">
        <v>156</v>
      </c>
      <c r="B157" s="121" t="s">
        <v>643</v>
      </c>
      <c r="C157" s="122" t="s">
        <v>644</v>
      </c>
    </row>
    <row r="158" spans="1:3" ht="29.25" customHeight="1">
      <c r="A158" s="120">
        <v>157</v>
      </c>
      <c r="B158" s="121" t="s">
        <v>645</v>
      </c>
      <c r="C158" s="122" t="s">
        <v>646</v>
      </c>
    </row>
    <row r="159" spans="1:3" ht="29.25" customHeight="1">
      <c r="A159" s="120">
        <v>158</v>
      </c>
      <c r="B159" s="121" t="s">
        <v>647</v>
      </c>
      <c r="C159" s="122" t="s">
        <v>648</v>
      </c>
    </row>
    <row r="160" spans="1:3" ht="29.25" customHeight="1">
      <c r="A160" s="120">
        <v>159</v>
      </c>
      <c r="B160" s="121" t="s">
        <v>836</v>
      </c>
      <c r="C160" s="122" t="s">
        <v>649</v>
      </c>
    </row>
    <row r="161" spans="1:3" ht="29.25" customHeight="1">
      <c r="A161" s="120">
        <v>160</v>
      </c>
      <c r="B161" s="121" t="s">
        <v>650</v>
      </c>
      <c r="C161" s="122" t="s">
        <v>651</v>
      </c>
    </row>
    <row r="162" spans="1:3" ht="29.25" customHeight="1">
      <c r="A162" s="120">
        <v>161</v>
      </c>
      <c r="B162" s="121" t="s">
        <v>652</v>
      </c>
      <c r="C162" s="122" t="s">
        <v>653</v>
      </c>
    </row>
    <row r="163" spans="1:3" ht="29.25" customHeight="1">
      <c r="A163" s="120">
        <v>162</v>
      </c>
      <c r="B163" s="121" t="s">
        <v>654</v>
      </c>
      <c r="C163" s="122" t="s">
        <v>655</v>
      </c>
    </row>
    <row r="164" spans="1:3" ht="29.25" customHeight="1">
      <c r="A164" s="120">
        <v>163</v>
      </c>
      <c r="B164" s="121" t="s">
        <v>656</v>
      </c>
      <c r="C164" s="122" t="s">
        <v>657</v>
      </c>
    </row>
    <row r="165" spans="1:3" ht="29.25" customHeight="1">
      <c r="A165" s="120">
        <v>164</v>
      </c>
      <c r="B165" s="121" t="s">
        <v>658</v>
      </c>
      <c r="C165" s="122" t="s">
        <v>659</v>
      </c>
    </row>
    <row r="166" spans="1:3" ht="29.25" customHeight="1">
      <c r="A166" s="120">
        <v>165</v>
      </c>
      <c r="B166" s="121" t="s">
        <v>837</v>
      </c>
      <c r="C166" s="122" t="s">
        <v>660</v>
      </c>
    </row>
    <row r="167" spans="1:3" ht="29.25" customHeight="1">
      <c r="A167" s="120">
        <v>166</v>
      </c>
      <c r="B167" s="121" t="s">
        <v>661</v>
      </c>
      <c r="C167" s="122" t="s">
        <v>662</v>
      </c>
    </row>
    <row r="168" spans="1:3" ht="29.25" customHeight="1">
      <c r="A168" s="120">
        <v>167</v>
      </c>
      <c r="B168" s="121" t="s">
        <v>663</v>
      </c>
      <c r="C168" s="122" t="s">
        <v>664</v>
      </c>
    </row>
    <row r="169" spans="1:3" ht="29.25" customHeight="1">
      <c r="A169" s="120">
        <v>168</v>
      </c>
      <c r="B169" s="121" t="s">
        <v>665</v>
      </c>
      <c r="C169" s="122" t="s">
        <v>666</v>
      </c>
    </row>
    <row r="170" spans="1:3" ht="29.25" customHeight="1">
      <c r="A170" s="120">
        <v>169</v>
      </c>
      <c r="B170" s="121" t="s">
        <v>667</v>
      </c>
      <c r="C170" s="122" t="s">
        <v>668</v>
      </c>
    </row>
    <row r="171" spans="1:3" ht="29.25" customHeight="1">
      <c r="A171" s="120">
        <v>170</v>
      </c>
      <c r="B171" s="121" t="s">
        <v>669</v>
      </c>
      <c r="C171" s="122" t="s">
        <v>670</v>
      </c>
    </row>
    <row r="172" spans="1:3" ht="29.25" customHeight="1">
      <c r="A172" s="120">
        <v>171</v>
      </c>
      <c r="B172" s="121" t="s">
        <v>838</v>
      </c>
      <c r="C172" s="122" t="s">
        <v>671</v>
      </c>
    </row>
    <row r="173" spans="1:3" ht="29.25" customHeight="1">
      <c r="A173" s="120">
        <v>172</v>
      </c>
      <c r="B173" s="121" t="s">
        <v>672</v>
      </c>
      <c r="C173" s="122" t="s">
        <v>673</v>
      </c>
    </row>
    <row r="174" spans="1:3" ht="29.25" customHeight="1">
      <c r="A174" s="120">
        <v>173</v>
      </c>
      <c r="B174" s="121" t="s">
        <v>674</v>
      </c>
      <c r="C174" s="122" t="s">
        <v>675</v>
      </c>
    </row>
    <row r="175" spans="1:3" ht="29.25" customHeight="1">
      <c r="A175" s="120">
        <v>174</v>
      </c>
      <c r="B175" s="121" t="s">
        <v>676</v>
      </c>
      <c r="C175" s="122" t="s">
        <v>677</v>
      </c>
    </row>
    <row r="176" spans="1:3" ht="16.5" customHeight="1">
      <c r="A176" s="120">
        <v>175</v>
      </c>
      <c r="B176" s="121" t="s">
        <v>678</v>
      </c>
      <c r="C176" s="122" t="s">
        <v>679</v>
      </c>
    </row>
    <row r="177" spans="1:3 16271:16355" ht="16.5" customHeight="1">
      <c r="A177" s="120">
        <v>176</v>
      </c>
      <c r="B177" s="121" t="s">
        <v>680</v>
      </c>
      <c r="C177" s="122" t="s">
        <v>681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682</v>
      </c>
      <c r="C178" s="122" t="s">
        <v>683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684</v>
      </c>
      <c r="C179" s="122" t="s">
        <v>685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686</v>
      </c>
      <c r="C180" s="122" t="s">
        <v>687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688</v>
      </c>
      <c r="C181" s="122" t="s">
        <v>689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690</v>
      </c>
      <c r="C182" s="122" t="s">
        <v>691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692</v>
      </c>
      <c r="C183" s="122" t="s">
        <v>693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694</v>
      </c>
      <c r="C184" s="122" t="s">
        <v>695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696</v>
      </c>
      <c r="C185" s="122" t="s">
        <v>697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698</v>
      </c>
      <c r="C186" s="122" t="s">
        <v>699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700</v>
      </c>
      <c r="C187" s="122" t="s">
        <v>701</v>
      </c>
    </row>
    <row r="188" spans="1:3 16271:16355" ht="16.5" customHeight="1">
      <c r="A188" s="120">
        <v>187</v>
      </c>
      <c r="B188" s="121" t="s">
        <v>702</v>
      </c>
      <c r="C188" s="122" t="s">
        <v>703</v>
      </c>
    </row>
    <row r="189" spans="1:3 16271:16355" ht="16.5" customHeight="1">
      <c r="A189" s="120">
        <v>188</v>
      </c>
      <c r="B189" s="121" t="s">
        <v>704</v>
      </c>
      <c r="C189" s="122" t="s">
        <v>705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706</v>
      </c>
      <c r="C190" s="122" t="s">
        <v>707</v>
      </c>
    </row>
    <row r="191" spans="1:3 16271:16355" ht="16.5" customHeight="1">
      <c r="A191" s="120">
        <v>190</v>
      </c>
      <c r="B191" s="121" t="s">
        <v>708</v>
      </c>
      <c r="C191" s="122" t="s">
        <v>709</v>
      </c>
    </row>
    <row r="192" spans="1:3 16271:16355" ht="16.5" customHeight="1">
      <c r="A192" s="120">
        <v>191</v>
      </c>
      <c r="B192" s="121" t="s">
        <v>710</v>
      </c>
      <c r="C192" s="122" t="s">
        <v>711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712</v>
      </c>
      <c r="C193" s="122" t="s">
        <v>713</v>
      </c>
    </row>
    <row r="194" spans="1:3 16321:16354" ht="16.5" customHeight="1">
      <c r="A194" s="120">
        <v>193</v>
      </c>
      <c r="B194" s="121" t="s">
        <v>714</v>
      </c>
      <c r="C194" s="122" t="s">
        <v>715</v>
      </c>
    </row>
    <row r="195" spans="1:3 16321:16354" ht="16.5" customHeight="1">
      <c r="A195" s="120">
        <v>194</v>
      </c>
      <c r="B195" s="121" t="s">
        <v>716</v>
      </c>
      <c r="C195" s="122" t="s">
        <v>717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718</v>
      </c>
      <c r="C196" s="122" t="s">
        <v>719</v>
      </c>
    </row>
    <row r="197" spans="1:3 16321:16354" ht="29.25" customHeight="1">
      <c r="A197" s="120">
        <v>196</v>
      </c>
      <c r="B197" s="121" t="s">
        <v>720</v>
      </c>
      <c r="C197" s="122" t="s">
        <v>721</v>
      </c>
    </row>
    <row r="198" spans="1:3 16321:16354" ht="29.25" customHeight="1">
      <c r="A198" s="120">
        <v>197</v>
      </c>
      <c r="B198" s="121" t="s">
        <v>722</v>
      </c>
      <c r="C198" s="122" t="s">
        <v>723</v>
      </c>
    </row>
    <row r="199" spans="1:3 16321:16354" ht="29.25" customHeight="1">
      <c r="A199" s="120">
        <v>198</v>
      </c>
      <c r="B199" s="121" t="s">
        <v>724</v>
      </c>
      <c r="C199" s="122" t="s">
        <v>725</v>
      </c>
    </row>
    <row r="200" spans="1:3 16321:16354" ht="29.25" customHeight="1">
      <c r="A200" s="120">
        <v>199</v>
      </c>
      <c r="B200" s="121" t="s">
        <v>726</v>
      </c>
      <c r="C200" s="122" t="s">
        <v>727</v>
      </c>
    </row>
    <row r="201" spans="1:3 16321:16354" ht="29.25" customHeight="1">
      <c r="A201" s="120">
        <v>200</v>
      </c>
      <c r="B201" s="121" t="s">
        <v>728</v>
      </c>
      <c r="C201" s="122" t="s">
        <v>729</v>
      </c>
    </row>
    <row r="202" spans="1:3 16321:16354" ht="29.25" customHeight="1">
      <c r="A202" s="120">
        <v>201</v>
      </c>
      <c r="B202" s="121" t="s">
        <v>730</v>
      </c>
      <c r="C202" s="122" t="s">
        <v>731</v>
      </c>
    </row>
    <row r="203" spans="1:3 16321:16354" ht="29.25" customHeight="1">
      <c r="A203" s="120">
        <v>202</v>
      </c>
      <c r="B203" s="121" t="s">
        <v>732</v>
      </c>
      <c r="C203" s="122" t="s">
        <v>733</v>
      </c>
    </row>
    <row r="204" spans="1:3 16321:16354" ht="29.25" customHeight="1">
      <c r="A204" s="120">
        <v>203</v>
      </c>
      <c r="B204" s="121" t="s">
        <v>734</v>
      </c>
      <c r="C204" s="122" t="s">
        <v>735</v>
      </c>
    </row>
    <row r="205" spans="1:3 16321:16354" ht="29.25" customHeight="1">
      <c r="A205" s="120">
        <v>204</v>
      </c>
      <c r="B205" s="121" t="s">
        <v>736</v>
      </c>
      <c r="C205" s="122" t="s">
        <v>737</v>
      </c>
    </row>
    <row r="206" spans="1:3 16321:16354" ht="29.25" customHeight="1">
      <c r="A206" s="120">
        <v>205</v>
      </c>
      <c r="B206" s="121" t="s">
        <v>738</v>
      </c>
      <c r="C206" s="122" t="s">
        <v>739</v>
      </c>
    </row>
    <row r="207" spans="1:3 16321:16354" ht="29.25" customHeight="1">
      <c r="A207" s="120">
        <v>206</v>
      </c>
      <c r="B207" s="121" t="s">
        <v>740</v>
      </c>
      <c r="C207" s="122" t="s">
        <v>741</v>
      </c>
    </row>
    <row r="208" spans="1:3 16321:16354" ht="29.25" customHeight="1">
      <c r="A208" s="120">
        <v>207</v>
      </c>
      <c r="B208" s="121" t="s">
        <v>742</v>
      </c>
      <c r="C208" s="122" t="s">
        <v>743</v>
      </c>
    </row>
    <row r="209" spans="1:3" ht="29.25" customHeight="1">
      <c r="A209" s="120">
        <v>208</v>
      </c>
      <c r="B209" s="121" t="s">
        <v>744</v>
      </c>
      <c r="C209" s="122" t="s">
        <v>745</v>
      </c>
    </row>
    <row r="210" spans="1:3" ht="29.25" customHeight="1">
      <c r="A210" s="120">
        <v>209</v>
      </c>
      <c r="B210" s="121" t="s">
        <v>746</v>
      </c>
      <c r="C210" s="122" t="s">
        <v>747</v>
      </c>
    </row>
    <row r="211" spans="1:3" ht="29.25" customHeight="1">
      <c r="A211" s="120">
        <v>210</v>
      </c>
      <c r="B211" s="121" t="s">
        <v>839</v>
      </c>
      <c r="C211" s="122" t="s">
        <v>748</v>
      </c>
    </row>
    <row r="212" spans="1:3" ht="29.25" customHeight="1">
      <c r="A212" s="120">
        <v>211</v>
      </c>
      <c r="B212" s="121" t="s">
        <v>842</v>
      </c>
      <c r="C212" s="122" t="s">
        <v>749</v>
      </c>
    </row>
    <row r="213" spans="1:3" ht="29.25" customHeight="1">
      <c r="A213" s="120">
        <v>212</v>
      </c>
      <c r="B213" s="121" t="s">
        <v>750</v>
      </c>
      <c r="C213" s="122" t="s">
        <v>751</v>
      </c>
    </row>
    <row r="214" spans="1:3" ht="29.25" customHeight="1">
      <c r="A214" s="120">
        <v>213</v>
      </c>
      <c r="B214" s="121" t="s">
        <v>840</v>
      </c>
      <c r="C214" s="122" t="s">
        <v>752</v>
      </c>
    </row>
    <row r="215" spans="1:3" ht="29.25" customHeight="1">
      <c r="A215" s="120">
        <v>214</v>
      </c>
      <c r="B215" s="121" t="s">
        <v>753</v>
      </c>
      <c r="C215" s="122" t="s">
        <v>754</v>
      </c>
    </row>
    <row r="216" spans="1:3" ht="29.25" customHeight="1">
      <c r="A216" s="120">
        <v>215</v>
      </c>
      <c r="B216" s="121" t="s">
        <v>755</v>
      </c>
      <c r="C216" s="122" t="s">
        <v>756</v>
      </c>
    </row>
    <row r="217" spans="1:3" ht="29.25" customHeight="1">
      <c r="A217" s="120">
        <v>216</v>
      </c>
      <c r="B217" s="121" t="s">
        <v>757</v>
      </c>
      <c r="C217" s="122" t="s">
        <v>758</v>
      </c>
    </row>
    <row r="218" spans="1:3" ht="29.25" customHeight="1">
      <c r="A218" s="120">
        <v>217</v>
      </c>
      <c r="B218" s="121" t="s">
        <v>759</v>
      </c>
      <c r="C218" s="122" t="s">
        <v>760</v>
      </c>
    </row>
    <row r="219" spans="1:3" ht="16.5" customHeight="1">
      <c r="A219" s="120">
        <v>218</v>
      </c>
      <c r="B219" s="121" t="s">
        <v>761</v>
      </c>
      <c r="C219" s="122" t="s">
        <v>1020</v>
      </c>
    </row>
    <row r="220" spans="1:3" ht="29.25" customHeight="1">
      <c r="A220" s="120">
        <v>219</v>
      </c>
      <c r="B220" s="121" t="s">
        <v>763</v>
      </c>
      <c r="C220" s="122" t="s">
        <v>764</v>
      </c>
    </row>
    <row r="221" spans="1:3" ht="29.25" customHeight="1">
      <c r="A221" s="120">
        <v>220</v>
      </c>
      <c r="B221" s="121" t="s">
        <v>765</v>
      </c>
      <c r="C221" s="122" t="s">
        <v>766</v>
      </c>
    </row>
    <row r="222" spans="1:3" ht="29.25" customHeight="1">
      <c r="A222" s="120">
        <v>221</v>
      </c>
      <c r="B222" s="121" t="s">
        <v>843</v>
      </c>
      <c r="C222" s="122" t="s">
        <v>767</v>
      </c>
    </row>
    <row r="223" spans="1:3" ht="29.25" customHeight="1">
      <c r="A223" s="120">
        <v>222</v>
      </c>
      <c r="B223" s="121" t="s">
        <v>768</v>
      </c>
      <c r="C223" s="122" t="s">
        <v>769</v>
      </c>
    </row>
    <row r="224" spans="1:3" ht="42.75" customHeight="1">
      <c r="A224" s="120">
        <v>223</v>
      </c>
      <c r="B224" s="121" t="s">
        <v>770</v>
      </c>
      <c r="C224" s="122" t="s">
        <v>771</v>
      </c>
    </row>
    <row r="225" spans="1:3" ht="16.5" customHeight="1">
      <c r="A225" s="120">
        <v>224</v>
      </c>
      <c r="B225" s="121" t="s">
        <v>772</v>
      </c>
      <c r="C225" s="122" t="s">
        <v>1021</v>
      </c>
    </row>
    <row r="226" spans="1:3" ht="16.5" customHeight="1">
      <c r="A226" s="120">
        <v>225</v>
      </c>
      <c r="B226" s="121" t="s">
        <v>774</v>
      </c>
      <c r="C226" s="122" t="s">
        <v>1022</v>
      </c>
    </row>
    <row r="227" spans="1:3" ht="29.25" customHeight="1">
      <c r="A227" s="120">
        <v>226</v>
      </c>
      <c r="B227" s="121" t="s">
        <v>776</v>
      </c>
      <c r="C227" s="122" t="s">
        <v>777</v>
      </c>
    </row>
    <row r="228" spans="1:3" ht="29.25" customHeight="1">
      <c r="A228" s="120">
        <v>227</v>
      </c>
      <c r="B228" s="121" t="s">
        <v>778</v>
      </c>
      <c r="C228" s="122" t="s">
        <v>779</v>
      </c>
    </row>
    <row r="229" spans="1:3" ht="29.25" customHeight="1">
      <c r="A229" s="120">
        <v>228</v>
      </c>
      <c r="B229" s="121" t="s">
        <v>844</v>
      </c>
      <c r="C229" s="122" t="s">
        <v>780</v>
      </c>
    </row>
    <row r="230" spans="1:3" ht="29.25" customHeight="1">
      <c r="A230" s="120">
        <v>229</v>
      </c>
      <c r="B230" s="121" t="s">
        <v>781</v>
      </c>
      <c r="C230" s="122" t="s">
        <v>782</v>
      </c>
    </row>
    <row r="231" spans="1:3" ht="29.25" customHeight="1">
      <c r="A231" s="120">
        <v>230</v>
      </c>
      <c r="B231" s="121" t="s">
        <v>783</v>
      </c>
      <c r="C231" s="122" t="s">
        <v>784</v>
      </c>
    </row>
    <row r="232" spans="1:3" ht="29.25" customHeight="1">
      <c r="A232" s="120">
        <v>231</v>
      </c>
      <c r="B232" s="121" t="s">
        <v>785</v>
      </c>
      <c r="C232" s="122" t="s">
        <v>786</v>
      </c>
    </row>
    <row r="233" spans="1:3" ht="29.25" customHeight="1">
      <c r="A233" s="120">
        <v>232</v>
      </c>
      <c r="B233" s="121" t="s">
        <v>787</v>
      </c>
      <c r="C233" s="122" t="s">
        <v>788</v>
      </c>
    </row>
    <row r="234" spans="1:3" ht="29.25" customHeight="1">
      <c r="A234" s="120">
        <v>233</v>
      </c>
      <c r="B234" s="121" t="s">
        <v>789</v>
      </c>
      <c r="C234" s="122" t="s">
        <v>790</v>
      </c>
    </row>
    <row r="235" spans="1:3" ht="16.5" customHeight="1">
      <c r="A235" s="120">
        <v>234</v>
      </c>
      <c r="B235" s="121" t="s">
        <v>791</v>
      </c>
      <c r="C235" s="122" t="s">
        <v>1023</v>
      </c>
    </row>
    <row r="236" spans="1:3" ht="29.25" customHeight="1">
      <c r="A236" s="120">
        <v>235</v>
      </c>
      <c r="B236" s="121" t="s">
        <v>845</v>
      </c>
      <c r="C236" s="122" t="s">
        <v>793</v>
      </c>
    </row>
    <row r="237" spans="1:3" ht="16.5" customHeight="1">
      <c r="A237" s="120">
        <v>236</v>
      </c>
      <c r="B237" s="121" t="s">
        <v>794</v>
      </c>
      <c r="C237" s="122" t="s">
        <v>1024</v>
      </c>
    </row>
    <row r="238" spans="1:3" ht="16.5" customHeight="1">
      <c r="A238" s="120">
        <v>237</v>
      </c>
      <c r="B238" s="121" t="s">
        <v>796</v>
      </c>
      <c r="C238" s="122" t="s">
        <v>1025</v>
      </c>
    </row>
    <row r="239" spans="1:3" ht="29.25" customHeight="1">
      <c r="A239" s="120">
        <v>238</v>
      </c>
      <c r="B239" s="121" t="s">
        <v>798</v>
      </c>
      <c r="C239" s="122" t="s">
        <v>799</v>
      </c>
    </row>
    <row r="240" spans="1:3" ht="16.5" customHeight="1">
      <c r="A240" s="120">
        <v>239</v>
      </c>
      <c r="B240" s="121" t="s">
        <v>846</v>
      </c>
      <c r="C240" s="122" t="s">
        <v>1026</v>
      </c>
    </row>
    <row r="241" spans="1:3" ht="16.5" customHeight="1">
      <c r="A241" s="120">
        <v>240</v>
      </c>
      <c r="B241" s="121" t="s">
        <v>801</v>
      </c>
      <c r="C241" s="122" t="s">
        <v>1027</v>
      </c>
    </row>
    <row r="242" spans="1:3" ht="29.25" customHeight="1">
      <c r="A242" s="120">
        <v>241</v>
      </c>
      <c r="B242" s="121" t="s">
        <v>803</v>
      </c>
      <c r="C242" s="122" t="s">
        <v>804</v>
      </c>
    </row>
    <row r="243" spans="1:3" ht="16.5" customHeight="1">
      <c r="A243" s="120">
        <v>242</v>
      </c>
      <c r="B243" s="121" t="s">
        <v>805</v>
      </c>
      <c r="C243" s="122" t="s">
        <v>1028</v>
      </c>
    </row>
    <row r="244" spans="1:3" ht="29.25" customHeight="1">
      <c r="A244" s="120">
        <v>243</v>
      </c>
      <c r="B244" s="121" t="s">
        <v>807</v>
      </c>
      <c r="C244" s="122" t="s">
        <v>808</v>
      </c>
    </row>
    <row r="245" spans="1:3" ht="16.5" customHeight="1">
      <c r="A245" s="120">
        <v>244</v>
      </c>
      <c r="B245" s="121" t="s">
        <v>809</v>
      </c>
      <c r="C245" s="122" t="s">
        <v>810</v>
      </c>
    </row>
    <row r="246" spans="1:3" ht="16.5" customHeight="1">
      <c r="A246" s="120">
        <v>245</v>
      </c>
      <c r="B246" s="121" t="s">
        <v>813</v>
      </c>
      <c r="C246" s="122" t="s">
        <v>814</v>
      </c>
    </row>
    <row r="247" spans="1:3" ht="29.25" customHeight="1">
      <c r="A247" s="120">
        <v>246</v>
      </c>
      <c r="B247" s="121" t="s">
        <v>821</v>
      </c>
      <c r="C247" s="122" t="s">
        <v>822</v>
      </c>
    </row>
    <row r="248" spans="1:3" ht="29.25" customHeight="1">
      <c r="A248" s="120">
        <v>247</v>
      </c>
      <c r="B248" s="121" t="s">
        <v>817</v>
      </c>
      <c r="C248" s="122" t="s">
        <v>818</v>
      </c>
    </row>
    <row r="249" spans="1:3" ht="29.25" customHeight="1">
      <c r="A249" s="120">
        <v>248</v>
      </c>
      <c r="B249" s="121" t="s">
        <v>819</v>
      </c>
      <c r="C249" s="122" t="s">
        <v>820</v>
      </c>
    </row>
    <row r="250" spans="1:3" ht="29.25" customHeight="1">
      <c r="A250" s="120">
        <v>249</v>
      </c>
      <c r="B250" s="121" t="s">
        <v>823</v>
      </c>
      <c r="C250" s="122" t="s">
        <v>824</v>
      </c>
    </row>
    <row r="251" spans="1:3" ht="15.75" customHeight="1">
      <c r="A251" s="120">
        <v>250</v>
      </c>
      <c r="B251" s="121" t="s">
        <v>825</v>
      </c>
      <c r="C251" s="122" t="s">
        <v>826</v>
      </c>
    </row>
    <row r="252" spans="1:3" ht="31.5" customHeight="1">
      <c r="A252" s="120">
        <v>251</v>
      </c>
      <c r="B252" s="121" t="s">
        <v>815</v>
      </c>
      <c r="C252" s="122" t="s">
        <v>816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2" t="s">
        <v>312</v>
      </c>
      <c r="D2" s="212"/>
      <c r="E2" s="212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5"/>
      <c r="U2" s="6"/>
      <c r="V2" s="6"/>
    </row>
    <row r="3" spans="1:22" ht="15.75" customHeight="1" thickBot="1">
      <c r="A3" s="4"/>
      <c r="B3" s="4"/>
      <c r="C3" s="4"/>
      <c r="D3" s="212" t="s">
        <v>313</v>
      </c>
      <c r="E3" s="212"/>
      <c r="F3" s="214"/>
      <c r="G3" s="214"/>
      <c r="H3" s="214"/>
      <c r="I3" s="21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5" t="s">
        <v>328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7"/>
      <c r="T5" s="7"/>
      <c r="U5" s="7"/>
      <c r="V5" s="7"/>
    </row>
    <row r="6" spans="1:22" ht="3.75" customHeight="1"/>
    <row r="7" spans="1:22" ht="25.5" customHeight="1">
      <c r="A7" s="216" t="s">
        <v>0</v>
      </c>
      <c r="B7" s="216"/>
      <c r="C7" s="216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</row>
    <row r="8" spans="1:22" ht="17.25" customHeight="1">
      <c r="A8" s="216" t="s">
        <v>18</v>
      </c>
      <c r="B8" s="216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</row>
    <row r="9" spans="1:22" ht="17.25" customHeight="1">
      <c r="A9" s="216" t="s">
        <v>19</v>
      </c>
      <c r="B9" s="216"/>
      <c r="C9" s="216"/>
      <c r="D9" s="221"/>
      <c r="E9" s="221"/>
      <c r="F9" s="221"/>
      <c r="G9" s="221"/>
      <c r="H9" s="22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6" t="s">
        <v>333</v>
      </c>
      <c r="B10" s="216"/>
      <c r="C10" s="216"/>
      <c r="D10" s="216"/>
      <c r="E10" s="216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8" t="s">
        <v>334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20"/>
    </row>
    <row r="13" spans="1:22" ht="24.75" customHeight="1">
      <c r="A13" s="193" t="s">
        <v>318</v>
      </c>
      <c r="B13" s="193"/>
      <c r="C13" s="193"/>
      <c r="D13" s="209" t="s">
        <v>319</v>
      </c>
      <c r="E13" s="209"/>
      <c r="F13" s="209" t="s">
        <v>314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</row>
    <row r="14" spans="1:22" ht="24.75" customHeight="1">
      <c r="A14" s="203" t="s">
        <v>320</v>
      </c>
      <c r="B14" s="203"/>
      <c r="C14" s="203"/>
      <c r="D14" s="210"/>
      <c r="E14" s="210"/>
      <c r="F14" s="211" t="str">
        <f>IF(D14="","",VLOOKUP(D14,A172:B175,2))</f>
        <v/>
      </c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</row>
    <row r="15" spans="1:22" ht="24.75" customHeight="1">
      <c r="A15" s="203" t="s">
        <v>321</v>
      </c>
      <c r="B15" s="204"/>
      <c r="C15" s="204"/>
      <c r="D15" s="205"/>
      <c r="E15" s="205"/>
      <c r="F15" s="211" t="str">
        <f>IF(C15="","",VLOOKUP(C15,#REF!,2))</f>
        <v/>
      </c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</row>
    <row r="16" spans="1:22" ht="24.75" customHeight="1">
      <c r="A16" s="203" t="s">
        <v>322</v>
      </c>
      <c r="B16" s="204"/>
      <c r="C16" s="204"/>
      <c r="D16" s="205"/>
      <c r="E16" s="205"/>
      <c r="F16" s="206" t="str">
        <f>IF(C16="","",IF(EXACT(C15,MID(C16,1,3)),VLOOKUP(C16,#REF!,2),"VERIFIQUE QUE LA SUBFUNCIÓN CORRESPONDA AL CATÁLOGO DE FUNCIONES"))</f>
        <v/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</row>
    <row r="17" spans="1:34" ht="24.75" customHeight="1">
      <c r="A17" s="203" t="s">
        <v>323</v>
      </c>
      <c r="B17" s="204"/>
      <c r="C17" s="204"/>
      <c r="D17" s="205"/>
      <c r="E17" s="205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92" t="s">
        <v>324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</row>
    <row r="20" spans="1:34" ht="24.75" customHeight="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</row>
    <row r="21" spans="1:34" ht="24.75" customHeight="1">
      <c r="A21" s="192" t="s">
        <v>332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</row>
    <row r="22" spans="1:34" ht="24.75" customHeight="1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</row>
    <row r="23" spans="1:34" ht="24.75" customHeight="1">
      <c r="A23" s="192" t="s">
        <v>327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</row>
    <row r="24" spans="1:34" s="3" customFormat="1" ht="25.5" customHeight="1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93" t="s">
        <v>20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3" t="s">
        <v>5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5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4" t="s">
        <v>337</v>
      </c>
      <c r="B30" s="194"/>
      <c r="C30" s="194"/>
      <c r="D30" s="195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6" t="s">
        <v>23</v>
      </c>
      <c r="B32" s="188"/>
      <c r="C32" s="197"/>
      <c r="D32" s="198"/>
      <c r="E32" s="198"/>
      <c r="F32" s="198"/>
      <c r="G32" s="199"/>
      <c r="H32" s="186" t="s">
        <v>24</v>
      </c>
      <c r="I32" s="187"/>
      <c r="J32" s="188"/>
      <c r="K32" s="200"/>
      <c r="L32" s="201"/>
      <c r="M32" s="201"/>
      <c r="N32" s="201"/>
      <c r="O32" s="201"/>
      <c r="P32" s="202"/>
      <c r="Q32" s="186" t="s">
        <v>336</v>
      </c>
      <c r="R32" s="188"/>
      <c r="S32" s="200"/>
      <c r="T32" s="201"/>
      <c r="U32" s="201"/>
      <c r="V32" s="201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70" t="s">
        <v>25</v>
      </c>
      <c r="B33" s="171"/>
      <c r="C33" s="174" t="s">
        <v>22</v>
      </c>
      <c r="D33" s="174" t="s">
        <v>3</v>
      </c>
      <c r="E33" s="174" t="s">
        <v>4</v>
      </c>
      <c r="F33" s="186" t="s">
        <v>326</v>
      </c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8"/>
      <c r="T33" s="47"/>
      <c r="U33" s="189" t="s">
        <v>27</v>
      </c>
      <c r="V33" s="170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72"/>
      <c r="B34" s="173"/>
      <c r="C34" s="174"/>
      <c r="D34" s="174"/>
      <c r="E34" s="174"/>
      <c r="F34" s="179" t="s">
        <v>300</v>
      </c>
      <c r="G34" s="18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0"/>
      <c r="V34" s="172"/>
      <c r="W34" s="15"/>
    </row>
    <row r="35" spans="1:34" ht="25.5" customHeight="1">
      <c r="A35" s="175" t="s">
        <v>1</v>
      </c>
      <c r="B35" s="175"/>
      <c r="C35" s="36"/>
      <c r="D35" s="37"/>
      <c r="E35" s="37"/>
      <c r="F35" s="174" t="s">
        <v>306</v>
      </c>
      <c r="G35" s="17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6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5" t="s">
        <v>2</v>
      </c>
      <c r="B36" s="175"/>
      <c r="C36" s="36"/>
      <c r="D36" s="37"/>
      <c r="E36" s="37"/>
      <c r="F36" s="174" t="s">
        <v>307</v>
      </c>
      <c r="G36" s="17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7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70" t="s">
        <v>25</v>
      </c>
      <c r="B38" s="171"/>
      <c r="C38" s="174" t="s">
        <v>22</v>
      </c>
      <c r="D38" s="174" t="s">
        <v>3</v>
      </c>
      <c r="E38" s="174" t="s">
        <v>4</v>
      </c>
      <c r="F38" s="186" t="s">
        <v>325</v>
      </c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8"/>
      <c r="T38" s="48"/>
      <c r="U38" s="189" t="s">
        <v>27</v>
      </c>
      <c r="V38" s="170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72"/>
      <c r="B39" s="173"/>
      <c r="C39" s="174"/>
      <c r="D39" s="174"/>
      <c r="E39" s="174"/>
      <c r="F39" s="222" t="s">
        <v>298</v>
      </c>
      <c r="G39" s="22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0"/>
      <c r="V39" s="172"/>
      <c r="W39" s="15"/>
    </row>
    <row r="40" spans="1:34" ht="29.25" customHeight="1">
      <c r="A40" s="175" t="s">
        <v>1</v>
      </c>
      <c r="B40" s="175"/>
      <c r="C40" s="34"/>
      <c r="D40" s="35"/>
      <c r="E40" s="35"/>
      <c r="F40" s="181" t="s">
        <v>308</v>
      </c>
      <c r="G40" s="18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6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5" t="s">
        <v>2</v>
      </c>
      <c r="B41" s="175"/>
      <c r="C41" s="36"/>
      <c r="D41" s="37"/>
      <c r="E41" s="37"/>
      <c r="F41" s="178" t="s">
        <v>309</v>
      </c>
      <c r="G41" s="178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7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3" t="s">
        <v>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5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4" t="s">
        <v>338</v>
      </c>
      <c r="B46" s="194"/>
      <c r="C46" s="194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6" t="s">
        <v>23</v>
      </c>
      <c r="B48" s="188"/>
      <c r="C48" s="197"/>
      <c r="D48" s="198"/>
      <c r="E48" s="198"/>
      <c r="F48" s="198"/>
      <c r="G48" s="199"/>
      <c r="H48" s="186" t="s">
        <v>24</v>
      </c>
      <c r="I48" s="187"/>
      <c r="J48" s="188"/>
      <c r="K48" s="200"/>
      <c r="L48" s="201"/>
      <c r="M48" s="201"/>
      <c r="N48" s="201"/>
      <c r="O48" s="201"/>
      <c r="P48" s="202"/>
      <c r="Q48" s="186" t="s">
        <v>336</v>
      </c>
      <c r="R48" s="188"/>
      <c r="S48" s="200"/>
      <c r="T48" s="201"/>
      <c r="U48" s="201"/>
      <c r="V48" s="201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70" t="s">
        <v>25</v>
      </c>
      <c r="B49" s="171"/>
      <c r="C49" s="174" t="s">
        <v>22</v>
      </c>
      <c r="D49" s="174" t="s">
        <v>3</v>
      </c>
      <c r="E49" s="174" t="s">
        <v>4</v>
      </c>
      <c r="F49" s="186" t="s">
        <v>326</v>
      </c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8"/>
      <c r="T49" s="47"/>
      <c r="U49" s="189" t="s">
        <v>27</v>
      </c>
      <c r="V49" s="170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72"/>
      <c r="B50" s="173"/>
      <c r="C50" s="174"/>
      <c r="D50" s="174"/>
      <c r="E50" s="174"/>
      <c r="F50" s="179" t="s">
        <v>300</v>
      </c>
      <c r="G50" s="18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0"/>
      <c r="V50" s="172"/>
      <c r="W50" s="15"/>
    </row>
    <row r="51" spans="1:34" ht="25.5" customHeight="1">
      <c r="A51" s="175" t="s">
        <v>1</v>
      </c>
      <c r="B51" s="175"/>
      <c r="C51" s="36"/>
      <c r="D51" s="37"/>
      <c r="E51" s="37"/>
      <c r="F51" s="174" t="s">
        <v>306</v>
      </c>
      <c r="G51" s="17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6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5" t="s">
        <v>2</v>
      </c>
      <c r="B52" s="175"/>
      <c r="C52" s="36"/>
      <c r="D52" s="37"/>
      <c r="E52" s="37"/>
      <c r="F52" s="174" t="s">
        <v>307</v>
      </c>
      <c r="G52" s="17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7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70" t="s">
        <v>25</v>
      </c>
      <c r="B54" s="171"/>
      <c r="C54" s="174" t="s">
        <v>22</v>
      </c>
      <c r="D54" s="174" t="s">
        <v>3</v>
      </c>
      <c r="E54" s="174" t="s">
        <v>4</v>
      </c>
      <c r="F54" s="186" t="s">
        <v>325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8"/>
      <c r="T54" s="48"/>
      <c r="U54" s="189" t="s">
        <v>27</v>
      </c>
      <c r="V54" s="170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72"/>
      <c r="B55" s="173"/>
      <c r="C55" s="174"/>
      <c r="D55" s="174"/>
      <c r="E55" s="174"/>
      <c r="F55" s="222" t="s">
        <v>298</v>
      </c>
      <c r="G55" s="22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0"/>
      <c r="V55" s="172"/>
      <c r="W55" s="15"/>
    </row>
    <row r="56" spans="1:34" ht="29.25" customHeight="1">
      <c r="A56" s="175" t="s">
        <v>1</v>
      </c>
      <c r="B56" s="175"/>
      <c r="C56" s="34"/>
      <c r="D56" s="35"/>
      <c r="E56" s="35"/>
      <c r="F56" s="181" t="s">
        <v>308</v>
      </c>
      <c r="G56" s="18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6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5" t="s">
        <v>2</v>
      </c>
      <c r="B57" s="175"/>
      <c r="C57" s="36"/>
      <c r="D57" s="37"/>
      <c r="E57" s="37"/>
      <c r="F57" s="178" t="s">
        <v>309</v>
      </c>
      <c r="G57" s="178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7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4" t="s">
        <v>21</v>
      </c>
      <c r="B59" s="194"/>
      <c r="C59" s="194"/>
      <c r="D59" s="195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4" t="s">
        <v>339</v>
      </c>
      <c r="B61" s="194"/>
      <c r="C61" s="194"/>
      <c r="D61" s="195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6" t="s">
        <v>23</v>
      </c>
      <c r="B63" s="188"/>
      <c r="C63" s="197"/>
      <c r="D63" s="198"/>
      <c r="E63" s="198"/>
      <c r="F63" s="198"/>
      <c r="G63" s="199"/>
      <c r="H63" s="186" t="s">
        <v>24</v>
      </c>
      <c r="I63" s="187"/>
      <c r="J63" s="188"/>
      <c r="K63" s="200"/>
      <c r="L63" s="201"/>
      <c r="M63" s="201"/>
      <c r="N63" s="201"/>
      <c r="O63" s="201"/>
      <c r="P63" s="202"/>
      <c r="Q63" s="186" t="s">
        <v>336</v>
      </c>
      <c r="R63" s="188"/>
      <c r="S63" s="200"/>
      <c r="T63" s="201"/>
      <c r="U63" s="201"/>
      <c r="V63" s="201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70" t="s">
        <v>25</v>
      </c>
      <c r="B64" s="171"/>
      <c r="C64" s="174" t="s">
        <v>22</v>
      </c>
      <c r="D64" s="174" t="s">
        <v>3</v>
      </c>
      <c r="E64" s="174" t="s">
        <v>4</v>
      </c>
      <c r="F64" s="186" t="s">
        <v>326</v>
      </c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8"/>
      <c r="T64" s="47"/>
      <c r="U64" s="189" t="s">
        <v>27</v>
      </c>
      <c r="V64" s="170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72"/>
      <c r="B65" s="173"/>
      <c r="C65" s="174"/>
      <c r="D65" s="174"/>
      <c r="E65" s="174"/>
      <c r="F65" s="179" t="s">
        <v>300</v>
      </c>
      <c r="G65" s="18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0"/>
      <c r="V65" s="172"/>
      <c r="W65" s="15"/>
    </row>
    <row r="66" spans="1:34" ht="25.5" customHeight="1">
      <c r="A66" s="175" t="s">
        <v>1</v>
      </c>
      <c r="B66" s="175"/>
      <c r="C66" s="36"/>
      <c r="D66" s="37"/>
      <c r="E66" s="37"/>
      <c r="F66" s="174" t="s">
        <v>306</v>
      </c>
      <c r="G66" s="17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6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5" t="s">
        <v>2</v>
      </c>
      <c r="B67" s="175"/>
      <c r="C67" s="36"/>
      <c r="D67" s="37"/>
      <c r="E67" s="37"/>
      <c r="F67" s="174" t="s">
        <v>307</v>
      </c>
      <c r="G67" s="17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7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70" t="s">
        <v>25</v>
      </c>
      <c r="B69" s="171"/>
      <c r="C69" s="174" t="s">
        <v>22</v>
      </c>
      <c r="D69" s="174" t="s">
        <v>3</v>
      </c>
      <c r="E69" s="174" t="s">
        <v>4</v>
      </c>
      <c r="F69" s="186" t="s">
        <v>325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8"/>
      <c r="T69" s="48"/>
      <c r="U69" s="189" t="s">
        <v>27</v>
      </c>
      <c r="V69" s="170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72"/>
      <c r="B70" s="173"/>
      <c r="C70" s="174"/>
      <c r="D70" s="174"/>
      <c r="E70" s="174"/>
      <c r="F70" s="222" t="s">
        <v>298</v>
      </c>
      <c r="G70" s="22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0"/>
      <c r="V70" s="172"/>
      <c r="W70" s="15"/>
    </row>
    <row r="71" spans="1:34" ht="29.25" customHeight="1">
      <c r="A71" s="175" t="s">
        <v>1</v>
      </c>
      <c r="B71" s="175"/>
      <c r="C71" s="34"/>
      <c r="D71" s="35"/>
      <c r="E71" s="35"/>
      <c r="F71" s="181" t="s">
        <v>308</v>
      </c>
      <c r="G71" s="18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6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5" t="s">
        <v>2</v>
      </c>
      <c r="B72" s="175"/>
      <c r="C72" s="36"/>
      <c r="D72" s="37"/>
      <c r="E72" s="37"/>
      <c r="F72" s="178" t="s">
        <v>309</v>
      </c>
      <c r="G72" s="17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7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3" t="s">
        <v>335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24" t="s">
        <v>29</v>
      </c>
      <c r="B77" s="174" t="s">
        <v>30</v>
      </c>
      <c r="C77" s="174"/>
      <c r="D77" s="174"/>
      <c r="E77" s="174" t="s">
        <v>3</v>
      </c>
      <c r="F77" s="186" t="s">
        <v>26</v>
      </c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8"/>
      <c r="T77" s="47"/>
      <c r="U77" s="174" t="s">
        <v>27</v>
      </c>
      <c r="V77" s="174" t="s">
        <v>301</v>
      </c>
    </row>
    <row r="78" spans="1:34" ht="25.5" customHeight="1">
      <c r="A78" s="224"/>
      <c r="B78" s="174"/>
      <c r="C78" s="174"/>
      <c r="D78" s="174"/>
      <c r="E78" s="174"/>
      <c r="F78" s="225" t="s">
        <v>299</v>
      </c>
      <c r="G78" s="22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4"/>
      <c r="V78" s="174"/>
    </row>
    <row r="79" spans="1:34" ht="26.25" customHeight="1">
      <c r="A79" s="234" t="s">
        <v>31</v>
      </c>
      <c r="B79" s="228">
        <v>1</v>
      </c>
      <c r="C79" s="229"/>
      <c r="D79" s="230"/>
      <c r="E79" s="233"/>
      <c r="F79" s="175" t="s">
        <v>300</v>
      </c>
      <c r="G79" s="175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26" t="str">
        <f>IF(U79=0,"-",U80/U79)</f>
        <v>-</v>
      </c>
    </row>
    <row r="80" spans="1:34" ht="27.75" customHeight="1">
      <c r="A80" s="234"/>
      <c r="B80" s="228"/>
      <c r="C80" s="231"/>
      <c r="D80" s="232"/>
      <c r="E80" s="233"/>
      <c r="F80" s="227" t="s">
        <v>298</v>
      </c>
      <c r="G80" s="227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26"/>
    </row>
    <row r="81" spans="1:22" ht="26.25" customHeight="1">
      <c r="A81" s="234"/>
      <c r="B81" s="228">
        <v>2</v>
      </c>
      <c r="C81" s="229"/>
      <c r="D81" s="230"/>
      <c r="E81" s="233"/>
      <c r="F81" s="175" t="s">
        <v>300</v>
      </c>
      <c r="G81" s="175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26" t="str">
        <f>IF(U81=0,"-",U82/U81)</f>
        <v>-</v>
      </c>
    </row>
    <row r="82" spans="1:22" ht="26.25" customHeight="1">
      <c r="A82" s="234"/>
      <c r="B82" s="228"/>
      <c r="C82" s="231"/>
      <c r="D82" s="232"/>
      <c r="E82" s="233"/>
      <c r="F82" s="227" t="s">
        <v>298</v>
      </c>
      <c r="G82" s="227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26"/>
    </row>
    <row r="83" spans="1:22" ht="26.25" customHeight="1">
      <c r="A83" s="234"/>
      <c r="B83" s="228">
        <v>3</v>
      </c>
      <c r="C83" s="229"/>
      <c r="D83" s="230"/>
      <c r="E83" s="233"/>
      <c r="F83" s="175" t="s">
        <v>300</v>
      </c>
      <c r="G83" s="175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26" t="str">
        <f>IF(U83=0,"-",U84/U83)</f>
        <v>-</v>
      </c>
    </row>
    <row r="84" spans="1:22" ht="26.25" customHeight="1">
      <c r="A84" s="234"/>
      <c r="B84" s="228"/>
      <c r="C84" s="231"/>
      <c r="D84" s="232"/>
      <c r="E84" s="233"/>
      <c r="F84" s="227" t="s">
        <v>298</v>
      </c>
      <c r="G84" s="227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26"/>
    </row>
    <row r="85" spans="1:22" ht="26.25" customHeight="1">
      <c r="A85" s="234"/>
      <c r="B85" s="228">
        <v>4</v>
      </c>
      <c r="C85" s="229"/>
      <c r="D85" s="230"/>
      <c r="E85" s="233"/>
      <c r="F85" s="175" t="s">
        <v>300</v>
      </c>
      <c r="G85" s="175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26" t="str">
        <f>IF(U85=0,"-",U86/U85)</f>
        <v>-</v>
      </c>
    </row>
    <row r="86" spans="1:22" ht="26.25" customHeight="1">
      <c r="A86" s="234"/>
      <c r="B86" s="228"/>
      <c r="C86" s="231"/>
      <c r="D86" s="232"/>
      <c r="E86" s="233"/>
      <c r="F86" s="227" t="s">
        <v>298</v>
      </c>
      <c r="G86" s="227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26"/>
    </row>
    <row r="87" spans="1:22" ht="26.25" customHeight="1">
      <c r="A87" s="234"/>
      <c r="B87" s="228">
        <v>5</v>
      </c>
      <c r="C87" s="229"/>
      <c r="D87" s="230"/>
      <c r="E87" s="233"/>
      <c r="F87" s="175" t="s">
        <v>300</v>
      </c>
      <c r="G87" s="175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26" t="str">
        <f>IF(U87=0,"-",U88/U87)</f>
        <v>-</v>
      </c>
    </row>
    <row r="88" spans="1:22" ht="26.25" customHeight="1">
      <c r="A88" s="234"/>
      <c r="B88" s="228"/>
      <c r="C88" s="231"/>
      <c r="D88" s="232"/>
      <c r="E88" s="233"/>
      <c r="F88" s="227" t="s">
        <v>298</v>
      </c>
      <c r="G88" s="227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26"/>
    </row>
    <row r="90" spans="1:22" ht="36.75" customHeight="1">
      <c r="A90" s="244"/>
      <c r="B90" s="244"/>
      <c r="C90" s="244"/>
      <c r="D90" s="244"/>
      <c r="F90" s="244"/>
      <c r="G90" s="244"/>
      <c r="H90" s="244"/>
      <c r="I90" s="244"/>
      <c r="J90" s="244"/>
      <c r="K90" s="244"/>
      <c r="L90" s="244"/>
      <c r="M90" s="244"/>
      <c r="N90" s="244"/>
      <c r="P90" s="244"/>
      <c r="Q90" s="244"/>
      <c r="R90" s="244"/>
      <c r="S90" s="244"/>
      <c r="T90" s="244"/>
      <c r="U90" s="244"/>
      <c r="V90" s="244"/>
    </row>
    <row r="91" spans="1:22" ht="15" customHeight="1">
      <c r="A91" s="245" t="s">
        <v>331</v>
      </c>
      <c r="B91" s="245"/>
      <c r="C91" s="245"/>
      <c r="D91" s="245"/>
      <c r="E91" s="38"/>
      <c r="F91" s="245" t="s">
        <v>331</v>
      </c>
      <c r="G91" s="245"/>
      <c r="H91" s="245"/>
      <c r="I91" s="245"/>
      <c r="J91" s="245"/>
      <c r="K91" s="245"/>
      <c r="L91" s="245"/>
      <c r="M91" s="245"/>
      <c r="N91" s="245"/>
      <c r="O91" s="38"/>
      <c r="P91" s="245" t="s">
        <v>331</v>
      </c>
      <c r="Q91" s="245"/>
      <c r="R91" s="245"/>
      <c r="S91" s="245"/>
      <c r="T91" s="245"/>
      <c r="U91" s="245"/>
      <c r="V91" s="245"/>
    </row>
    <row r="92" spans="1:22" hidden="1"/>
    <row r="93" spans="1:22" ht="18" hidden="1">
      <c r="B93" s="246" t="s">
        <v>302</v>
      </c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"/>
    </row>
    <row r="94" spans="1:22" ht="4.5" hidden="1" customHeight="1"/>
    <row r="95" spans="1:22" ht="36.75" hidden="1" customHeight="1">
      <c r="B95" s="25" t="s">
        <v>303</v>
      </c>
      <c r="C95" s="247" t="s">
        <v>29</v>
      </c>
      <c r="D95" s="247"/>
      <c r="E95" s="248" t="s">
        <v>310</v>
      </c>
      <c r="F95" s="248"/>
      <c r="G95" s="248"/>
      <c r="H95" s="248"/>
      <c r="I95" s="248"/>
      <c r="J95" s="248"/>
      <c r="K95" s="26" t="s">
        <v>303</v>
      </c>
      <c r="L95" s="249" t="s">
        <v>311</v>
      </c>
      <c r="M95" s="249"/>
      <c r="N95" s="249"/>
      <c r="O95" s="249"/>
      <c r="P95" s="249"/>
      <c r="Q95" s="249"/>
      <c r="R95" s="249"/>
      <c r="S95" s="250"/>
      <c r="T95" s="27"/>
    </row>
    <row r="96" spans="1:22" ht="27" hidden="1" customHeight="1">
      <c r="B96" s="235">
        <v>1</v>
      </c>
      <c r="C96" s="238" t="str">
        <f>IF(D59="","-",D59)</f>
        <v>-</v>
      </c>
      <c r="D96" s="238"/>
      <c r="E96" s="239" t="e">
        <f>IF(LEN(#REF!)&gt;17,"-",#REF!)</f>
        <v>#REF!</v>
      </c>
      <c r="F96" s="240"/>
      <c r="G96" s="240"/>
      <c r="H96" s="240"/>
      <c r="I96" s="240"/>
      <c r="J96" s="240"/>
      <c r="K96" s="28">
        <v>1</v>
      </c>
      <c r="L96" s="241" t="str">
        <f>$V$79</f>
        <v>-</v>
      </c>
      <c r="M96" s="242"/>
      <c r="N96" s="242"/>
      <c r="O96" s="242"/>
      <c r="P96" s="242"/>
      <c r="Q96" s="242"/>
      <c r="R96" s="242"/>
      <c r="S96" s="243"/>
      <c r="T96" s="29"/>
    </row>
    <row r="97" spans="2:20" ht="27" hidden="1" customHeight="1">
      <c r="B97" s="236"/>
      <c r="C97" s="238"/>
      <c r="D97" s="238"/>
      <c r="E97" s="240"/>
      <c r="F97" s="240"/>
      <c r="G97" s="240"/>
      <c r="H97" s="240"/>
      <c r="I97" s="240"/>
      <c r="J97" s="240"/>
      <c r="K97" s="28">
        <v>2</v>
      </c>
      <c r="L97" s="241" t="str">
        <f>$V$81</f>
        <v>-</v>
      </c>
      <c r="M97" s="242"/>
      <c r="N97" s="242"/>
      <c r="O97" s="242"/>
      <c r="P97" s="242"/>
      <c r="Q97" s="242"/>
      <c r="R97" s="242"/>
      <c r="S97" s="243"/>
      <c r="T97" s="29"/>
    </row>
    <row r="98" spans="2:20" ht="27" hidden="1" customHeight="1">
      <c r="B98" s="236"/>
      <c r="C98" s="238"/>
      <c r="D98" s="238"/>
      <c r="E98" s="240"/>
      <c r="F98" s="240"/>
      <c r="G98" s="240"/>
      <c r="H98" s="240"/>
      <c r="I98" s="240"/>
      <c r="J98" s="240"/>
      <c r="K98" s="28">
        <v>3</v>
      </c>
      <c r="L98" s="241" t="str">
        <f>$V$83</f>
        <v>-</v>
      </c>
      <c r="M98" s="242"/>
      <c r="N98" s="242"/>
      <c r="O98" s="242"/>
      <c r="P98" s="242"/>
      <c r="Q98" s="242"/>
      <c r="R98" s="242"/>
      <c r="S98" s="243"/>
      <c r="T98" s="29"/>
    </row>
    <row r="99" spans="2:20" ht="27" hidden="1" customHeight="1">
      <c r="B99" s="236"/>
      <c r="C99" s="238"/>
      <c r="D99" s="238"/>
      <c r="E99" s="240"/>
      <c r="F99" s="240"/>
      <c r="G99" s="240"/>
      <c r="H99" s="240"/>
      <c r="I99" s="240"/>
      <c r="J99" s="240"/>
      <c r="K99" s="28">
        <v>4</v>
      </c>
      <c r="L99" s="241" t="str">
        <f>$V$85</f>
        <v>-</v>
      </c>
      <c r="M99" s="242"/>
      <c r="N99" s="242"/>
      <c r="O99" s="242"/>
      <c r="P99" s="242"/>
      <c r="Q99" s="242"/>
      <c r="R99" s="242"/>
      <c r="S99" s="243"/>
      <c r="T99" s="29"/>
    </row>
    <row r="100" spans="2:20" ht="27" hidden="1" customHeight="1">
      <c r="B100" s="237"/>
      <c r="C100" s="238"/>
      <c r="D100" s="238"/>
      <c r="E100" s="240"/>
      <c r="F100" s="240"/>
      <c r="G100" s="240"/>
      <c r="H100" s="240"/>
      <c r="I100" s="240"/>
      <c r="J100" s="240"/>
      <c r="K100" s="28">
        <v>5</v>
      </c>
      <c r="L100" s="241" t="str">
        <f>$V$87</f>
        <v>-</v>
      </c>
      <c r="M100" s="242"/>
      <c r="N100" s="242"/>
      <c r="O100" s="242"/>
      <c r="P100" s="242"/>
      <c r="Q100" s="242"/>
      <c r="R100" s="242"/>
      <c r="S100" s="243"/>
      <c r="T100" s="29"/>
    </row>
    <row r="101" spans="2:20" ht="27" hidden="1" customHeight="1">
      <c r="B101" s="235">
        <v>2</v>
      </c>
      <c r="C101" s="238" t="e">
        <f>IF(#REF!="","-",#REF!)</f>
        <v>#REF!</v>
      </c>
      <c r="D101" s="238"/>
      <c r="E101" s="239" t="e">
        <f>IF(LEN(#REF!)&gt;17,"-",#REF!)</f>
        <v>#REF!</v>
      </c>
      <c r="F101" s="240"/>
      <c r="G101" s="240"/>
      <c r="H101" s="240"/>
      <c r="I101" s="240"/>
      <c r="J101" s="240"/>
      <c r="K101" s="28">
        <v>1</v>
      </c>
      <c r="L101" s="241" t="e">
        <f>#REF!</f>
        <v>#REF!</v>
      </c>
      <c r="M101" s="242"/>
      <c r="N101" s="242"/>
      <c r="O101" s="242"/>
      <c r="P101" s="242"/>
      <c r="Q101" s="242"/>
      <c r="R101" s="242"/>
      <c r="S101" s="243"/>
      <c r="T101" s="29"/>
    </row>
    <row r="102" spans="2:20" ht="27" hidden="1" customHeight="1">
      <c r="B102" s="236"/>
      <c r="C102" s="238"/>
      <c r="D102" s="238"/>
      <c r="E102" s="240"/>
      <c r="F102" s="240"/>
      <c r="G102" s="240"/>
      <c r="H102" s="240"/>
      <c r="I102" s="240"/>
      <c r="J102" s="240"/>
      <c r="K102" s="28">
        <v>2</v>
      </c>
      <c r="L102" s="241" t="e">
        <f>#REF!</f>
        <v>#REF!</v>
      </c>
      <c r="M102" s="242"/>
      <c r="N102" s="242"/>
      <c r="O102" s="242"/>
      <c r="P102" s="242"/>
      <c r="Q102" s="242"/>
      <c r="R102" s="242"/>
      <c r="S102" s="243"/>
      <c r="T102" s="29"/>
    </row>
    <row r="103" spans="2:20" ht="27" hidden="1" customHeight="1">
      <c r="B103" s="236"/>
      <c r="C103" s="238"/>
      <c r="D103" s="238"/>
      <c r="E103" s="240"/>
      <c r="F103" s="240"/>
      <c r="G103" s="240"/>
      <c r="H103" s="240"/>
      <c r="I103" s="240"/>
      <c r="J103" s="240"/>
      <c r="K103" s="28">
        <v>3</v>
      </c>
      <c r="L103" s="241" t="e">
        <f>#REF!</f>
        <v>#REF!</v>
      </c>
      <c r="M103" s="242"/>
      <c r="N103" s="242"/>
      <c r="O103" s="242"/>
      <c r="P103" s="242"/>
      <c r="Q103" s="242"/>
      <c r="R103" s="242"/>
      <c r="S103" s="243"/>
      <c r="T103" s="29"/>
    </row>
    <row r="104" spans="2:20" ht="27" hidden="1" customHeight="1">
      <c r="B104" s="236"/>
      <c r="C104" s="238"/>
      <c r="D104" s="238"/>
      <c r="E104" s="240"/>
      <c r="F104" s="240"/>
      <c r="G104" s="240"/>
      <c r="H104" s="240"/>
      <c r="I104" s="240"/>
      <c r="J104" s="240"/>
      <c r="K104" s="28">
        <v>4</v>
      </c>
      <c r="L104" s="241" t="e">
        <f>#REF!</f>
        <v>#REF!</v>
      </c>
      <c r="M104" s="242"/>
      <c r="N104" s="242"/>
      <c r="O104" s="242"/>
      <c r="P104" s="242"/>
      <c r="Q104" s="242"/>
      <c r="R104" s="242"/>
      <c r="S104" s="243"/>
      <c r="T104" s="29"/>
    </row>
    <row r="105" spans="2:20" ht="27" hidden="1" customHeight="1">
      <c r="B105" s="237"/>
      <c r="C105" s="238"/>
      <c r="D105" s="238"/>
      <c r="E105" s="240"/>
      <c r="F105" s="240"/>
      <c r="G105" s="240"/>
      <c r="H105" s="240"/>
      <c r="I105" s="240"/>
      <c r="J105" s="240"/>
      <c r="K105" s="28">
        <v>5</v>
      </c>
      <c r="L105" s="241" t="e">
        <f>#REF!</f>
        <v>#REF!</v>
      </c>
      <c r="M105" s="242"/>
      <c r="N105" s="242"/>
      <c r="O105" s="242"/>
      <c r="P105" s="242"/>
      <c r="Q105" s="242"/>
      <c r="R105" s="242"/>
      <c r="S105" s="243"/>
      <c r="T105" s="29"/>
    </row>
    <row r="106" spans="2:20" ht="27" hidden="1" customHeight="1">
      <c r="B106" s="235">
        <v>3</v>
      </c>
      <c r="C106" s="238" t="e">
        <f>IF(#REF!="","-",#REF!)</f>
        <v>#REF!</v>
      </c>
      <c r="D106" s="238"/>
      <c r="E106" s="239" t="e">
        <f>IF(LEN(#REF!)&gt;17,"-",#REF!)</f>
        <v>#REF!</v>
      </c>
      <c r="F106" s="240"/>
      <c r="G106" s="240"/>
      <c r="H106" s="240"/>
      <c r="I106" s="240"/>
      <c r="J106" s="240"/>
      <c r="K106" s="28">
        <v>1</v>
      </c>
      <c r="L106" s="241" t="e">
        <f>#REF!</f>
        <v>#REF!</v>
      </c>
      <c r="M106" s="242"/>
      <c r="N106" s="242"/>
      <c r="O106" s="242"/>
      <c r="P106" s="242"/>
      <c r="Q106" s="242"/>
      <c r="R106" s="242"/>
      <c r="S106" s="243"/>
      <c r="T106" s="29"/>
    </row>
    <row r="107" spans="2:20" ht="27" hidden="1" customHeight="1">
      <c r="B107" s="236"/>
      <c r="C107" s="238"/>
      <c r="D107" s="238"/>
      <c r="E107" s="240"/>
      <c r="F107" s="240"/>
      <c r="G107" s="240"/>
      <c r="H107" s="240"/>
      <c r="I107" s="240"/>
      <c r="J107" s="240"/>
      <c r="K107" s="28">
        <v>2</v>
      </c>
      <c r="L107" s="241" t="e">
        <f>#REF!</f>
        <v>#REF!</v>
      </c>
      <c r="M107" s="242"/>
      <c r="N107" s="242"/>
      <c r="O107" s="242"/>
      <c r="P107" s="242"/>
      <c r="Q107" s="242"/>
      <c r="R107" s="242"/>
      <c r="S107" s="243"/>
      <c r="T107" s="29"/>
    </row>
    <row r="108" spans="2:20" ht="27" hidden="1" customHeight="1">
      <c r="B108" s="236"/>
      <c r="C108" s="238"/>
      <c r="D108" s="238"/>
      <c r="E108" s="240"/>
      <c r="F108" s="240"/>
      <c r="G108" s="240"/>
      <c r="H108" s="240"/>
      <c r="I108" s="240"/>
      <c r="J108" s="240"/>
      <c r="K108" s="28">
        <v>3</v>
      </c>
      <c r="L108" s="241" t="e">
        <f>#REF!</f>
        <v>#REF!</v>
      </c>
      <c r="M108" s="242"/>
      <c r="N108" s="242"/>
      <c r="O108" s="242"/>
      <c r="P108" s="242"/>
      <c r="Q108" s="242"/>
      <c r="R108" s="242"/>
      <c r="S108" s="243"/>
      <c r="T108" s="29"/>
    </row>
    <row r="109" spans="2:20" ht="27" hidden="1" customHeight="1">
      <c r="B109" s="236"/>
      <c r="C109" s="238"/>
      <c r="D109" s="238"/>
      <c r="E109" s="240"/>
      <c r="F109" s="240"/>
      <c r="G109" s="240"/>
      <c r="H109" s="240"/>
      <c r="I109" s="240"/>
      <c r="J109" s="240"/>
      <c r="K109" s="28">
        <v>4</v>
      </c>
      <c r="L109" s="241" t="e">
        <f>#REF!</f>
        <v>#REF!</v>
      </c>
      <c r="M109" s="242"/>
      <c r="N109" s="242"/>
      <c r="O109" s="242"/>
      <c r="P109" s="242"/>
      <c r="Q109" s="242"/>
      <c r="R109" s="242"/>
      <c r="S109" s="243"/>
      <c r="T109" s="29"/>
    </row>
    <row r="110" spans="2:20" ht="27" hidden="1" customHeight="1">
      <c r="B110" s="237"/>
      <c r="C110" s="238"/>
      <c r="D110" s="238"/>
      <c r="E110" s="240"/>
      <c r="F110" s="240"/>
      <c r="G110" s="240"/>
      <c r="H110" s="240"/>
      <c r="I110" s="240"/>
      <c r="J110" s="240"/>
      <c r="K110" s="28">
        <v>5</v>
      </c>
      <c r="L110" s="241" t="e">
        <f>#REF!</f>
        <v>#REF!</v>
      </c>
      <c r="M110" s="242"/>
      <c r="N110" s="242"/>
      <c r="O110" s="242"/>
      <c r="P110" s="242"/>
      <c r="Q110" s="242"/>
      <c r="R110" s="242"/>
      <c r="S110" s="243"/>
      <c r="T110" s="29"/>
    </row>
    <row r="111" spans="2:20" ht="27" hidden="1" customHeight="1">
      <c r="B111" s="235">
        <v>4</v>
      </c>
      <c r="C111" s="238" t="e">
        <f>IF(#REF!="","-",#REF!)</f>
        <v>#REF!</v>
      </c>
      <c r="D111" s="238"/>
      <c r="E111" s="239" t="e">
        <f>IF(LEN(#REF!)&gt;17,"-",#REF!)</f>
        <v>#REF!</v>
      </c>
      <c r="F111" s="240"/>
      <c r="G111" s="240"/>
      <c r="H111" s="240"/>
      <c r="I111" s="240"/>
      <c r="J111" s="240"/>
      <c r="K111" s="28">
        <v>1</v>
      </c>
      <c r="L111" s="241" t="e">
        <f>#REF!</f>
        <v>#REF!</v>
      </c>
      <c r="M111" s="242"/>
      <c r="N111" s="242"/>
      <c r="O111" s="242"/>
      <c r="P111" s="242"/>
      <c r="Q111" s="242"/>
      <c r="R111" s="242"/>
      <c r="S111" s="243"/>
      <c r="T111" s="29"/>
    </row>
    <row r="112" spans="2:20" ht="27" hidden="1" customHeight="1">
      <c r="B112" s="236"/>
      <c r="C112" s="238"/>
      <c r="D112" s="238"/>
      <c r="E112" s="240"/>
      <c r="F112" s="240"/>
      <c r="G112" s="240"/>
      <c r="H112" s="240"/>
      <c r="I112" s="240"/>
      <c r="J112" s="240"/>
      <c r="K112" s="28">
        <v>2</v>
      </c>
      <c r="L112" s="241" t="e">
        <f>#REF!</f>
        <v>#REF!</v>
      </c>
      <c r="M112" s="242"/>
      <c r="N112" s="242"/>
      <c r="O112" s="242"/>
      <c r="P112" s="242"/>
      <c r="Q112" s="242"/>
      <c r="R112" s="242"/>
      <c r="S112" s="243"/>
      <c r="T112" s="29"/>
    </row>
    <row r="113" spans="2:20" ht="27" hidden="1" customHeight="1">
      <c r="B113" s="236"/>
      <c r="C113" s="238"/>
      <c r="D113" s="238"/>
      <c r="E113" s="240"/>
      <c r="F113" s="240"/>
      <c r="G113" s="240"/>
      <c r="H113" s="240"/>
      <c r="I113" s="240"/>
      <c r="J113" s="240"/>
      <c r="K113" s="28">
        <v>3</v>
      </c>
      <c r="L113" s="241" t="e">
        <f>#REF!</f>
        <v>#REF!</v>
      </c>
      <c r="M113" s="242"/>
      <c r="N113" s="242"/>
      <c r="O113" s="242"/>
      <c r="P113" s="242"/>
      <c r="Q113" s="242"/>
      <c r="R113" s="242"/>
      <c r="S113" s="243"/>
      <c r="T113" s="29"/>
    </row>
    <row r="114" spans="2:20" ht="27" hidden="1" customHeight="1">
      <c r="B114" s="236"/>
      <c r="C114" s="238"/>
      <c r="D114" s="238"/>
      <c r="E114" s="240"/>
      <c r="F114" s="240"/>
      <c r="G114" s="240"/>
      <c r="H114" s="240"/>
      <c r="I114" s="240"/>
      <c r="J114" s="240"/>
      <c r="K114" s="28">
        <v>4</v>
      </c>
      <c r="L114" s="241" t="e">
        <f>#REF!</f>
        <v>#REF!</v>
      </c>
      <c r="M114" s="242"/>
      <c r="N114" s="242"/>
      <c r="O114" s="242"/>
      <c r="P114" s="242"/>
      <c r="Q114" s="242"/>
      <c r="R114" s="242"/>
      <c r="S114" s="243"/>
      <c r="T114" s="29"/>
    </row>
    <row r="115" spans="2:20" ht="27" hidden="1" customHeight="1">
      <c r="B115" s="237"/>
      <c r="C115" s="238"/>
      <c r="D115" s="238"/>
      <c r="E115" s="240"/>
      <c r="F115" s="240"/>
      <c r="G115" s="240"/>
      <c r="H115" s="240"/>
      <c r="I115" s="240"/>
      <c r="J115" s="240"/>
      <c r="K115" s="28">
        <v>5</v>
      </c>
      <c r="L115" s="241" t="e">
        <f>#REF!</f>
        <v>#REF!</v>
      </c>
      <c r="M115" s="242"/>
      <c r="N115" s="242"/>
      <c r="O115" s="242"/>
      <c r="P115" s="242"/>
      <c r="Q115" s="242"/>
      <c r="R115" s="242"/>
      <c r="S115" s="243"/>
      <c r="T115" s="29"/>
    </row>
    <row r="116" spans="2:20" ht="27" hidden="1" customHeight="1">
      <c r="B116" s="235">
        <v>5</v>
      </c>
      <c r="C116" s="238" t="e">
        <f>IF(#REF!="","-",#REF!)</f>
        <v>#REF!</v>
      </c>
      <c r="D116" s="238"/>
      <c r="E116" s="239" t="e">
        <f>IF(LEN(#REF!)&gt;17,"-",#REF!)</f>
        <v>#REF!</v>
      </c>
      <c r="F116" s="240"/>
      <c r="G116" s="240"/>
      <c r="H116" s="240"/>
      <c r="I116" s="240"/>
      <c r="J116" s="240"/>
      <c r="K116" s="28">
        <v>1</v>
      </c>
      <c r="L116" s="241" t="e">
        <f>#REF!</f>
        <v>#REF!</v>
      </c>
      <c r="M116" s="242"/>
      <c r="N116" s="242"/>
      <c r="O116" s="242"/>
      <c r="P116" s="242"/>
      <c r="Q116" s="242"/>
      <c r="R116" s="242"/>
      <c r="S116" s="243"/>
      <c r="T116" s="29"/>
    </row>
    <row r="117" spans="2:20" ht="27" hidden="1" customHeight="1">
      <c r="B117" s="236"/>
      <c r="C117" s="238"/>
      <c r="D117" s="238"/>
      <c r="E117" s="240"/>
      <c r="F117" s="240"/>
      <c r="G117" s="240"/>
      <c r="H117" s="240"/>
      <c r="I117" s="240"/>
      <c r="J117" s="240"/>
      <c r="K117" s="28">
        <v>2</v>
      </c>
      <c r="L117" s="241" t="e">
        <f>#REF!</f>
        <v>#REF!</v>
      </c>
      <c r="M117" s="242"/>
      <c r="N117" s="242"/>
      <c r="O117" s="242"/>
      <c r="P117" s="242"/>
      <c r="Q117" s="242"/>
      <c r="R117" s="242"/>
      <c r="S117" s="243"/>
      <c r="T117" s="29"/>
    </row>
    <row r="118" spans="2:20" ht="27" hidden="1" customHeight="1">
      <c r="B118" s="236"/>
      <c r="C118" s="238"/>
      <c r="D118" s="238"/>
      <c r="E118" s="240"/>
      <c r="F118" s="240"/>
      <c r="G118" s="240"/>
      <c r="H118" s="240"/>
      <c r="I118" s="240"/>
      <c r="J118" s="240"/>
      <c r="K118" s="28">
        <v>3</v>
      </c>
      <c r="L118" s="241" t="e">
        <f>#REF!</f>
        <v>#REF!</v>
      </c>
      <c r="M118" s="242"/>
      <c r="N118" s="242"/>
      <c r="O118" s="242"/>
      <c r="P118" s="242"/>
      <c r="Q118" s="242"/>
      <c r="R118" s="242"/>
      <c r="S118" s="243"/>
      <c r="T118" s="29"/>
    </row>
    <row r="119" spans="2:20" ht="27" hidden="1" customHeight="1">
      <c r="B119" s="236"/>
      <c r="C119" s="238"/>
      <c r="D119" s="238"/>
      <c r="E119" s="240"/>
      <c r="F119" s="240"/>
      <c r="G119" s="240"/>
      <c r="H119" s="240"/>
      <c r="I119" s="240"/>
      <c r="J119" s="240"/>
      <c r="K119" s="28">
        <v>4</v>
      </c>
      <c r="L119" s="241" t="e">
        <f>#REF!</f>
        <v>#REF!</v>
      </c>
      <c r="M119" s="242"/>
      <c r="N119" s="242"/>
      <c r="O119" s="242"/>
      <c r="P119" s="242"/>
      <c r="Q119" s="242"/>
      <c r="R119" s="242"/>
      <c r="S119" s="243"/>
      <c r="T119" s="29"/>
    </row>
    <row r="120" spans="2:20" ht="27" hidden="1" customHeight="1">
      <c r="B120" s="237"/>
      <c r="C120" s="238"/>
      <c r="D120" s="238"/>
      <c r="E120" s="240"/>
      <c r="F120" s="240"/>
      <c r="G120" s="240"/>
      <c r="H120" s="240"/>
      <c r="I120" s="240"/>
      <c r="J120" s="240"/>
      <c r="K120" s="28">
        <v>5</v>
      </c>
      <c r="L120" s="241" t="e">
        <f>#REF!</f>
        <v>#REF!</v>
      </c>
      <c r="M120" s="242"/>
      <c r="N120" s="242"/>
      <c r="O120" s="242"/>
      <c r="P120" s="242"/>
      <c r="Q120" s="242"/>
      <c r="R120" s="242"/>
      <c r="S120" s="243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828</v>
      </c>
      <c r="C1" s="57" t="s">
        <v>827</v>
      </c>
      <c r="D1" s="58" t="s">
        <v>37</v>
      </c>
      <c r="E1" s="58" t="s">
        <v>848</v>
      </c>
      <c r="F1" s="58" t="s">
        <v>71</v>
      </c>
      <c r="G1" s="58" t="s">
        <v>340</v>
      </c>
    </row>
    <row r="2" spans="1:8">
      <c r="A2">
        <v>1</v>
      </c>
      <c r="B2" t="s">
        <v>342</v>
      </c>
      <c r="C2" t="s">
        <v>341</v>
      </c>
      <c r="D2" s="90" t="s">
        <v>990</v>
      </c>
      <c r="E2" s="90" t="s">
        <v>962</v>
      </c>
      <c r="F2" t="s">
        <v>849</v>
      </c>
      <c r="G2" s="136" t="s">
        <v>1032</v>
      </c>
    </row>
    <row r="3" spans="1:8">
      <c r="A3">
        <v>2</v>
      </c>
      <c r="B3" t="s">
        <v>344</v>
      </c>
      <c r="C3" t="s">
        <v>343</v>
      </c>
      <c r="D3" s="90" t="s">
        <v>991</v>
      </c>
      <c r="E3" s="90" t="s">
        <v>963</v>
      </c>
      <c r="F3" t="s">
        <v>850</v>
      </c>
      <c r="G3" t="s">
        <v>1031</v>
      </c>
    </row>
    <row r="4" spans="1:8">
      <c r="A4">
        <v>3</v>
      </c>
      <c r="B4" t="s">
        <v>346</v>
      </c>
      <c r="C4" t="s">
        <v>345</v>
      </c>
      <c r="D4" s="90" t="s">
        <v>992</v>
      </c>
      <c r="E4" s="90" t="s">
        <v>964</v>
      </c>
      <c r="F4" t="s">
        <v>851</v>
      </c>
      <c r="G4" t="s">
        <v>1033</v>
      </c>
    </row>
    <row r="5" spans="1:8">
      <c r="A5">
        <v>4</v>
      </c>
      <c r="B5" t="s">
        <v>348</v>
      </c>
      <c r="C5" t="s">
        <v>347</v>
      </c>
      <c r="D5" s="90" t="s">
        <v>993</v>
      </c>
      <c r="E5" s="90" t="s">
        <v>965</v>
      </c>
      <c r="F5" t="s">
        <v>852</v>
      </c>
      <c r="G5" t="s">
        <v>1034</v>
      </c>
    </row>
    <row r="6" spans="1:8">
      <c r="A6">
        <v>5</v>
      </c>
      <c r="B6" t="s">
        <v>350</v>
      </c>
      <c r="C6" t="s">
        <v>349</v>
      </c>
      <c r="E6" s="90" t="s">
        <v>966</v>
      </c>
      <c r="F6" t="s">
        <v>853</v>
      </c>
      <c r="G6" t="s">
        <v>1035</v>
      </c>
    </row>
    <row r="7" spans="1:8">
      <c r="A7">
        <v>6</v>
      </c>
      <c r="B7" t="s">
        <v>352</v>
      </c>
      <c r="C7" t="s">
        <v>351</v>
      </c>
      <c r="E7" s="90" t="s">
        <v>967</v>
      </c>
      <c r="F7" t="s">
        <v>854</v>
      </c>
      <c r="G7" t="s">
        <v>1036</v>
      </c>
    </row>
    <row r="8" spans="1:8">
      <c r="A8">
        <v>7</v>
      </c>
      <c r="B8" t="s">
        <v>353</v>
      </c>
      <c r="C8" s="46" t="s">
        <v>829</v>
      </c>
      <c r="D8" s="46"/>
      <c r="E8" s="90" t="s">
        <v>968</v>
      </c>
      <c r="F8" t="s">
        <v>855</v>
      </c>
      <c r="G8" t="s">
        <v>1037</v>
      </c>
    </row>
    <row r="9" spans="1:8">
      <c r="A9">
        <v>8</v>
      </c>
      <c r="B9" t="s">
        <v>355</v>
      </c>
      <c r="C9" t="s">
        <v>354</v>
      </c>
      <c r="E9" s="90" t="s">
        <v>969</v>
      </c>
      <c r="F9" t="s">
        <v>856</v>
      </c>
      <c r="G9" t="s">
        <v>1039</v>
      </c>
    </row>
    <row r="10" spans="1:8" ht="30">
      <c r="A10">
        <v>9</v>
      </c>
      <c r="B10" t="s">
        <v>357</v>
      </c>
      <c r="C10" t="s">
        <v>356</v>
      </c>
      <c r="E10" s="90" t="s">
        <v>970</v>
      </c>
      <c r="F10" t="s">
        <v>857</v>
      </c>
      <c r="G10" s="136" t="s">
        <v>1038</v>
      </c>
      <c r="H10" s="59"/>
    </row>
    <row r="11" spans="1:8">
      <c r="A11">
        <v>10</v>
      </c>
      <c r="B11" t="s">
        <v>359</v>
      </c>
      <c r="C11" t="s">
        <v>358</v>
      </c>
      <c r="E11" s="90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0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0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0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0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0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0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0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0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0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0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0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0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0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0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0" t="s">
        <v>986</v>
      </c>
      <c r="F26" t="s">
        <v>873</v>
      </c>
    </row>
    <row r="27" spans="1:6">
      <c r="A27">
        <v>26</v>
      </c>
      <c r="B27" s="92" t="s">
        <v>389</v>
      </c>
      <c r="C27" s="92" t="s">
        <v>388</v>
      </c>
      <c r="E27" s="90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0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0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2" t="s">
        <v>420</v>
      </c>
      <c r="C43" s="92" t="s">
        <v>419</v>
      </c>
      <c r="F43" t="s">
        <v>890</v>
      </c>
    </row>
    <row r="44" spans="1:6">
      <c r="A44">
        <v>43</v>
      </c>
      <c r="B44" s="92" t="s">
        <v>422</v>
      </c>
      <c r="C44" s="92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2" t="s">
        <v>444</v>
      </c>
      <c r="C55" s="92" t="s">
        <v>443</v>
      </c>
      <c r="F55" t="s">
        <v>902</v>
      </c>
    </row>
    <row r="56" spans="1:6">
      <c r="A56">
        <v>55</v>
      </c>
      <c r="B56" s="92" t="s">
        <v>446</v>
      </c>
      <c r="C56" s="92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2" t="s">
        <v>476</v>
      </c>
      <c r="C71" s="92" t="s">
        <v>475</v>
      </c>
      <c r="F71" t="s">
        <v>918</v>
      </c>
    </row>
    <row r="72" spans="1:6">
      <c r="A72">
        <v>71</v>
      </c>
      <c r="B72" s="92" t="s">
        <v>478</v>
      </c>
      <c r="C72" s="92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2" t="s">
        <v>514</v>
      </c>
      <c r="C90" s="92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2" t="s">
        <v>528</v>
      </c>
      <c r="C97" s="92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2" t="s">
        <v>538</v>
      </c>
      <c r="C102" s="92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2" t="s">
        <v>544</v>
      </c>
      <c r="C105" s="92" t="s">
        <v>543</v>
      </c>
      <c r="F105" t="s">
        <v>952</v>
      </c>
    </row>
    <row r="106" spans="1:6">
      <c r="A106">
        <v>105</v>
      </c>
      <c r="B106" s="92" t="s">
        <v>546</v>
      </c>
      <c r="C106" s="92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2" t="s">
        <v>570</v>
      </c>
      <c r="C118" s="92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2" t="s">
        <v>589</v>
      </c>
      <c r="C128" s="92" t="s">
        <v>588</v>
      </c>
    </row>
    <row r="129" spans="1:3">
      <c r="A129">
        <v>128</v>
      </c>
      <c r="B129" s="92" t="s">
        <v>591</v>
      </c>
      <c r="C129" s="92" t="s">
        <v>590</v>
      </c>
    </row>
    <row r="130" spans="1:3">
      <c r="A130">
        <v>129</v>
      </c>
      <c r="B130" s="92" t="s">
        <v>593</v>
      </c>
      <c r="C130" s="92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2" t="s">
        <v>632</v>
      </c>
      <c r="C151" s="92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2" t="s">
        <v>646</v>
      </c>
      <c r="C158" s="92" t="s">
        <v>645</v>
      </c>
    </row>
    <row r="159" spans="1:3">
      <c r="A159">
        <v>158</v>
      </c>
      <c r="B159" s="92" t="s">
        <v>648</v>
      </c>
      <c r="C159" s="92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2" t="s">
        <v>660</v>
      </c>
      <c r="C166" s="92" t="s">
        <v>837</v>
      </c>
    </row>
    <row r="167" spans="1:3">
      <c r="A167">
        <v>166</v>
      </c>
      <c r="B167" s="92" t="s">
        <v>662</v>
      </c>
      <c r="C167" s="92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2" t="s">
        <v>673</v>
      </c>
      <c r="C173" s="92" t="s">
        <v>672</v>
      </c>
    </row>
    <row r="174" spans="1:3">
      <c r="A174">
        <v>173</v>
      </c>
      <c r="B174" s="92" t="s">
        <v>675</v>
      </c>
      <c r="C174" s="92" t="s">
        <v>674</v>
      </c>
    </row>
    <row r="175" spans="1:3">
      <c r="A175">
        <v>174</v>
      </c>
      <c r="B175" s="92" t="s">
        <v>677</v>
      </c>
      <c r="C175" s="92" t="s">
        <v>676</v>
      </c>
    </row>
    <row r="176" spans="1:3">
      <c r="A176">
        <v>175</v>
      </c>
      <c r="B176" s="92" t="s">
        <v>679</v>
      </c>
      <c r="C176" s="92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2" t="s">
        <v>693</v>
      </c>
      <c r="C183" s="92" t="s">
        <v>692</v>
      </c>
    </row>
    <row r="184" spans="1:3">
      <c r="A184">
        <v>183</v>
      </c>
      <c r="B184" s="92" t="s">
        <v>695</v>
      </c>
      <c r="C184" s="92" t="s">
        <v>694</v>
      </c>
    </row>
    <row r="185" spans="1:3">
      <c r="A185">
        <v>184</v>
      </c>
      <c r="B185" s="92" t="s">
        <v>697</v>
      </c>
      <c r="C185" s="92" t="s">
        <v>696</v>
      </c>
    </row>
    <row r="186" spans="1:3">
      <c r="A186">
        <v>185</v>
      </c>
      <c r="B186" s="92" t="s">
        <v>699</v>
      </c>
      <c r="C186" s="92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2" t="s">
        <v>731</v>
      </c>
      <c r="C202" s="92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2" t="s">
        <v>747</v>
      </c>
      <c r="C210" s="92" t="s">
        <v>746</v>
      </c>
    </row>
    <row r="211" spans="1:5">
      <c r="A211">
        <v>210</v>
      </c>
      <c r="B211" s="92" t="s">
        <v>748</v>
      </c>
      <c r="C211" s="92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2" t="s">
        <v>756</v>
      </c>
      <c r="C216" s="92" t="s">
        <v>755</v>
      </c>
    </row>
    <row r="217" spans="1:5">
      <c r="A217">
        <v>216</v>
      </c>
      <c r="B217" s="92" t="s">
        <v>758</v>
      </c>
      <c r="C217" s="92" t="s">
        <v>757</v>
      </c>
    </row>
    <row r="218" spans="1:5">
      <c r="A218">
        <v>217</v>
      </c>
      <c r="B218" s="92" t="s">
        <v>760</v>
      </c>
      <c r="C218" s="92" t="s">
        <v>759</v>
      </c>
    </row>
    <row r="219" spans="1:5" ht="25.5">
      <c r="A219">
        <v>1</v>
      </c>
      <c r="B219" s="52" t="s">
        <v>762</v>
      </c>
      <c r="C219" s="51" t="s">
        <v>761</v>
      </c>
      <c r="D219" s="61"/>
      <c r="E219" s="61"/>
    </row>
    <row r="220" spans="1:5" ht="38.25">
      <c r="A220">
        <v>2</v>
      </c>
      <c r="B220" s="52" t="s">
        <v>764</v>
      </c>
      <c r="C220" s="51" t="s">
        <v>763</v>
      </c>
      <c r="D220" s="61"/>
      <c r="E220" s="61"/>
    </row>
    <row r="221" spans="1:5" ht="38.25">
      <c r="A221">
        <v>3</v>
      </c>
      <c r="B221" s="52" t="s">
        <v>766</v>
      </c>
      <c r="C221" s="51" t="s">
        <v>765</v>
      </c>
      <c r="D221" s="61"/>
      <c r="E221" s="61"/>
    </row>
    <row r="222" spans="1:5" ht="38.25">
      <c r="A222">
        <v>4</v>
      </c>
      <c r="B222" s="54" t="s">
        <v>767</v>
      </c>
      <c r="C222" s="53" t="s">
        <v>843</v>
      </c>
      <c r="D222" s="62"/>
      <c r="E222" s="62"/>
    </row>
    <row r="223" spans="1:5" ht="38.25">
      <c r="A223">
        <v>5</v>
      </c>
      <c r="B223" s="52" t="s">
        <v>769</v>
      </c>
      <c r="C223" s="51" t="s">
        <v>768</v>
      </c>
      <c r="D223" s="61"/>
      <c r="E223" s="61"/>
    </row>
    <row r="224" spans="1:5" ht="25.5">
      <c r="A224">
        <v>6</v>
      </c>
      <c r="B224" s="52" t="s">
        <v>771</v>
      </c>
      <c r="C224" s="51" t="s">
        <v>770</v>
      </c>
      <c r="D224" s="61"/>
      <c r="E224" s="61"/>
    </row>
    <row r="225" spans="1:5" ht="38.25">
      <c r="A225">
        <v>7</v>
      </c>
      <c r="B225" s="52" t="s">
        <v>773</v>
      </c>
      <c r="C225" s="51" t="s">
        <v>772</v>
      </c>
      <c r="D225" s="61"/>
      <c r="E225" s="61"/>
    </row>
    <row r="226" spans="1:5" ht="25.5">
      <c r="A226">
        <v>8</v>
      </c>
      <c r="B226" s="52" t="s">
        <v>775</v>
      </c>
      <c r="C226" s="51" t="s">
        <v>774</v>
      </c>
      <c r="D226" s="61"/>
      <c r="E226" s="61"/>
    </row>
    <row r="227" spans="1:5" ht="38.25">
      <c r="A227">
        <v>9</v>
      </c>
      <c r="B227" s="52" t="s">
        <v>777</v>
      </c>
      <c r="C227" s="51" t="s">
        <v>776</v>
      </c>
      <c r="D227" s="61"/>
      <c r="E227" s="61"/>
    </row>
    <row r="228" spans="1:5" ht="38.25">
      <c r="A228">
        <v>10</v>
      </c>
      <c r="B228" s="52" t="s">
        <v>779</v>
      </c>
      <c r="C228" s="51" t="s">
        <v>778</v>
      </c>
      <c r="D228" s="61"/>
      <c r="E228" s="61"/>
    </row>
    <row r="229" spans="1:5" ht="38.25">
      <c r="A229">
        <v>11</v>
      </c>
      <c r="B229" s="54" t="s">
        <v>780</v>
      </c>
      <c r="C229" s="53" t="s">
        <v>844</v>
      </c>
      <c r="D229" s="62"/>
      <c r="E229" s="62"/>
    </row>
    <row r="230" spans="1:5" ht="38.25">
      <c r="A230">
        <v>12</v>
      </c>
      <c r="B230" s="56" t="s">
        <v>782</v>
      </c>
      <c r="C230" s="55" t="s">
        <v>781</v>
      </c>
      <c r="D230" s="63"/>
      <c r="E230" s="63"/>
    </row>
    <row r="231" spans="1:5" ht="38.25">
      <c r="A231">
        <v>13</v>
      </c>
      <c r="B231" s="56" t="s">
        <v>784</v>
      </c>
      <c r="C231" s="55" t="s">
        <v>783</v>
      </c>
      <c r="D231" s="63"/>
      <c r="E231" s="63"/>
    </row>
    <row r="232" spans="1:5" ht="38.25">
      <c r="A232">
        <v>14</v>
      </c>
      <c r="B232" s="56" t="s">
        <v>786</v>
      </c>
      <c r="C232" s="55" t="s">
        <v>785</v>
      </c>
      <c r="D232" s="63"/>
      <c r="E232" s="63"/>
    </row>
    <row r="233" spans="1:5" ht="38.25">
      <c r="A233">
        <v>15</v>
      </c>
      <c r="B233" s="52" t="s">
        <v>788</v>
      </c>
      <c r="C233" s="51" t="s">
        <v>787</v>
      </c>
      <c r="D233" s="61"/>
      <c r="E233" s="61"/>
    </row>
    <row r="234" spans="1:5" ht="38.25">
      <c r="A234">
        <v>16</v>
      </c>
      <c r="B234" s="52" t="s">
        <v>790</v>
      </c>
      <c r="C234" s="51" t="s">
        <v>789</v>
      </c>
      <c r="D234" s="61"/>
      <c r="E234" s="61"/>
    </row>
    <row r="235" spans="1:5" ht="38.25">
      <c r="A235">
        <v>17</v>
      </c>
      <c r="B235" s="52" t="s">
        <v>792</v>
      </c>
      <c r="C235" s="51" t="s">
        <v>791</v>
      </c>
      <c r="D235" s="61"/>
      <c r="E235" s="61"/>
    </row>
    <row r="236" spans="1:5" ht="38.25">
      <c r="A236">
        <v>18</v>
      </c>
      <c r="B236" s="54" t="s">
        <v>793</v>
      </c>
      <c r="C236" s="53" t="s">
        <v>845</v>
      </c>
      <c r="D236" s="62"/>
      <c r="E236" s="62"/>
    </row>
    <row r="237" spans="1:5" ht="25.5">
      <c r="A237">
        <v>19</v>
      </c>
      <c r="B237" s="56" t="s">
        <v>795</v>
      </c>
      <c r="C237" s="55" t="s">
        <v>794</v>
      </c>
      <c r="D237" s="63"/>
      <c r="E237" s="63"/>
    </row>
    <row r="238" spans="1:5" ht="38.25">
      <c r="A238">
        <v>20</v>
      </c>
      <c r="B238" s="56" t="s">
        <v>797</v>
      </c>
      <c r="C238" s="55" t="s">
        <v>796</v>
      </c>
      <c r="D238" s="63"/>
      <c r="E238" s="63"/>
    </row>
    <row r="239" spans="1:5" ht="25.5">
      <c r="A239">
        <v>21</v>
      </c>
      <c r="B239" s="52" t="s">
        <v>799</v>
      </c>
      <c r="C239" s="51" t="s">
        <v>798</v>
      </c>
      <c r="D239" s="61"/>
      <c r="E239" s="61"/>
    </row>
    <row r="240" spans="1:5" ht="38.25">
      <c r="A240">
        <v>22</v>
      </c>
      <c r="B240" s="54" t="s">
        <v>800</v>
      </c>
      <c r="C240" s="53" t="s">
        <v>846</v>
      </c>
      <c r="D240" s="62"/>
      <c r="E240" s="62"/>
    </row>
    <row r="241" spans="1:5" ht="38.25">
      <c r="A241">
        <v>23</v>
      </c>
      <c r="B241" s="52" t="s">
        <v>802</v>
      </c>
      <c r="C241" s="51" t="s">
        <v>801</v>
      </c>
      <c r="D241" s="61"/>
      <c r="E241" s="61"/>
    </row>
    <row r="242" spans="1:5" ht="25.5">
      <c r="A242">
        <v>24</v>
      </c>
      <c r="B242" s="52" t="s">
        <v>804</v>
      </c>
      <c r="C242" s="51" t="s">
        <v>803</v>
      </c>
      <c r="D242" s="61"/>
      <c r="E242" s="61"/>
    </row>
    <row r="243" spans="1:5" ht="38.25">
      <c r="A243">
        <v>25</v>
      </c>
      <c r="B243" s="52" t="s">
        <v>806</v>
      </c>
      <c r="C243" s="51" t="s">
        <v>805</v>
      </c>
      <c r="D243" s="61"/>
      <c r="E243" s="61"/>
    </row>
    <row r="244" spans="1:5" ht="25.5">
      <c r="A244">
        <v>1</v>
      </c>
      <c r="B244" s="52" t="s">
        <v>808</v>
      </c>
      <c r="C244" s="60" t="s">
        <v>807</v>
      </c>
      <c r="D244" s="64"/>
      <c r="E244" s="64"/>
    </row>
    <row r="245" spans="1:5">
      <c r="A245">
        <v>2</v>
      </c>
      <c r="B245" s="52" t="s">
        <v>810</v>
      </c>
      <c r="C245" s="60" t="s">
        <v>809</v>
      </c>
      <c r="D245" s="64"/>
      <c r="E245" s="64"/>
    </row>
    <row r="246" spans="1:5" ht="25.5">
      <c r="A246">
        <v>3</v>
      </c>
      <c r="B246" s="52" t="s">
        <v>812</v>
      </c>
      <c r="C246" s="60" t="s">
        <v>811</v>
      </c>
      <c r="D246" s="64"/>
      <c r="E246" s="64"/>
    </row>
    <row r="247" spans="1:5" ht="25.5">
      <c r="A247">
        <v>4</v>
      </c>
      <c r="B247" s="52" t="s">
        <v>814</v>
      </c>
      <c r="C247" s="60" t="s">
        <v>813</v>
      </c>
      <c r="D247" s="64"/>
      <c r="E247" s="64"/>
    </row>
    <row r="248" spans="1:5" ht="25.5">
      <c r="A248">
        <v>5</v>
      </c>
      <c r="B248" s="52" t="s">
        <v>816</v>
      </c>
      <c r="C248" s="60" t="s">
        <v>815</v>
      </c>
      <c r="D248" s="64"/>
      <c r="E248" s="64"/>
    </row>
    <row r="249" spans="1:5">
      <c r="A249">
        <v>6</v>
      </c>
      <c r="B249" s="52" t="s">
        <v>818</v>
      </c>
      <c r="C249" s="60" t="s">
        <v>817</v>
      </c>
      <c r="D249" s="64"/>
      <c r="E249" s="64"/>
    </row>
    <row r="250" spans="1:5">
      <c r="A250">
        <v>7</v>
      </c>
      <c r="B250" s="52" t="s">
        <v>820</v>
      </c>
      <c r="C250" s="60" t="s">
        <v>819</v>
      </c>
      <c r="D250" s="64"/>
      <c r="E250" s="64"/>
    </row>
    <row r="251" spans="1:5">
      <c r="A251">
        <v>8</v>
      </c>
      <c r="B251" s="52" t="s">
        <v>822</v>
      </c>
      <c r="C251" s="60" t="s">
        <v>821</v>
      </c>
      <c r="D251" s="64"/>
      <c r="E251" s="64"/>
    </row>
    <row r="252" spans="1:5">
      <c r="A252">
        <v>9</v>
      </c>
      <c r="B252" s="56" t="s">
        <v>824</v>
      </c>
      <c r="C252" s="60" t="s">
        <v>823</v>
      </c>
      <c r="D252" s="64"/>
      <c r="E252" s="64"/>
    </row>
    <row r="253" spans="1:5">
      <c r="A253">
        <v>10</v>
      </c>
      <c r="B253" s="52" t="s">
        <v>826</v>
      </c>
      <c r="C253" s="60" t="s">
        <v>825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</sheetPr>
  <dimension ref="A1:AG563"/>
  <sheetViews>
    <sheetView showGridLines="0" tabSelected="1" view="pageBreakPreview" topLeftCell="A157" zoomScale="150" zoomScaleNormal="85" zoomScaleSheetLayoutView="150" workbookViewId="0">
      <selection activeCell="C35" sqref="C35:W35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19" width="4.7109375" style="1" customWidth="1"/>
    <col min="20" max="20" width="6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2" t="s">
        <v>847</v>
      </c>
      <c r="D2" s="212"/>
      <c r="E2" s="212"/>
      <c r="F2" s="251" t="s">
        <v>1049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5"/>
      <c r="V2" s="6"/>
      <c r="W2" s="6"/>
    </row>
    <row r="3" spans="1:23" ht="18.75" customHeight="1" thickBot="1">
      <c r="A3" s="4"/>
      <c r="B3" s="4"/>
      <c r="C3" s="212" t="s">
        <v>1029</v>
      </c>
      <c r="D3" s="212"/>
      <c r="E3" s="212"/>
      <c r="F3" s="256" t="str">
        <f>IF(ISERROR(VLOOKUP(F2,general!$B:$C,2,FALSE))=TRUE,"",(VLOOKUP(F2,general!$B:$C,2,FALSE)))</f>
        <v/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5"/>
      <c r="V3" s="6"/>
      <c r="W3" s="6"/>
    </row>
    <row r="4" spans="1:23" ht="15.75" customHeight="1" thickBot="1">
      <c r="A4" s="4"/>
      <c r="B4" s="4"/>
      <c r="C4" s="4"/>
      <c r="D4" s="212" t="s">
        <v>313</v>
      </c>
      <c r="E4" s="212"/>
      <c r="F4" s="252">
        <v>2021</v>
      </c>
      <c r="G4" s="252"/>
      <c r="H4" s="252"/>
      <c r="I4" s="252"/>
      <c r="J4" s="252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53" t="s">
        <v>1030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5"/>
    </row>
    <row r="7" spans="1:23" ht="3.75" customHeight="1"/>
    <row r="8" spans="1:23" ht="18" customHeight="1">
      <c r="A8" s="216" t="s">
        <v>0</v>
      </c>
      <c r="B8" s="216"/>
      <c r="C8" s="216"/>
      <c r="D8" s="268" t="s">
        <v>1050</v>
      </c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</row>
    <row r="9" spans="1:23" ht="17.25" customHeight="1">
      <c r="A9" s="216" t="s">
        <v>18</v>
      </c>
      <c r="B9" s="216"/>
      <c r="C9" s="216"/>
      <c r="D9" s="217" t="s">
        <v>1065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</row>
    <row r="10" spans="1:23" ht="17.25" customHeight="1">
      <c r="A10" s="216" t="s">
        <v>19</v>
      </c>
      <c r="B10" s="216"/>
      <c r="C10" s="216"/>
      <c r="D10" s="269">
        <v>476329.36</v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</row>
    <row r="11" spans="1:23" ht="27.75" customHeight="1">
      <c r="A11" s="216" t="s">
        <v>1047</v>
      </c>
      <c r="B11" s="216"/>
      <c r="C11" s="270"/>
      <c r="D11" s="260" t="s">
        <v>1101</v>
      </c>
      <c r="E11" s="260"/>
      <c r="F11" s="260"/>
      <c r="G11" s="260"/>
      <c r="H11" s="260" t="s">
        <v>1044</v>
      </c>
      <c r="I11" s="260"/>
      <c r="J11" s="260"/>
      <c r="K11" s="260"/>
      <c r="L11" s="260"/>
      <c r="M11" s="260"/>
      <c r="N11" s="260"/>
      <c r="O11" s="260"/>
      <c r="P11" s="260"/>
      <c r="Q11" s="260"/>
      <c r="R11" s="137"/>
      <c r="S11" s="137"/>
      <c r="T11" s="137"/>
      <c r="U11" s="137"/>
      <c r="V11" s="137"/>
      <c r="W11" s="137"/>
    </row>
    <row r="12" spans="1:23" ht="27" customHeight="1">
      <c r="A12" s="216" t="s">
        <v>1048</v>
      </c>
      <c r="B12" s="216"/>
      <c r="C12" s="135"/>
      <c r="D12" s="261">
        <v>326329.36</v>
      </c>
      <c r="E12" s="261"/>
      <c r="F12" s="261"/>
      <c r="G12" s="261"/>
      <c r="H12" s="261">
        <v>150000</v>
      </c>
      <c r="I12" s="261"/>
      <c r="J12" s="261"/>
      <c r="K12" s="261"/>
      <c r="L12" s="261"/>
      <c r="M12" s="261"/>
      <c r="N12" s="261"/>
      <c r="O12" s="261"/>
      <c r="P12" s="261"/>
      <c r="Q12" s="261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57" t="s">
        <v>334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</row>
    <row r="15" spans="1:23" ht="15.75" customHeight="1">
      <c r="A15" s="258" t="s">
        <v>318</v>
      </c>
      <c r="B15" s="258"/>
      <c r="C15" s="258"/>
      <c r="D15" s="259" t="s">
        <v>314</v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1:23" ht="16.5" customHeight="1">
      <c r="A16" s="262" t="s">
        <v>320</v>
      </c>
      <c r="B16" s="262"/>
      <c r="C16" s="262"/>
      <c r="D16" s="263" t="s">
        <v>990</v>
      </c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</row>
    <row r="17" spans="1:33" ht="17.25" customHeight="1">
      <c r="A17" s="262" t="s">
        <v>321</v>
      </c>
      <c r="B17" s="264"/>
      <c r="C17" s="264"/>
      <c r="D17" s="265" t="s">
        <v>969</v>
      </c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7"/>
    </row>
    <row r="18" spans="1:33" ht="22.5" customHeight="1">
      <c r="A18" s="262" t="s">
        <v>322</v>
      </c>
      <c r="B18" s="264"/>
      <c r="C18" s="264"/>
      <c r="D18" s="265" t="s">
        <v>877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7"/>
    </row>
    <row r="19" spans="1:33" ht="21.75" customHeight="1">
      <c r="A19" s="262" t="s">
        <v>323</v>
      </c>
      <c r="B19" s="264"/>
      <c r="C19" s="264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7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57" t="s">
        <v>324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</row>
    <row r="22" spans="1:33" ht="20.25" customHeight="1">
      <c r="A22" s="278" t="s">
        <v>1035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</row>
    <row r="23" spans="1:33" ht="22.5" customHeight="1">
      <c r="A23" s="257" t="s">
        <v>332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</row>
    <row r="24" spans="1:33" ht="24.75" customHeight="1">
      <c r="A24" s="191" t="s">
        <v>1066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</row>
    <row r="25" spans="1:33" ht="20.25" customHeight="1">
      <c r="A25" s="257" t="s">
        <v>327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</row>
    <row r="26" spans="1:33" s="3" customFormat="1" ht="25.5" customHeight="1">
      <c r="A26" s="191" t="s">
        <v>1067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271" t="s">
        <v>5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4" t="s">
        <v>1002</v>
      </c>
      <c r="B31" s="274"/>
      <c r="C31" s="275" t="s">
        <v>1051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7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82" t="s">
        <v>1004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4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4" t="s">
        <v>22</v>
      </c>
      <c r="B35" s="274"/>
      <c r="C35" s="281" t="s">
        <v>1052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9" t="s">
        <v>336</v>
      </c>
      <c r="B37" s="280"/>
      <c r="C37" s="104" t="s">
        <v>1054</v>
      </c>
      <c r="D37" s="50"/>
      <c r="E37" s="274" t="s">
        <v>4</v>
      </c>
      <c r="F37" s="274"/>
      <c r="G37" s="281" t="s">
        <v>1068</v>
      </c>
      <c r="H37" s="281"/>
      <c r="I37" s="281"/>
      <c r="J37" s="281"/>
      <c r="K37" s="50"/>
      <c r="L37" s="50"/>
      <c r="M37" s="274" t="s">
        <v>1003</v>
      </c>
      <c r="N37" s="274"/>
      <c r="O37" s="274"/>
      <c r="P37" s="274"/>
      <c r="Q37" s="281" t="s">
        <v>1100</v>
      </c>
      <c r="R37" s="281"/>
      <c r="S37" s="281"/>
      <c r="T37" s="281"/>
      <c r="U37" s="281"/>
      <c r="V37" s="281"/>
      <c r="W37" s="281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9" t="s">
        <v>1009</v>
      </c>
      <c r="B39" s="280"/>
      <c r="C39" s="111" t="s">
        <v>1055</v>
      </c>
      <c r="D39" s="50"/>
      <c r="E39" s="279" t="s">
        <v>24</v>
      </c>
      <c r="F39" s="280"/>
      <c r="G39" s="281" t="s">
        <v>1053</v>
      </c>
      <c r="H39" s="281"/>
      <c r="I39" s="281"/>
      <c r="J39" s="281"/>
      <c r="K39" s="50"/>
      <c r="L39" s="50"/>
      <c r="M39" s="274" t="s">
        <v>1010</v>
      </c>
      <c r="N39" s="274"/>
      <c r="O39" s="274"/>
      <c r="P39" s="274"/>
      <c r="Q39" s="281" t="s">
        <v>1069</v>
      </c>
      <c r="R39" s="281"/>
      <c r="S39" s="281"/>
      <c r="T39" s="281"/>
      <c r="U39" s="281"/>
      <c r="V39" s="281"/>
      <c r="W39" s="281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4" t="s">
        <v>998</v>
      </c>
      <c r="D41" s="274"/>
      <c r="E41" s="274"/>
      <c r="F41" s="274"/>
      <c r="H41" s="50"/>
      <c r="I41" s="50"/>
      <c r="J41" s="50"/>
      <c r="O41" s="274" t="s">
        <v>1001</v>
      </c>
      <c r="P41" s="274"/>
      <c r="Q41" s="274"/>
      <c r="R41" s="274"/>
      <c r="S41" s="274"/>
      <c r="T41" s="274"/>
      <c r="U41" s="274"/>
      <c r="V41" s="274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46">
        <v>0.98570000000000002</v>
      </c>
      <c r="D42" s="50"/>
      <c r="E42" s="285">
        <v>2019</v>
      </c>
      <c r="F42" s="285"/>
      <c r="H42" s="50"/>
      <c r="I42" s="50"/>
      <c r="J42" s="50"/>
      <c r="O42" s="286">
        <v>1</v>
      </c>
      <c r="P42" s="286"/>
      <c r="Q42" s="286"/>
      <c r="R42" s="286"/>
      <c r="S42" s="286"/>
      <c r="T42" s="286"/>
      <c r="U42" s="286"/>
      <c r="V42" s="286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999</v>
      </c>
      <c r="D43" s="101"/>
      <c r="E43" s="287" t="s">
        <v>1000</v>
      </c>
      <c r="F43" s="287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88" t="s">
        <v>960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89" t="s">
        <v>25</v>
      </c>
      <c r="B46" s="290"/>
      <c r="C46" s="274" t="s">
        <v>22</v>
      </c>
      <c r="D46" s="274"/>
      <c r="E46" s="293" t="s">
        <v>3</v>
      </c>
      <c r="F46" s="279" t="s">
        <v>326</v>
      </c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80"/>
      <c r="U46" s="105"/>
      <c r="V46" s="189" t="s">
        <v>27</v>
      </c>
      <c r="W46" s="274" t="s">
        <v>1013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91"/>
      <c r="B47" s="292"/>
      <c r="C47" s="274"/>
      <c r="D47" s="274"/>
      <c r="E47" s="294"/>
      <c r="F47" s="297" t="s">
        <v>300</v>
      </c>
      <c r="G47" s="298"/>
      <c r="H47" s="299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190"/>
      <c r="W47" s="274"/>
    </row>
    <row r="48" spans="1:33" ht="29.25" customHeight="1">
      <c r="A48" s="300" t="s">
        <v>1</v>
      </c>
      <c r="B48" s="300"/>
      <c r="C48" s="301" t="s">
        <v>1070</v>
      </c>
      <c r="D48" s="301"/>
      <c r="E48" s="112" t="s">
        <v>1071</v>
      </c>
      <c r="F48" s="222" t="s">
        <v>994</v>
      </c>
      <c r="G48" s="302"/>
      <c r="H48" s="223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45">
        <v>1</v>
      </c>
      <c r="U48" s="74"/>
      <c r="V48" s="115">
        <f>IF(SUM(I48:T48)=0,"",SUM(I48:T48))</f>
        <v>1</v>
      </c>
      <c r="W48" s="303" t="str">
        <f>IF($G$39="porcentaje",FIXED(V48/V49*100,2)&amp;"%",IF($G$39="Promedio",V48/V49,IF($G$39="variación porcentual",FIXED(((V48/V49)-1)*100,2)&amp;"%",IF($G$39="OTRAS","CAPTURAR EL RESULTADO DEL INDICADOR"))))</f>
        <v>1.45%</v>
      </c>
      <c r="Y48" s="1"/>
      <c r="AC48" s="10"/>
      <c r="AF48" s="10"/>
      <c r="AG48" s="10"/>
    </row>
    <row r="49" spans="1:33" ht="30" customHeight="1">
      <c r="A49" s="300" t="s">
        <v>2</v>
      </c>
      <c r="B49" s="300"/>
      <c r="C49" s="301" t="s">
        <v>1099</v>
      </c>
      <c r="D49" s="301"/>
      <c r="E49" s="112" t="s">
        <v>1071</v>
      </c>
      <c r="F49" s="222" t="s">
        <v>995</v>
      </c>
      <c r="G49" s="302"/>
      <c r="H49" s="223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144">
        <v>0.98570000000000002</v>
      </c>
      <c r="U49" s="73">
        <f>SUM(I49:T49)</f>
        <v>0.98570000000000002</v>
      </c>
      <c r="V49" s="115">
        <f>IF(SUM(I49:T49)=0,"",SUM(I49:T49))</f>
        <v>0.98570000000000002</v>
      </c>
      <c r="W49" s="303"/>
      <c r="Y49" s="1"/>
      <c r="AA49" s="3"/>
      <c r="AC49" s="10"/>
      <c r="AF49" s="10"/>
      <c r="AG49" s="10"/>
    </row>
    <row r="50" spans="1:33" ht="17.25" customHeight="1">
      <c r="A50" s="296" t="s">
        <v>298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</row>
    <row r="51" spans="1:33" s="3" customFormat="1" ht="15.75" customHeight="1">
      <c r="A51" s="289" t="s">
        <v>25</v>
      </c>
      <c r="B51" s="290"/>
      <c r="C51" s="274" t="s">
        <v>22</v>
      </c>
      <c r="D51" s="274"/>
      <c r="E51" s="293" t="s">
        <v>3</v>
      </c>
      <c r="F51" s="279" t="s">
        <v>326</v>
      </c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80"/>
      <c r="U51" s="105"/>
      <c r="V51" s="189" t="s">
        <v>27</v>
      </c>
      <c r="W51" s="274" t="s">
        <v>1014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91"/>
      <c r="B52" s="292"/>
      <c r="C52" s="274"/>
      <c r="D52" s="274"/>
      <c r="E52" s="294"/>
      <c r="F52" s="297" t="s">
        <v>298</v>
      </c>
      <c r="G52" s="298"/>
      <c r="H52" s="299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190"/>
      <c r="W52" s="274"/>
    </row>
    <row r="53" spans="1:33" ht="29.25" customHeight="1">
      <c r="A53" s="300" t="s">
        <v>1</v>
      </c>
      <c r="B53" s="300"/>
      <c r="C53" s="310" t="str">
        <f>IF(C48=0,"",C48)</f>
        <v>Calificación 2021</v>
      </c>
      <c r="D53" s="311"/>
      <c r="E53" s="133" t="str">
        <f>IF(E48=0,"",E48)</f>
        <v>Puntos</v>
      </c>
      <c r="F53" s="222" t="s">
        <v>1011</v>
      </c>
      <c r="G53" s="302"/>
      <c r="H53" s="223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303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300" t="s">
        <v>2</v>
      </c>
      <c r="B54" s="300"/>
      <c r="C54" s="310" t="str">
        <f>IF(C49=0,"",C49)</f>
        <v>Calificación 2019</v>
      </c>
      <c r="D54" s="311"/>
      <c r="E54" s="134" t="str">
        <f>IF(E49=0,"",E49)</f>
        <v>Puntos</v>
      </c>
      <c r="F54" s="222" t="s">
        <v>1012</v>
      </c>
      <c r="G54" s="302"/>
      <c r="H54" s="223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147">
        <v>0.98570000000000002</v>
      </c>
      <c r="U54" s="73">
        <f>SUM(I54:T54)</f>
        <v>0.98570000000000002</v>
      </c>
      <c r="V54" s="115">
        <f t="shared" si="0"/>
        <v>0.98570000000000002</v>
      </c>
      <c r="W54" s="303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304" t="s">
        <v>961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305" t="s">
        <v>996</v>
      </c>
      <c r="B58" s="306"/>
      <c r="C58" s="306"/>
      <c r="D58" s="306"/>
      <c r="E58" s="306"/>
      <c r="F58" s="307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71" t="s">
        <v>6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4" t="s">
        <v>1002</v>
      </c>
      <c r="B62" s="274"/>
      <c r="C62" s="275" t="s">
        <v>1056</v>
      </c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7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82" t="s">
        <v>1004</v>
      </c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4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4" t="s">
        <v>22</v>
      </c>
      <c r="B66" s="274"/>
      <c r="C66" s="281" t="s">
        <v>1057</v>
      </c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9.75" customHeight="1">
      <c r="A68" s="279" t="s">
        <v>336</v>
      </c>
      <c r="B68" s="280"/>
      <c r="C68" s="104" t="s">
        <v>1054</v>
      </c>
      <c r="D68" s="50"/>
      <c r="E68" s="274" t="s">
        <v>4</v>
      </c>
      <c r="F68" s="274"/>
      <c r="G68" s="281" t="s">
        <v>1068</v>
      </c>
      <c r="H68" s="281"/>
      <c r="I68" s="281"/>
      <c r="J68" s="281"/>
      <c r="K68" s="50"/>
      <c r="L68" s="50"/>
      <c r="M68" s="274" t="s">
        <v>1003</v>
      </c>
      <c r="N68" s="274"/>
      <c r="O68" s="274"/>
      <c r="P68" s="274"/>
      <c r="Q68" s="281" t="s">
        <v>1072</v>
      </c>
      <c r="R68" s="281"/>
      <c r="S68" s="281"/>
      <c r="T68" s="281"/>
      <c r="U68" s="281"/>
      <c r="V68" s="281"/>
      <c r="W68" s="281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9" t="s">
        <v>1009</v>
      </c>
      <c r="B70" s="280"/>
      <c r="C70" s="111" t="s">
        <v>1055</v>
      </c>
      <c r="D70" s="50"/>
      <c r="E70" s="279" t="s">
        <v>24</v>
      </c>
      <c r="F70" s="280"/>
      <c r="G70" s="281" t="s">
        <v>1053</v>
      </c>
      <c r="H70" s="281"/>
      <c r="I70" s="281"/>
      <c r="J70" s="281"/>
      <c r="K70" s="50"/>
      <c r="L70" s="50"/>
      <c r="M70" s="274" t="s">
        <v>1010</v>
      </c>
      <c r="N70" s="274"/>
      <c r="O70" s="274"/>
      <c r="P70" s="274"/>
      <c r="Q70" s="281" t="s">
        <v>1073</v>
      </c>
      <c r="R70" s="281"/>
      <c r="S70" s="281"/>
      <c r="T70" s="281"/>
      <c r="U70" s="281"/>
      <c r="V70" s="281"/>
      <c r="W70" s="281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4" t="s">
        <v>998</v>
      </c>
      <c r="D72" s="274"/>
      <c r="E72" s="274"/>
      <c r="F72" s="274"/>
      <c r="H72" s="50"/>
      <c r="I72" s="50"/>
      <c r="J72" s="50"/>
      <c r="O72" s="274" t="s">
        <v>1001</v>
      </c>
      <c r="P72" s="274"/>
      <c r="Q72" s="274"/>
      <c r="R72" s="274"/>
      <c r="S72" s="274"/>
      <c r="T72" s="274"/>
      <c r="U72" s="274"/>
      <c r="V72" s="274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6</v>
      </c>
      <c r="D73" s="50"/>
      <c r="E73" s="285">
        <v>2020</v>
      </c>
      <c r="F73" s="285"/>
      <c r="H73" s="50"/>
      <c r="I73" s="50"/>
      <c r="J73" s="50"/>
      <c r="O73" s="312">
        <v>4</v>
      </c>
      <c r="P73" s="312"/>
      <c r="Q73" s="312"/>
      <c r="R73" s="312"/>
      <c r="S73" s="312"/>
      <c r="T73" s="312"/>
      <c r="U73" s="312"/>
      <c r="V73" s="312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999</v>
      </c>
      <c r="D74" s="101"/>
      <c r="E74" s="287" t="s">
        <v>1000</v>
      </c>
      <c r="F74" s="287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88" t="s">
        <v>960</v>
      </c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89" t="s">
        <v>25</v>
      </c>
      <c r="B77" s="290"/>
      <c r="C77" s="274" t="s">
        <v>22</v>
      </c>
      <c r="D77" s="274"/>
      <c r="E77" s="293" t="s">
        <v>3</v>
      </c>
      <c r="F77" s="279" t="s">
        <v>326</v>
      </c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80"/>
      <c r="U77" s="105"/>
      <c r="V77" s="189" t="s">
        <v>27</v>
      </c>
      <c r="W77" s="274" t="s">
        <v>1013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91"/>
      <c r="B78" s="292"/>
      <c r="C78" s="274"/>
      <c r="D78" s="274"/>
      <c r="E78" s="294"/>
      <c r="F78" s="297" t="s">
        <v>300</v>
      </c>
      <c r="G78" s="298"/>
      <c r="H78" s="299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190"/>
      <c r="W78" s="274"/>
    </row>
    <row r="79" spans="1:33" ht="33.75">
      <c r="A79" s="300" t="s">
        <v>1</v>
      </c>
      <c r="B79" s="300"/>
      <c r="C79" s="301" t="s">
        <v>1074</v>
      </c>
      <c r="D79" s="301"/>
      <c r="E79" s="112" t="s">
        <v>1076</v>
      </c>
      <c r="F79" s="222" t="s">
        <v>994</v>
      </c>
      <c r="G79" s="302"/>
      <c r="H79" s="223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4</v>
      </c>
      <c r="U79" s="74"/>
      <c r="V79" s="115">
        <f>IF(SUM(I79:T79)=0,"",SUM(I79:T79))</f>
        <v>4</v>
      </c>
      <c r="W79" s="303" t="str">
        <f>IF($G$70="porcentaje",FIXED(V79/V80*100,2)&amp;"%",IF($G$70="Promedio",V79/V80,IF($G$70="variación porcentual",FIXED(((V79/V80)-1)*100,2)&amp;"%",IF($G$70="OTRAS","CAPTURAR EL RESULTADO DEL INDICADOR"))))</f>
        <v>-33.33%</v>
      </c>
      <c r="Y79" s="1"/>
      <c r="AC79" s="10"/>
      <c r="AF79" s="10"/>
      <c r="AG79" s="10"/>
    </row>
    <row r="80" spans="1:33" ht="33.75">
      <c r="A80" s="300" t="s">
        <v>2</v>
      </c>
      <c r="B80" s="300"/>
      <c r="C80" s="301" t="s">
        <v>1075</v>
      </c>
      <c r="D80" s="301"/>
      <c r="E80" s="112" t="s">
        <v>1076</v>
      </c>
      <c r="F80" s="222" t="s">
        <v>995</v>
      </c>
      <c r="G80" s="302"/>
      <c r="H80" s="223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6</v>
      </c>
      <c r="U80" s="73">
        <f>SUM(I80:T80)</f>
        <v>6</v>
      </c>
      <c r="V80" s="115">
        <f>IF(SUM(I80:T80)=0,"",SUM(I80:T80))</f>
        <v>6</v>
      </c>
      <c r="W80" s="303"/>
      <c r="Y80" s="1"/>
      <c r="AA80" s="3"/>
      <c r="AC80" s="10"/>
      <c r="AF80" s="10"/>
      <c r="AG80" s="10"/>
    </row>
    <row r="81" spans="1:33" ht="17.25" customHeight="1">
      <c r="A81" s="296" t="s">
        <v>298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</row>
    <row r="82" spans="1:33" s="3" customFormat="1" ht="15.75" customHeight="1">
      <c r="A82" s="289" t="s">
        <v>25</v>
      </c>
      <c r="B82" s="290"/>
      <c r="C82" s="274" t="s">
        <v>22</v>
      </c>
      <c r="D82" s="274"/>
      <c r="E82" s="293" t="s">
        <v>3</v>
      </c>
      <c r="F82" s="279" t="s">
        <v>326</v>
      </c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80"/>
      <c r="U82" s="105"/>
      <c r="V82" s="189" t="s">
        <v>27</v>
      </c>
      <c r="W82" s="274" t="s">
        <v>1014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91"/>
      <c r="B83" s="292"/>
      <c r="C83" s="274"/>
      <c r="D83" s="274"/>
      <c r="E83" s="294"/>
      <c r="F83" s="297" t="s">
        <v>298</v>
      </c>
      <c r="G83" s="298"/>
      <c r="H83" s="299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190"/>
      <c r="W83" s="274"/>
    </row>
    <row r="84" spans="1:33" ht="33.75">
      <c r="A84" s="314" t="s">
        <v>1</v>
      </c>
      <c r="B84" s="315"/>
      <c r="C84" s="310" t="str">
        <f>IF(C79=0,"",C79)</f>
        <v>Recursos de revisión y/o denuncias por incumplimiento 2021</v>
      </c>
      <c r="D84" s="311"/>
      <c r="E84" s="134" t="str">
        <f>IF(E79=0,"",E79)</f>
        <v>Recursos de revisión o denuncias</v>
      </c>
      <c r="F84" s="222" t="s">
        <v>1011</v>
      </c>
      <c r="G84" s="302"/>
      <c r="H84" s="223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303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33.75">
      <c r="A85" s="314" t="s">
        <v>2</v>
      </c>
      <c r="B85" s="315"/>
      <c r="C85" s="310" t="str">
        <f>IF(C80=0,"",C80)</f>
        <v>Recursos de revisión y/o denuncias por incumplimiento 2020</v>
      </c>
      <c r="D85" s="311"/>
      <c r="E85" s="134" t="str">
        <f>IF(E80=0,"",E80)</f>
        <v>Recursos de revisión o denuncias</v>
      </c>
      <c r="F85" s="222" t="s">
        <v>1012</v>
      </c>
      <c r="G85" s="302"/>
      <c r="H85" s="223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6</v>
      </c>
      <c r="U85" s="73">
        <f>SUM(I85:T85)</f>
        <v>6</v>
      </c>
      <c r="V85" s="115">
        <f>IF(SUM(I85:T85)=0,"",SUM(I85:T85))</f>
        <v>6</v>
      </c>
      <c r="W85" s="303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304" t="s">
        <v>961</v>
      </c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305" t="s">
        <v>996</v>
      </c>
      <c r="B89" s="306"/>
      <c r="C89" s="306"/>
      <c r="D89" s="306"/>
      <c r="E89" s="306"/>
      <c r="F89" s="307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13"/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271" t="s">
        <v>997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4" t="s">
        <v>1005</v>
      </c>
      <c r="B93" s="274"/>
      <c r="C93" s="275" t="s">
        <v>1058</v>
      </c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7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82" t="s">
        <v>1004</v>
      </c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4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4" t="s">
        <v>22</v>
      </c>
      <c r="B97" s="274"/>
      <c r="C97" s="281" t="s">
        <v>1059</v>
      </c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9" t="s">
        <v>336</v>
      </c>
      <c r="B99" s="280"/>
      <c r="C99" s="104" t="s">
        <v>1054</v>
      </c>
      <c r="D99" s="50"/>
      <c r="E99" s="274" t="s">
        <v>4</v>
      </c>
      <c r="F99" s="274"/>
      <c r="G99" s="281" t="s">
        <v>1078</v>
      </c>
      <c r="H99" s="281"/>
      <c r="I99" s="281"/>
      <c r="J99" s="281"/>
      <c r="K99" s="50"/>
      <c r="L99" s="50"/>
      <c r="M99" s="274" t="s">
        <v>1003</v>
      </c>
      <c r="N99" s="274"/>
      <c r="O99" s="274"/>
      <c r="P99" s="274"/>
      <c r="Q99" s="281" t="s">
        <v>1080</v>
      </c>
      <c r="R99" s="281"/>
      <c r="S99" s="281"/>
      <c r="T99" s="281"/>
      <c r="U99" s="281"/>
      <c r="V99" s="281"/>
      <c r="W99" s="281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9" t="s">
        <v>1009</v>
      </c>
      <c r="B101" s="280"/>
      <c r="C101" s="111" t="s">
        <v>1077</v>
      </c>
      <c r="D101" s="50"/>
      <c r="E101" s="279" t="s">
        <v>24</v>
      </c>
      <c r="F101" s="280"/>
      <c r="G101" s="281" t="s">
        <v>1079</v>
      </c>
      <c r="H101" s="281"/>
      <c r="I101" s="281"/>
      <c r="J101" s="281"/>
      <c r="K101" s="50"/>
      <c r="L101" s="50"/>
      <c r="M101" s="274" t="s">
        <v>1010</v>
      </c>
      <c r="N101" s="274"/>
      <c r="O101" s="274"/>
      <c r="P101" s="274"/>
      <c r="Q101" s="281" t="s">
        <v>1069</v>
      </c>
      <c r="R101" s="281"/>
      <c r="S101" s="281"/>
      <c r="T101" s="281"/>
      <c r="U101" s="281"/>
      <c r="V101" s="281"/>
      <c r="W101" s="281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4" t="s">
        <v>998</v>
      </c>
      <c r="D103" s="274"/>
      <c r="E103" s="274"/>
      <c r="F103" s="274"/>
      <c r="H103" s="50"/>
      <c r="I103" s="50"/>
      <c r="J103" s="50"/>
      <c r="O103" s="274" t="s">
        <v>1001</v>
      </c>
      <c r="P103" s="274"/>
      <c r="Q103" s="274"/>
      <c r="R103" s="274"/>
      <c r="S103" s="274"/>
      <c r="T103" s="274"/>
      <c r="U103" s="274"/>
      <c r="V103" s="274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43</v>
      </c>
      <c r="D104" s="50"/>
      <c r="E104" s="285">
        <v>2021</v>
      </c>
      <c r="F104" s="285"/>
      <c r="H104" s="50"/>
      <c r="I104" s="50"/>
      <c r="J104" s="50"/>
      <c r="O104" s="312">
        <v>43</v>
      </c>
      <c r="P104" s="312"/>
      <c r="Q104" s="312"/>
      <c r="R104" s="312"/>
      <c r="S104" s="312"/>
      <c r="T104" s="312"/>
      <c r="U104" s="312"/>
      <c r="V104" s="312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999</v>
      </c>
      <c r="D105" s="101"/>
      <c r="E105" s="287" t="s">
        <v>1000</v>
      </c>
      <c r="F105" s="287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88" t="s">
        <v>960</v>
      </c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89" t="s">
        <v>25</v>
      </c>
      <c r="B108" s="290"/>
      <c r="C108" s="274" t="s">
        <v>22</v>
      </c>
      <c r="D108" s="274"/>
      <c r="E108" s="293" t="s">
        <v>3</v>
      </c>
      <c r="F108" s="279" t="s">
        <v>326</v>
      </c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80"/>
      <c r="U108" s="105"/>
      <c r="V108" s="189" t="s">
        <v>27</v>
      </c>
      <c r="W108" s="274" t="s">
        <v>1013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91"/>
      <c r="B109" s="292"/>
      <c r="C109" s="274"/>
      <c r="D109" s="274"/>
      <c r="E109" s="294"/>
      <c r="F109" s="297" t="s">
        <v>300</v>
      </c>
      <c r="G109" s="298"/>
      <c r="H109" s="299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190"/>
      <c r="W109" s="274"/>
    </row>
    <row r="110" spans="1:33" ht="29.25" customHeight="1">
      <c r="A110" s="300" t="s">
        <v>1</v>
      </c>
      <c r="B110" s="300"/>
      <c r="C110" s="301" t="s">
        <v>1081</v>
      </c>
      <c r="D110" s="301"/>
      <c r="E110" s="112" t="s">
        <v>1083</v>
      </c>
      <c r="F110" s="222" t="s">
        <v>994</v>
      </c>
      <c r="G110" s="302"/>
      <c r="H110" s="223"/>
      <c r="I110" s="95"/>
      <c r="J110" s="73"/>
      <c r="K110" s="73"/>
      <c r="L110" s="73"/>
      <c r="M110" s="73"/>
      <c r="N110" s="73">
        <v>33</v>
      </c>
      <c r="O110" s="73"/>
      <c r="P110" s="73"/>
      <c r="Q110" s="73"/>
      <c r="R110" s="73"/>
      <c r="S110" s="73"/>
      <c r="T110" s="73">
        <v>10</v>
      </c>
      <c r="U110" s="74"/>
      <c r="V110" s="115">
        <f>IF(SUM(I110:T110)=0,"",SUM(I110:T110))</f>
        <v>43</v>
      </c>
      <c r="W110" s="303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3"/>
      <c r="AC110" s="10"/>
      <c r="AF110" s="10"/>
      <c r="AG110" s="10"/>
    </row>
    <row r="111" spans="1:33" ht="30" customHeight="1">
      <c r="A111" s="300" t="s">
        <v>2</v>
      </c>
      <c r="B111" s="300"/>
      <c r="C111" s="301" t="s">
        <v>1082</v>
      </c>
      <c r="D111" s="301"/>
      <c r="E111" s="112" t="s">
        <v>1083</v>
      </c>
      <c r="F111" s="222" t="s">
        <v>995</v>
      </c>
      <c r="G111" s="302"/>
      <c r="H111" s="223"/>
      <c r="I111" s="95"/>
      <c r="J111" s="73"/>
      <c r="K111" s="73"/>
      <c r="L111" s="73"/>
      <c r="M111" s="73"/>
      <c r="N111" s="73">
        <v>33</v>
      </c>
      <c r="O111" s="73"/>
      <c r="P111" s="73"/>
      <c r="Q111" s="73"/>
      <c r="R111" s="73"/>
      <c r="S111" s="73"/>
      <c r="T111" s="73">
        <v>10</v>
      </c>
      <c r="U111" s="73">
        <f>SUM(I111:T111)</f>
        <v>43</v>
      </c>
      <c r="V111" s="115">
        <f>IF(SUM(I111:T111)=0,"",SUM(I111:T111))</f>
        <v>43</v>
      </c>
      <c r="W111" s="303"/>
      <c r="Y111" s="1"/>
      <c r="AA111" s="3"/>
      <c r="AC111" s="10"/>
      <c r="AF111" s="10"/>
      <c r="AG111" s="10"/>
    </row>
    <row r="112" spans="1:33" ht="17.25" customHeight="1">
      <c r="A112" s="296" t="s">
        <v>298</v>
      </c>
      <c r="B112" s="296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</row>
    <row r="113" spans="1:33" s="3" customFormat="1" ht="15.75" customHeight="1">
      <c r="A113" s="289" t="s">
        <v>25</v>
      </c>
      <c r="B113" s="290"/>
      <c r="C113" s="274" t="s">
        <v>22</v>
      </c>
      <c r="D113" s="274"/>
      <c r="E113" s="293" t="s">
        <v>3</v>
      </c>
      <c r="F113" s="279" t="s">
        <v>326</v>
      </c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80"/>
      <c r="U113" s="105"/>
      <c r="V113" s="189" t="s">
        <v>27</v>
      </c>
      <c r="W113" s="274" t="s">
        <v>1014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91"/>
      <c r="B114" s="292"/>
      <c r="C114" s="274"/>
      <c r="D114" s="274"/>
      <c r="E114" s="294"/>
      <c r="F114" s="297" t="s">
        <v>298</v>
      </c>
      <c r="G114" s="298"/>
      <c r="H114" s="299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190"/>
      <c r="W114" s="274"/>
    </row>
    <row r="115" spans="1:33" ht="29.25" customHeight="1">
      <c r="A115" s="300" t="s">
        <v>1</v>
      </c>
      <c r="B115" s="300"/>
      <c r="C115" s="310" t="str">
        <f>IF(C110=0,"",C110)</f>
        <v>Sujetos Obligados capacitados</v>
      </c>
      <c r="D115" s="311"/>
      <c r="E115" s="134" t="str">
        <f>IF(E110=0,"",E110)</f>
        <v>Sujetos obligados</v>
      </c>
      <c r="F115" s="222" t="s">
        <v>1011</v>
      </c>
      <c r="G115" s="302"/>
      <c r="H115" s="223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303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300" t="s">
        <v>2</v>
      </c>
      <c r="B116" s="300"/>
      <c r="C116" s="310" t="str">
        <f>IF(C111=0,"",C111)</f>
        <v>Total de Sujetos Obligados</v>
      </c>
      <c r="D116" s="311"/>
      <c r="E116" s="134" t="str">
        <f>IF(E111=0,"",E111)</f>
        <v>Sujetos obligados</v>
      </c>
      <c r="F116" s="222" t="s">
        <v>1012</v>
      </c>
      <c r="G116" s="302"/>
      <c r="H116" s="223"/>
      <c r="I116" s="95"/>
      <c r="J116" s="73"/>
      <c r="K116" s="73"/>
      <c r="L116" s="73"/>
      <c r="M116" s="73"/>
      <c r="N116" s="73">
        <v>33</v>
      </c>
      <c r="O116" s="73"/>
      <c r="P116" s="73"/>
      <c r="Q116" s="73"/>
      <c r="R116" s="73"/>
      <c r="S116" s="73"/>
      <c r="T116" s="73">
        <v>10</v>
      </c>
      <c r="U116" s="73">
        <f>SUM(I116:T116)</f>
        <v>43</v>
      </c>
      <c r="V116" s="115">
        <f>IF(SUM(I116:T116)=0,"",SUM(I116:T116))</f>
        <v>43</v>
      </c>
      <c r="W116" s="303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304" t="s">
        <v>961</v>
      </c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305" t="s">
        <v>996</v>
      </c>
      <c r="B120" s="306"/>
      <c r="C120" s="306"/>
      <c r="D120" s="306"/>
      <c r="E120" s="306"/>
      <c r="F120" s="307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150" customFormat="1" ht="48" customHeight="1">
      <c r="A122" s="274" t="s">
        <v>1006</v>
      </c>
      <c r="B122" s="274"/>
      <c r="C122" s="275" t="s">
        <v>1093</v>
      </c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7"/>
      <c r="X122" s="149"/>
      <c r="Z122" s="149"/>
      <c r="AA122" s="149"/>
      <c r="AB122" s="149"/>
      <c r="AC122" s="149"/>
      <c r="AD122" s="149"/>
      <c r="AE122" s="149"/>
      <c r="AF122" s="149"/>
      <c r="AG122" s="149"/>
    </row>
    <row r="123" spans="1:33" s="3" customFormat="1" ht="6" customHeigh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13.5" customHeight="1">
      <c r="A124" s="282" t="s">
        <v>1004</v>
      </c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4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4.5" customHeight="1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3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0" customHeight="1">
      <c r="A126" s="274" t="s">
        <v>22</v>
      </c>
      <c r="B126" s="274"/>
      <c r="C126" s="316" t="s">
        <v>1094</v>
      </c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154"/>
      <c r="B127" s="152"/>
      <c r="C127" s="152"/>
      <c r="D127" s="152"/>
      <c r="E127" s="152"/>
      <c r="F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3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9" t="s">
        <v>336</v>
      </c>
      <c r="B128" s="280"/>
      <c r="C128" s="104" t="s">
        <v>1054</v>
      </c>
      <c r="D128" s="152"/>
      <c r="E128" s="274" t="s">
        <v>4</v>
      </c>
      <c r="F128" s="274"/>
      <c r="G128" s="316" t="s">
        <v>1095</v>
      </c>
      <c r="H128" s="316"/>
      <c r="I128" s="316"/>
      <c r="J128" s="316"/>
      <c r="K128" s="152"/>
      <c r="L128" s="152"/>
      <c r="M128" s="274" t="s">
        <v>1003</v>
      </c>
      <c r="N128" s="274"/>
      <c r="O128" s="274"/>
      <c r="P128" s="274"/>
      <c r="Q128" s="316" t="s">
        <v>1096</v>
      </c>
      <c r="R128" s="316"/>
      <c r="S128" s="316"/>
      <c r="T128" s="316"/>
      <c r="U128" s="316"/>
      <c r="V128" s="316"/>
      <c r="W128" s="31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154"/>
      <c r="B129" s="152"/>
      <c r="C129" s="152"/>
      <c r="D129" s="152"/>
      <c r="E129" s="152"/>
      <c r="F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3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9" t="s">
        <v>1009</v>
      </c>
      <c r="B130" s="280"/>
      <c r="C130" s="155" t="s">
        <v>1077</v>
      </c>
      <c r="D130" s="152"/>
      <c r="E130" s="279" t="s">
        <v>24</v>
      </c>
      <c r="F130" s="280"/>
      <c r="G130" s="316" t="s">
        <v>1079</v>
      </c>
      <c r="H130" s="316"/>
      <c r="I130" s="316"/>
      <c r="J130" s="316"/>
      <c r="K130" s="152"/>
      <c r="L130" s="152"/>
      <c r="M130" s="274" t="s">
        <v>1010</v>
      </c>
      <c r="N130" s="274"/>
      <c r="O130" s="274"/>
      <c r="P130" s="274"/>
      <c r="Q130" s="316" t="s">
        <v>1069</v>
      </c>
      <c r="R130" s="316"/>
      <c r="S130" s="316"/>
      <c r="T130" s="316"/>
      <c r="U130" s="316"/>
      <c r="V130" s="316"/>
      <c r="W130" s="31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5.25" customHeight="1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6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3" customFormat="1" ht="15.75" customHeight="1">
      <c r="C132" s="274" t="s">
        <v>998</v>
      </c>
      <c r="D132" s="274"/>
      <c r="E132" s="274"/>
      <c r="F132" s="274"/>
      <c r="H132" s="152"/>
      <c r="I132" s="152"/>
      <c r="J132" s="152"/>
      <c r="O132" s="274" t="s">
        <v>1001</v>
      </c>
      <c r="P132" s="274"/>
      <c r="Q132" s="274"/>
      <c r="R132" s="274"/>
      <c r="S132" s="274"/>
      <c r="T132" s="274"/>
      <c r="U132" s="274"/>
      <c r="V132" s="274"/>
      <c r="W132" s="153"/>
      <c r="X132" s="1"/>
      <c r="Z132" s="1"/>
      <c r="AA132" s="1"/>
      <c r="AB132" s="1"/>
      <c r="AC132" s="1"/>
      <c r="AD132" s="1"/>
      <c r="AE132" s="1"/>
      <c r="AF132" s="1"/>
      <c r="AG132" s="1"/>
    </row>
    <row r="133" spans="1:33" s="3" customFormat="1" ht="24.75" customHeight="1">
      <c r="A133" s="152"/>
      <c r="B133" s="152"/>
      <c r="C133" s="152">
        <v>9</v>
      </c>
      <c r="D133" s="152"/>
      <c r="E133" s="285">
        <v>2021</v>
      </c>
      <c r="F133" s="285"/>
      <c r="H133" s="152"/>
      <c r="I133" s="152"/>
      <c r="J133" s="152"/>
      <c r="O133" s="317">
        <v>9</v>
      </c>
      <c r="P133" s="317"/>
      <c r="Q133" s="317"/>
      <c r="R133" s="317"/>
      <c r="S133" s="317"/>
      <c r="T133" s="317"/>
      <c r="U133" s="317"/>
      <c r="V133" s="31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157" customFormat="1" ht="12" customHeight="1">
      <c r="C134" s="143" t="s">
        <v>999</v>
      </c>
      <c r="D134" s="158"/>
      <c r="E134" s="287" t="s">
        <v>1000</v>
      </c>
      <c r="F134" s="287"/>
      <c r="G134" s="158"/>
      <c r="I134" s="158"/>
      <c r="J134" s="158"/>
      <c r="K134" s="158"/>
      <c r="L134" s="158"/>
      <c r="M134" s="158"/>
      <c r="N134" s="158"/>
      <c r="O134" s="143"/>
      <c r="P134" s="143"/>
      <c r="Q134" s="143"/>
      <c r="R134" s="143"/>
      <c r="S134" s="143"/>
      <c r="T134" s="143"/>
      <c r="U134" s="143"/>
      <c r="V134" s="143"/>
      <c r="W134" s="159"/>
      <c r="X134" s="160"/>
      <c r="Z134" s="160"/>
      <c r="AA134" s="160"/>
      <c r="AB134" s="160"/>
      <c r="AC134" s="160"/>
      <c r="AD134" s="160"/>
      <c r="AE134" s="160"/>
      <c r="AF134" s="160"/>
      <c r="AG134" s="160"/>
    </row>
    <row r="135" spans="1:33" s="3" customFormat="1" ht="3" customHeight="1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3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20.25" customHeight="1">
      <c r="A136" s="288" t="s">
        <v>960</v>
      </c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89" t="s">
        <v>25</v>
      </c>
      <c r="B137" s="290"/>
      <c r="C137" s="274" t="s">
        <v>22</v>
      </c>
      <c r="D137" s="274"/>
      <c r="E137" s="293" t="s">
        <v>3</v>
      </c>
      <c r="F137" s="279" t="s">
        <v>326</v>
      </c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80"/>
      <c r="U137" s="141"/>
      <c r="V137" s="189" t="s">
        <v>27</v>
      </c>
      <c r="W137" s="274" t="s">
        <v>1013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91"/>
      <c r="B138" s="292"/>
      <c r="C138" s="274"/>
      <c r="D138" s="274"/>
      <c r="E138" s="294"/>
      <c r="F138" s="297" t="s">
        <v>300</v>
      </c>
      <c r="G138" s="298"/>
      <c r="H138" s="299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190"/>
      <c r="W138" s="274"/>
    </row>
    <row r="139" spans="1:33" ht="29.25" customHeight="1">
      <c r="A139" s="300" t="s">
        <v>1</v>
      </c>
      <c r="B139" s="300"/>
      <c r="C139" s="318" t="s">
        <v>1093</v>
      </c>
      <c r="D139" s="318"/>
      <c r="E139" s="161" t="s">
        <v>1097</v>
      </c>
      <c r="F139" s="222" t="s">
        <v>994</v>
      </c>
      <c r="G139" s="302"/>
      <c r="H139" s="223"/>
      <c r="I139" s="95"/>
      <c r="J139" s="73"/>
      <c r="K139" s="73"/>
      <c r="L139" s="73"/>
      <c r="M139" s="73"/>
      <c r="N139" s="73">
        <v>6</v>
      </c>
      <c r="O139" s="73"/>
      <c r="P139" s="73"/>
      <c r="Q139" s="73"/>
      <c r="R139" s="73"/>
      <c r="S139" s="73"/>
      <c r="T139" s="73">
        <v>3</v>
      </c>
      <c r="U139" s="74"/>
      <c r="V139" s="115">
        <f>IF(SUM(I139:T139)=0,"",SUM(I139:T139))</f>
        <v>9</v>
      </c>
      <c r="W139" s="303" t="b">
        <f>IF($G$187="porcentaje",FIXED(V139/V140*100,2)&amp;"%",IF($G$187="Promedio",V139/V140,IF($G$187="variación porcentual",FIXED(((V139/V140)-1)*100,2)&amp;"%",IF($G$187="OTRAS","CAPTURAR EL RESULTADO DEL INDICADOR"))))</f>
        <v>0</v>
      </c>
      <c r="Y139" s="1"/>
    </row>
    <row r="140" spans="1:33" ht="30" customHeight="1">
      <c r="A140" s="300" t="s">
        <v>2</v>
      </c>
      <c r="B140" s="300"/>
      <c r="C140" s="318" t="s">
        <v>1098</v>
      </c>
      <c r="D140" s="318"/>
      <c r="E140" s="161" t="s">
        <v>1097</v>
      </c>
      <c r="F140" s="222" t="s">
        <v>995</v>
      </c>
      <c r="G140" s="302"/>
      <c r="H140" s="223"/>
      <c r="I140" s="95"/>
      <c r="J140" s="73"/>
      <c r="K140" s="73"/>
      <c r="L140" s="73"/>
      <c r="M140" s="73"/>
      <c r="N140" s="73">
        <v>6</v>
      </c>
      <c r="O140" s="73"/>
      <c r="P140" s="73"/>
      <c r="Q140" s="73"/>
      <c r="R140" s="73"/>
      <c r="S140" s="73"/>
      <c r="T140" s="73">
        <v>3</v>
      </c>
      <c r="U140" s="73">
        <f>SUM(I140:T140)</f>
        <v>9</v>
      </c>
      <c r="V140" s="115">
        <f>IF(SUM(I140:T140)=0,"",SUM(I140:T140))</f>
        <v>9</v>
      </c>
      <c r="W140" s="303"/>
      <c r="Y140" s="1"/>
      <c r="AA140" s="3"/>
    </row>
    <row r="141" spans="1:33" ht="17.25" customHeight="1">
      <c r="A141" s="296" t="s">
        <v>298</v>
      </c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</row>
    <row r="142" spans="1:33" s="3" customFormat="1" ht="15.75" customHeight="1">
      <c r="A142" s="289" t="s">
        <v>25</v>
      </c>
      <c r="B142" s="290"/>
      <c r="C142" s="274" t="s">
        <v>22</v>
      </c>
      <c r="D142" s="274"/>
      <c r="E142" s="293" t="s">
        <v>3</v>
      </c>
      <c r="F142" s="279" t="s">
        <v>326</v>
      </c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80"/>
      <c r="U142" s="141"/>
      <c r="V142" s="189" t="s">
        <v>27</v>
      </c>
      <c r="W142" s="274" t="s">
        <v>1014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91"/>
      <c r="B143" s="292"/>
      <c r="C143" s="274"/>
      <c r="D143" s="274"/>
      <c r="E143" s="294"/>
      <c r="F143" s="297" t="s">
        <v>298</v>
      </c>
      <c r="G143" s="298"/>
      <c r="H143" s="299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190"/>
      <c r="W143" s="274"/>
    </row>
    <row r="144" spans="1:33" ht="29.25" customHeight="1">
      <c r="A144" s="300" t="s">
        <v>1</v>
      </c>
      <c r="B144" s="300"/>
      <c r="C144" s="310" t="str">
        <f>IF(C139=0,"",C139)</f>
        <v>Materiales de operación entregados</v>
      </c>
      <c r="D144" s="311"/>
      <c r="E144" s="142" t="str">
        <f>IF(E139=0,"",E139)</f>
        <v>Solicitudes</v>
      </c>
      <c r="F144" s="222" t="s">
        <v>1011</v>
      </c>
      <c r="G144" s="302"/>
      <c r="H144" s="223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303" t="b">
        <f>IF($G$187="porcentaje",FIXED(V144/V145*100,2)&amp;"%",IF($G$187="Promedio",V144/V145,IF($G$187="variación porcentual",FIXED(((V144/V145)-1)*100,2)&amp;"%",IF($G$187="OTRAS","CAPTURAR EL RESULTADO DEL INDICADOR"))))</f>
        <v>0</v>
      </c>
      <c r="Y144" s="1"/>
    </row>
    <row r="145" spans="1:33" ht="30" customHeight="1">
      <c r="A145" s="300" t="s">
        <v>2</v>
      </c>
      <c r="B145" s="300"/>
      <c r="C145" s="310" t="str">
        <f>IF(C140=0,"",C140)</f>
        <v>Materiales de operación programados</v>
      </c>
      <c r="D145" s="311"/>
      <c r="E145" s="142" t="str">
        <f>IF(E140=0,"",E140)</f>
        <v>Solicitudes</v>
      </c>
      <c r="F145" s="222" t="s">
        <v>1012</v>
      </c>
      <c r="G145" s="302"/>
      <c r="H145" s="223"/>
      <c r="I145" s="95"/>
      <c r="J145" s="73"/>
      <c r="K145" s="73"/>
      <c r="L145" s="73"/>
      <c r="M145" s="73"/>
      <c r="N145" s="73">
        <v>6</v>
      </c>
      <c r="O145" s="73"/>
      <c r="P145" s="73"/>
      <c r="Q145" s="73"/>
      <c r="R145" s="73"/>
      <c r="S145" s="73"/>
      <c r="T145" s="73">
        <v>3</v>
      </c>
      <c r="U145" s="73">
        <f>SUM(I145:T145)</f>
        <v>9</v>
      </c>
      <c r="V145" s="115">
        <f>IF(SUM(I145:T145)=0,"",SUM(I145:T145))</f>
        <v>9</v>
      </c>
      <c r="W145" s="303"/>
      <c r="Y145" s="1"/>
      <c r="AA145" s="3"/>
    </row>
    <row r="146" spans="1:33" ht="5.25" customHeight="1">
      <c r="A146" s="162"/>
      <c r="B146" s="162"/>
      <c r="C146" s="162"/>
      <c r="D146" s="163"/>
      <c r="E146" s="163"/>
      <c r="F146" s="164"/>
      <c r="G146" s="164"/>
      <c r="H146" s="164"/>
      <c r="I146" s="163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6"/>
      <c r="V146" s="167"/>
      <c r="W146" s="82"/>
    </row>
    <row r="147" spans="1:33" ht="16.5" customHeight="1">
      <c r="A147" s="319" t="s">
        <v>961</v>
      </c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116" t="str">
        <f>IF(ISERROR(W144/W139)=TRUE,"",(W144/W139))</f>
        <v/>
      </c>
    </row>
    <row r="148" spans="1:33" ht="6.75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83"/>
    </row>
    <row r="149" spans="1:33" s="3" customFormat="1" ht="33" customHeight="1">
      <c r="A149" s="305" t="s">
        <v>996</v>
      </c>
      <c r="B149" s="306"/>
      <c r="C149" s="306"/>
      <c r="D149" s="306"/>
      <c r="E149" s="306"/>
      <c r="F149" s="307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ht="26.25" customHeight="1">
      <c r="A151" s="271" t="s">
        <v>335</v>
      </c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3"/>
    </row>
    <row r="152" spans="1:33" ht="4.5" customHeight="1">
      <c r="C152" s="9"/>
      <c r="D152" s="9"/>
      <c r="E152" s="9"/>
      <c r="F152" s="9"/>
      <c r="G152" s="9"/>
      <c r="H152" s="9"/>
      <c r="I152" s="9"/>
    </row>
    <row r="153" spans="1:33" ht="19.5" customHeight="1">
      <c r="A153" s="321" t="s">
        <v>29</v>
      </c>
      <c r="B153" s="274" t="s">
        <v>30</v>
      </c>
      <c r="C153" s="274"/>
      <c r="D153" s="274"/>
      <c r="E153" s="274" t="s">
        <v>3</v>
      </c>
      <c r="F153" s="279" t="s">
        <v>26</v>
      </c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80"/>
      <c r="U153" s="105"/>
      <c r="V153" s="274" t="s">
        <v>27</v>
      </c>
      <c r="W153" s="274" t="s">
        <v>301</v>
      </c>
    </row>
    <row r="154" spans="1:33" ht="25.5" customHeight="1">
      <c r="A154" s="322"/>
      <c r="B154" s="274"/>
      <c r="C154" s="274"/>
      <c r="D154" s="274"/>
      <c r="E154" s="274"/>
      <c r="F154" s="222" t="s">
        <v>299</v>
      </c>
      <c r="G154" s="302"/>
      <c r="H154" s="223"/>
      <c r="I154" s="13" t="s">
        <v>28</v>
      </c>
      <c r="J154" s="13" t="s">
        <v>7</v>
      </c>
      <c r="K154" s="13" t="s">
        <v>8</v>
      </c>
      <c r="L154" s="13" t="s">
        <v>9</v>
      </c>
      <c r="M154" s="13" t="s">
        <v>10</v>
      </c>
      <c r="N154" s="13" t="s">
        <v>11</v>
      </c>
      <c r="O154" s="13" t="s">
        <v>12</v>
      </c>
      <c r="P154" s="13" t="s">
        <v>13</v>
      </c>
      <c r="Q154" s="13" t="s">
        <v>14</v>
      </c>
      <c r="R154" s="13" t="s">
        <v>15</v>
      </c>
      <c r="S154" s="13" t="s">
        <v>16</v>
      </c>
      <c r="T154" s="13" t="s">
        <v>17</v>
      </c>
      <c r="U154" s="13"/>
      <c r="V154" s="274"/>
      <c r="W154" s="274"/>
    </row>
    <row r="155" spans="1:33" ht="18.75" customHeight="1">
      <c r="A155" s="333" t="s">
        <v>31</v>
      </c>
      <c r="B155" s="327">
        <v>1</v>
      </c>
      <c r="C155" s="328" t="s">
        <v>1060</v>
      </c>
      <c r="D155" s="329"/>
      <c r="E155" s="332" t="s">
        <v>1063</v>
      </c>
      <c r="F155" s="314" t="s">
        <v>300</v>
      </c>
      <c r="G155" s="320"/>
      <c r="H155" s="315"/>
      <c r="I155" s="96"/>
      <c r="J155" s="96"/>
      <c r="K155" s="96">
        <v>1</v>
      </c>
      <c r="L155" s="96"/>
      <c r="M155" s="96"/>
      <c r="N155" s="96"/>
      <c r="O155" s="96"/>
      <c r="P155" s="96"/>
      <c r="Q155" s="96"/>
      <c r="R155" s="96"/>
      <c r="S155" s="96"/>
      <c r="T155" s="96"/>
      <c r="U155" s="97"/>
      <c r="V155" s="117">
        <f t="shared" ref="V155:V162" si="1">SUM(I155:T155)</f>
        <v>1</v>
      </c>
      <c r="W155" s="323">
        <f>IF(V155=0,"-",V156/V155)</f>
        <v>0</v>
      </c>
    </row>
    <row r="156" spans="1:33" ht="18.75" customHeight="1">
      <c r="A156" s="333"/>
      <c r="B156" s="327"/>
      <c r="C156" s="330"/>
      <c r="D156" s="331"/>
      <c r="E156" s="332"/>
      <c r="F156" s="324" t="s">
        <v>298</v>
      </c>
      <c r="G156" s="325"/>
      <c r="H156" s="326"/>
      <c r="I156" s="19"/>
      <c r="J156" s="19"/>
      <c r="K156" s="19"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20"/>
      <c r="V156" s="117">
        <f t="shared" si="1"/>
        <v>0</v>
      </c>
      <c r="W156" s="323"/>
    </row>
    <row r="157" spans="1:33" ht="18.75" customHeight="1">
      <c r="A157" s="333"/>
      <c r="B157" s="327">
        <v>2</v>
      </c>
      <c r="C157" s="328" t="s">
        <v>1061</v>
      </c>
      <c r="D157" s="329"/>
      <c r="E157" s="332" t="s">
        <v>1064</v>
      </c>
      <c r="F157" s="314" t="s">
        <v>300</v>
      </c>
      <c r="G157" s="320"/>
      <c r="H157" s="315"/>
      <c r="I157" s="96"/>
      <c r="J157" s="96"/>
      <c r="K157" s="96"/>
      <c r="L157" s="96"/>
      <c r="M157" s="96"/>
      <c r="N157" s="96">
        <v>1</v>
      </c>
      <c r="O157" s="96"/>
      <c r="P157" s="96"/>
      <c r="Q157" s="96"/>
      <c r="R157" s="96"/>
      <c r="S157" s="96"/>
      <c r="T157" s="96"/>
      <c r="U157" s="97"/>
      <c r="V157" s="117">
        <f t="shared" si="1"/>
        <v>1</v>
      </c>
      <c r="W157" s="323">
        <f>IF(V157=0,"-",V158/V157)</f>
        <v>0</v>
      </c>
    </row>
    <row r="158" spans="1:33" ht="18.75" customHeight="1">
      <c r="A158" s="333"/>
      <c r="B158" s="327"/>
      <c r="C158" s="330"/>
      <c r="D158" s="331"/>
      <c r="E158" s="332"/>
      <c r="F158" s="324" t="s">
        <v>298</v>
      </c>
      <c r="G158" s="325"/>
      <c r="H158" s="326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20"/>
      <c r="V158" s="117">
        <f t="shared" si="1"/>
        <v>0</v>
      </c>
      <c r="W158" s="323"/>
    </row>
    <row r="159" spans="1:33" ht="18.75" customHeight="1">
      <c r="A159" s="333"/>
      <c r="B159" s="327">
        <v>3</v>
      </c>
      <c r="C159" s="328" t="s">
        <v>1092</v>
      </c>
      <c r="D159" s="329"/>
      <c r="E159" s="332" t="s">
        <v>1063</v>
      </c>
      <c r="F159" s="314" t="s">
        <v>300</v>
      </c>
      <c r="G159" s="320"/>
      <c r="H159" s="315"/>
      <c r="I159" s="96"/>
      <c r="J159" s="96"/>
      <c r="K159" s="96"/>
      <c r="L159" s="96"/>
      <c r="M159" s="96"/>
      <c r="N159" s="96">
        <v>1</v>
      </c>
      <c r="O159" s="96"/>
      <c r="P159" s="96"/>
      <c r="Q159" s="96">
        <v>1</v>
      </c>
      <c r="R159" s="96"/>
      <c r="S159" s="96"/>
      <c r="T159" s="96"/>
      <c r="U159" s="97"/>
      <c r="V159" s="117">
        <f t="shared" si="1"/>
        <v>2</v>
      </c>
      <c r="W159" s="323">
        <f t="shared" ref="W159" si="2">IF(V159=0,"-",V160/V159)</f>
        <v>0</v>
      </c>
    </row>
    <row r="160" spans="1:33" ht="18.75" customHeight="1">
      <c r="A160" s="333"/>
      <c r="B160" s="327"/>
      <c r="C160" s="330"/>
      <c r="D160" s="331"/>
      <c r="E160" s="332"/>
      <c r="F160" s="324" t="s">
        <v>298</v>
      </c>
      <c r="G160" s="325"/>
      <c r="H160" s="326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20"/>
      <c r="V160" s="117">
        <f t="shared" si="1"/>
        <v>0</v>
      </c>
      <c r="W160" s="323"/>
    </row>
    <row r="161" spans="1:23" ht="18.75" customHeight="1">
      <c r="A161" s="333"/>
      <c r="B161" s="327">
        <v>4</v>
      </c>
      <c r="C161" s="328" t="s">
        <v>1062</v>
      </c>
      <c r="D161" s="329"/>
      <c r="E161" s="332" t="s">
        <v>1063</v>
      </c>
      <c r="F161" s="314" t="s">
        <v>300</v>
      </c>
      <c r="G161" s="320"/>
      <c r="H161" s="315"/>
      <c r="I161" s="96"/>
      <c r="J161" s="96"/>
      <c r="K161" s="96">
        <v>5</v>
      </c>
      <c r="L161" s="96"/>
      <c r="M161" s="96"/>
      <c r="N161" s="96"/>
      <c r="O161" s="96"/>
      <c r="P161" s="96"/>
      <c r="Q161" s="96"/>
      <c r="R161" s="96"/>
      <c r="S161" s="96"/>
      <c r="T161" s="96"/>
      <c r="U161" s="97"/>
      <c r="V161" s="117">
        <f t="shared" si="1"/>
        <v>5</v>
      </c>
      <c r="W161" s="323">
        <f t="shared" ref="W161" si="3">IF(V161=0,"-",V162/V161)</f>
        <v>1</v>
      </c>
    </row>
    <row r="162" spans="1:23" ht="33.75" customHeight="1">
      <c r="A162" s="333"/>
      <c r="B162" s="327"/>
      <c r="C162" s="330"/>
      <c r="D162" s="331"/>
      <c r="E162" s="332"/>
      <c r="F162" s="324" t="s">
        <v>298</v>
      </c>
      <c r="G162" s="325"/>
      <c r="H162" s="326"/>
      <c r="I162" s="19"/>
      <c r="J162" s="19"/>
      <c r="K162" s="19">
        <v>5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20"/>
      <c r="V162" s="117">
        <f t="shared" si="1"/>
        <v>5</v>
      </c>
      <c r="W162" s="323"/>
    </row>
    <row r="163" spans="1:23" ht="18.75" customHeight="1">
      <c r="A163" s="340" t="s">
        <v>32</v>
      </c>
      <c r="B163" s="341">
        <v>1</v>
      </c>
      <c r="C163" s="343" t="s">
        <v>1090</v>
      </c>
      <c r="D163" s="343"/>
      <c r="E163" s="344" t="s">
        <v>1091</v>
      </c>
      <c r="F163" s="314" t="s">
        <v>300</v>
      </c>
      <c r="G163" s="320"/>
      <c r="H163" s="315"/>
      <c r="I163" s="96"/>
      <c r="J163" s="96"/>
      <c r="K163" s="96">
        <v>3</v>
      </c>
      <c r="L163" s="96"/>
      <c r="M163" s="96"/>
      <c r="N163" s="96">
        <v>3</v>
      </c>
      <c r="O163" s="96"/>
      <c r="P163" s="96"/>
      <c r="Q163" s="96">
        <v>3</v>
      </c>
      <c r="R163" s="96"/>
      <c r="S163" s="96"/>
      <c r="T163" s="96"/>
      <c r="U163" s="20"/>
      <c r="V163" s="117">
        <f t="shared" ref="V163:V164" si="4">SUM(I163:T163)</f>
        <v>9</v>
      </c>
      <c r="W163" s="323">
        <f>IF(V163=0,"-",V164/V163)</f>
        <v>0.33333333333333331</v>
      </c>
    </row>
    <row r="164" spans="1:23" ht="26.25" customHeight="1">
      <c r="A164" s="340"/>
      <c r="B164" s="342"/>
      <c r="C164" s="343"/>
      <c r="D164" s="343"/>
      <c r="E164" s="345"/>
      <c r="F164" s="324" t="s">
        <v>298</v>
      </c>
      <c r="G164" s="325"/>
      <c r="H164" s="326"/>
      <c r="I164" s="19"/>
      <c r="J164" s="19"/>
      <c r="K164" s="19">
        <v>3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97"/>
      <c r="V164" s="117">
        <f t="shared" si="4"/>
        <v>3</v>
      </c>
      <c r="W164" s="323"/>
    </row>
    <row r="165" spans="1:23" ht="34.5" customHeight="1"/>
    <row r="166" spans="1:23" ht="12.75" customHeight="1"/>
    <row r="167" spans="1:23" ht="12.75" customHeight="1">
      <c r="A167" s="338" t="s">
        <v>1084</v>
      </c>
      <c r="B167" s="338"/>
      <c r="C167" s="338"/>
      <c r="D167" s="338"/>
      <c r="E167" s="2"/>
      <c r="F167" s="335" t="s">
        <v>1085</v>
      </c>
      <c r="G167" s="335"/>
      <c r="H167" s="335"/>
      <c r="I167" s="335"/>
      <c r="J167" s="335"/>
      <c r="K167" s="335"/>
      <c r="L167" s="335"/>
      <c r="M167" s="335"/>
      <c r="N167" s="335"/>
      <c r="O167" s="335"/>
      <c r="P167" s="2"/>
      <c r="Q167" s="335" t="s">
        <v>1086</v>
      </c>
      <c r="R167" s="335"/>
      <c r="S167" s="335"/>
      <c r="T167" s="335"/>
      <c r="U167" s="335"/>
      <c r="V167" s="335"/>
      <c r="W167" s="335"/>
    </row>
    <row r="168" spans="1:23" ht="12.75" customHeight="1">
      <c r="A168" s="339" t="s">
        <v>1007</v>
      </c>
      <c r="B168" s="339"/>
      <c r="C168" s="339"/>
      <c r="D168" s="339"/>
      <c r="E168" s="2"/>
      <c r="F168" s="339" t="s">
        <v>1008</v>
      </c>
      <c r="G168" s="339"/>
      <c r="H168" s="339"/>
      <c r="I168" s="339"/>
      <c r="J168" s="339"/>
      <c r="K168" s="339"/>
      <c r="L168" s="339"/>
      <c r="M168" s="339"/>
      <c r="N168" s="339"/>
      <c r="O168" s="339"/>
      <c r="P168" s="2"/>
      <c r="Q168" s="339" t="s">
        <v>1087</v>
      </c>
      <c r="R168" s="339"/>
      <c r="S168" s="339"/>
      <c r="T168" s="339"/>
      <c r="U168" s="339"/>
      <c r="V168" s="339"/>
      <c r="W168" s="339"/>
    </row>
    <row r="169" spans="1:23" ht="45.75" customHeight="1">
      <c r="A169" s="148"/>
      <c r="B169" s="148"/>
      <c r="C169" s="148"/>
      <c r="D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Q169" s="148"/>
      <c r="R169" s="148"/>
      <c r="S169" s="148"/>
      <c r="T169" s="148"/>
      <c r="U169" s="148"/>
      <c r="V169" s="148"/>
      <c r="W169" s="148"/>
    </row>
    <row r="170" spans="1:23">
      <c r="A170" s="334"/>
      <c r="B170" s="334"/>
      <c r="C170" s="334"/>
      <c r="D170" s="334"/>
      <c r="F170" s="335" t="s">
        <v>1088</v>
      </c>
      <c r="G170" s="335"/>
      <c r="H170" s="335"/>
      <c r="I170" s="335"/>
      <c r="J170" s="335"/>
      <c r="K170" s="335"/>
      <c r="L170" s="335"/>
      <c r="M170" s="335"/>
      <c r="N170" s="335"/>
      <c r="O170" s="335"/>
      <c r="Q170" s="336"/>
      <c r="R170" s="336"/>
      <c r="S170" s="336"/>
      <c r="T170" s="336"/>
      <c r="U170" s="336"/>
      <c r="V170" s="336"/>
      <c r="W170" s="336"/>
    </row>
    <row r="171" spans="1:23" ht="28.5" customHeight="1">
      <c r="A171" s="337"/>
      <c r="B171" s="337"/>
      <c r="C171" s="337"/>
      <c r="D171" s="337"/>
      <c r="F171" s="339" t="s">
        <v>1089</v>
      </c>
      <c r="G171" s="339"/>
      <c r="H171" s="339"/>
      <c r="I171" s="339"/>
      <c r="J171" s="339"/>
      <c r="K171" s="339"/>
      <c r="L171" s="339"/>
      <c r="M171" s="339"/>
      <c r="N171" s="339"/>
      <c r="O171" s="339"/>
      <c r="Q171" s="337"/>
      <c r="R171" s="337"/>
      <c r="S171" s="337"/>
      <c r="T171" s="337"/>
      <c r="U171" s="337"/>
      <c r="V171" s="337"/>
      <c r="W171" s="337"/>
    </row>
    <row r="172" spans="1:23">
      <c r="A172" s="337"/>
      <c r="B172" s="337"/>
      <c r="C172" s="337"/>
      <c r="D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Q172" s="337"/>
      <c r="R172" s="337"/>
      <c r="S172" s="337"/>
      <c r="T172" s="337"/>
      <c r="U172" s="337"/>
      <c r="V172" s="337"/>
      <c r="W172" s="337"/>
    </row>
    <row r="173" spans="1:23" hidden="1"/>
    <row r="174" spans="1:23" hidden="1"/>
    <row r="175" spans="1:23" hidden="1"/>
    <row r="176" spans="1:23" hidden="1"/>
    <row r="177" spans="1:2" hidden="1"/>
    <row r="178" spans="1:2" hidden="1"/>
    <row r="179" spans="1:2" hidden="1"/>
    <row r="180" spans="1:2" hidden="1"/>
    <row r="181" spans="1:2" hidden="1"/>
    <row r="182" spans="1:2" hidden="1"/>
    <row r="183" spans="1:2" hidden="1"/>
    <row r="184" spans="1:2" hidden="1"/>
    <row r="185" spans="1:2" hidden="1"/>
    <row r="186" spans="1:2" hidden="1"/>
    <row r="187" spans="1:2" hidden="1"/>
    <row r="188" spans="1:2" hidden="1">
      <c r="A188" s="1">
        <v>1</v>
      </c>
      <c r="B188" s="10" t="s">
        <v>33</v>
      </c>
    </row>
    <row r="189" spans="1:2" hidden="1">
      <c r="A189" s="1">
        <v>2</v>
      </c>
      <c r="B189" s="10" t="s">
        <v>34</v>
      </c>
    </row>
    <row r="190" spans="1:2" hidden="1">
      <c r="A190" s="1">
        <v>3</v>
      </c>
      <c r="B190" s="10" t="s">
        <v>35</v>
      </c>
    </row>
    <row r="191" spans="1:2" hidden="1">
      <c r="A191" s="1">
        <v>4</v>
      </c>
      <c r="B191" s="10" t="s">
        <v>36</v>
      </c>
    </row>
    <row r="192" spans="1:2" hidden="1"/>
    <row r="193" spans="1:2" hidden="1"/>
    <row r="194" spans="1:2" hidden="1">
      <c r="B194" s="1" t="s">
        <v>37</v>
      </c>
    </row>
    <row r="195" spans="1:2" hidden="1">
      <c r="A195" s="1">
        <v>1</v>
      </c>
      <c r="B195" s="1" t="s">
        <v>38</v>
      </c>
    </row>
    <row r="196" spans="1:2" hidden="1">
      <c r="A196" s="1">
        <v>2</v>
      </c>
      <c r="B196" s="1" t="s">
        <v>39</v>
      </c>
    </row>
    <row r="197" spans="1:2" hidden="1">
      <c r="A197" s="1">
        <v>3</v>
      </c>
      <c r="B197" s="1" t="s">
        <v>40</v>
      </c>
    </row>
    <row r="198" spans="1:2" hidden="1">
      <c r="A198" s="1">
        <v>4</v>
      </c>
      <c r="B198" s="1" t="s">
        <v>41</v>
      </c>
    </row>
    <row r="199" spans="1:2" hidden="1"/>
    <row r="200" spans="1:2" hidden="1"/>
    <row r="201" spans="1:2" hidden="1">
      <c r="B201" s="1" t="s">
        <v>42</v>
      </c>
    </row>
    <row r="202" spans="1:2" hidden="1">
      <c r="A202" s="1">
        <v>1.1000000000000001</v>
      </c>
      <c r="B202" s="1" t="s">
        <v>43</v>
      </c>
    </row>
    <row r="203" spans="1:2" hidden="1">
      <c r="A203" s="1">
        <v>1.2</v>
      </c>
      <c r="B203" s="1" t="s">
        <v>44</v>
      </c>
    </row>
    <row r="204" spans="1:2" hidden="1">
      <c r="A204" s="1">
        <v>1.3</v>
      </c>
      <c r="B204" s="1" t="s">
        <v>45</v>
      </c>
    </row>
    <row r="205" spans="1:2" hidden="1">
      <c r="A205" s="1">
        <v>1.4</v>
      </c>
      <c r="B205" s="1" t="s">
        <v>46</v>
      </c>
    </row>
    <row r="206" spans="1:2" hidden="1">
      <c r="A206" s="1">
        <v>1.5</v>
      </c>
      <c r="B206" s="1" t="s">
        <v>47</v>
      </c>
    </row>
    <row r="207" spans="1:2" hidden="1">
      <c r="A207" s="1">
        <v>1.6</v>
      </c>
      <c r="B207" s="1" t="s">
        <v>48</v>
      </c>
    </row>
    <row r="208" spans="1:2" hidden="1">
      <c r="A208" s="1">
        <v>1.7</v>
      </c>
      <c r="B208" s="1" t="s">
        <v>49</v>
      </c>
    </row>
    <row r="209" spans="1:2" hidden="1">
      <c r="A209" s="1">
        <v>1.8</v>
      </c>
      <c r="B209" s="1" t="s">
        <v>50</v>
      </c>
    </row>
    <row r="210" spans="1:2" hidden="1">
      <c r="A210" s="1">
        <v>2.1</v>
      </c>
      <c r="B210" s="1" t="s">
        <v>51</v>
      </c>
    </row>
    <row r="211" spans="1:2" hidden="1">
      <c r="A211" s="1">
        <v>2.2000000000000002</v>
      </c>
      <c r="B211" s="1" t="s">
        <v>52</v>
      </c>
    </row>
    <row r="212" spans="1:2" hidden="1">
      <c r="A212" s="1">
        <v>2.2999999999999998</v>
      </c>
      <c r="B212" s="1" t="s">
        <v>53</v>
      </c>
    </row>
    <row r="213" spans="1:2" hidden="1">
      <c r="A213" s="1">
        <v>2.4</v>
      </c>
      <c r="B213" s="1" t="s">
        <v>54</v>
      </c>
    </row>
    <row r="214" spans="1:2" hidden="1">
      <c r="A214" s="1">
        <v>2.5</v>
      </c>
      <c r="B214" s="1" t="s">
        <v>55</v>
      </c>
    </row>
    <row r="215" spans="1:2" hidden="1">
      <c r="A215" s="1">
        <v>2.6</v>
      </c>
      <c r="B215" s="1" t="s">
        <v>56</v>
      </c>
    </row>
    <row r="216" spans="1:2" hidden="1">
      <c r="A216" s="1">
        <v>2.7</v>
      </c>
      <c r="B216" s="1" t="s">
        <v>57</v>
      </c>
    </row>
    <row r="217" spans="1:2" hidden="1">
      <c r="A217" s="1">
        <v>3.1</v>
      </c>
      <c r="B217" s="1" t="s">
        <v>58</v>
      </c>
    </row>
    <row r="218" spans="1:2" hidden="1">
      <c r="A218" s="1">
        <v>3.2</v>
      </c>
      <c r="B218" s="1" t="s">
        <v>59</v>
      </c>
    </row>
    <row r="219" spans="1:2" hidden="1">
      <c r="A219" s="1">
        <v>3.3</v>
      </c>
      <c r="B219" s="1" t="s">
        <v>60</v>
      </c>
    </row>
    <row r="220" spans="1:2" hidden="1">
      <c r="A220" s="1">
        <v>3.4</v>
      </c>
      <c r="B220" s="1" t="s">
        <v>61</v>
      </c>
    </row>
    <row r="221" spans="1:2" hidden="1">
      <c r="A221" s="1">
        <v>3.5</v>
      </c>
      <c r="B221" s="1" t="s">
        <v>62</v>
      </c>
    </row>
    <row r="222" spans="1:2" hidden="1">
      <c r="A222" s="1">
        <v>3.6</v>
      </c>
      <c r="B222" s="1" t="s">
        <v>63</v>
      </c>
    </row>
    <row r="223" spans="1:2" hidden="1">
      <c r="A223" s="1">
        <v>3.7</v>
      </c>
      <c r="B223" s="1" t="s">
        <v>64</v>
      </c>
    </row>
    <row r="224" spans="1:2" hidden="1">
      <c r="A224" s="1">
        <v>3.8</v>
      </c>
      <c r="B224" s="1" t="s">
        <v>65</v>
      </c>
    </row>
    <row r="225" spans="1:2" hidden="1">
      <c r="A225" s="1">
        <v>3.9</v>
      </c>
      <c r="B225" s="1" t="s">
        <v>66</v>
      </c>
    </row>
    <row r="226" spans="1:2" hidden="1">
      <c r="A226" s="1">
        <v>4.0999999999999996</v>
      </c>
      <c r="B226" s="1" t="s">
        <v>67</v>
      </c>
    </row>
    <row r="227" spans="1:2" hidden="1">
      <c r="A227" s="1">
        <v>4.2</v>
      </c>
      <c r="B227" s="1" t="s">
        <v>68</v>
      </c>
    </row>
    <row r="228" spans="1:2" hidden="1">
      <c r="A228" s="1">
        <v>4.3</v>
      </c>
      <c r="B228" s="1" t="s">
        <v>69</v>
      </c>
    </row>
    <row r="229" spans="1:2" hidden="1">
      <c r="A229" s="1">
        <v>4.4000000000000004</v>
      </c>
      <c r="B229" s="1" t="s">
        <v>70</v>
      </c>
    </row>
    <row r="230" spans="1:2" hidden="1"/>
    <row r="231" spans="1:2" hidden="1"/>
    <row r="232" spans="1:2" hidden="1"/>
    <row r="233" spans="1:2" hidden="1">
      <c r="B233" s="1" t="s">
        <v>71</v>
      </c>
    </row>
    <row r="234" spans="1:2" hidden="1">
      <c r="A234" s="1" t="s">
        <v>72</v>
      </c>
      <c r="B234" s="1" t="s">
        <v>43</v>
      </c>
    </row>
    <row r="235" spans="1:2" hidden="1">
      <c r="A235" s="1" t="s">
        <v>73</v>
      </c>
      <c r="B235" s="1" t="s">
        <v>74</v>
      </c>
    </row>
    <row r="236" spans="1:2" hidden="1">
      <c r="A236" s="1" t="s">
        <v>75</v>
      </c>
      <c r="B236" s="1" t="s">
        <v>76</v>
      </c>
    </row>
    <row r="237" spans="1:2" hidden="1">
      <c r="A237" s="1" t="s">
        <v>77</v>
      </c>
      <c r="B237" s="1" t="s">
        <v>78</v>
      </c>
    </row>
    <row r="238" spans="1:2" hidden="1">
      <c r="A238" s="1" t="s">
        <v>79</v>
      </c>
      <c r="B238" s="1" t="s">
        <v>80</v>
      </c>
    </row>
    <row r="239" spans="1:2" hidden="1">
      <c r="A239" s="1" t="s">
        <v>81</v>
      </c>
      <c r="B239" s="1" t="s">
        <v>82</v>
      </c>
    </row>
    <row r="240" spans="1:2" hidden="1">
      <c r="A240" s="1" t="s">
        <v>83</v>
      </c>
      <c r="B240" s="1" t="s">
        <v>84</v>
      </c>
    </row>
    <row r="241" spans="1:2" hidden="1">
      <c r="A241" s="1" t="s">
        <v>85</v>
      </c>
      <c r="B241" s="1" t="s">
        <v>86</v>
      </c>
    </row>
    <row r="242" spans="1:2" hidden="1">
      <c r="A242" s="1" t="s">
        <v>87</v>
      </c>
      <c r="B242" s="1" t="s">
        <v>88</v>
      </c>
    </row>
    <row r="243" spans="1:2" hidden="1">
      <c r="A243" s="1" t="s">
        <v>89</v>
      </c>
      <c r="B243" s="1" t="s">
        <v>90</v>
      </c>
    </row>
    <row r="244" spans="1:2" hidden="1">
      <c r="A244" s="1" t="s">
        <v>91</v>
      </c>
      <c r="B244" s="1" t="s">
        <v>92</v>
      </c>
    </row>
    <row r="245" spans="1:2" hidden="1">
      <c r="A245" s="1" t="s">
        <v>93</v>
      </c>
      <c r="B245" s="1" t="s">
        <v>94</v>
      </c>
    </row>
    <row r="246" spans="1:2" hidden="1">
      <c r="A246" s="1" t="s">
        <v>95</v>
      </c>
      <c r="B246" s="1" t="s">
        <v>96</v>
      </c>
    </row>
    <row r="247" spans="1:2" hidden="1">
      <c r="A247" s="1" t="s">
        <v>97</v>
      </c>
      <c r="B247" s="1" t="s">
        <v>98</v>
      </c>
    </row>
    <row r="248" spans="1:2" hidden="1">
      <c r="A248" s="1" t="s">
        <v>99</v>
      </c>
      <c r="B248" s="1" t="s">
        <v>100</v>
      </c>
    </row>
    <row r="249" spans="1:2" hidden="1">
      <c r="A249" s="1" t="s">
        <v>101</v>
      </c>
      <c r="B249" s="1" t="s">
        <v>46</v>
      </c>
    </row>
    <row r="250" spans="1:2" hidden="1">
      <c r="A250" s="1" t="s">
        <v>102</v>
      </c>
      <c r="B250" s="1" t="s">
        <v>103</v>
      </c>
    </row>
    <row r="251" spans="1:2" hidden="1">
      <c r="A251" s="1" t="s">
        <v>104</v>
      </c>
      <c r="B251" s="1" t="s">
        <v>105</v>
      </c>
    </row>
    <row r="252" spans="1:2" hidden="1">
      <c r="A252" s="1" t="s">
        <v>106</v>
      </c>
      <c r="B252" s="1" t="s">
        <v>107</v>
      </c>
    </row>
    <row r="253" spans="1:2" hidden="1">
      <c r="A253" s="1" t="s">
        <v>108</v>
      </c>
      <c r="B253" s="1" t="s">
        <v>109</v>
      </c>
    </row>
    <row r="254" spans="1:2" hidden="1">
      <c r="A254" s="1" t="s">
        <v>110</v>
      </c>
      <c r="B254" s="1" t="s">
        <v>111</v>
      </c>
    </row>
    <row r="255" spans="1:2" hidden="1">
      <c r="A255" s="1" t="s">
        <v>112</v>
      </c>
      <c r="B255" s="1" t="s">
        <v>113</v>
      </c>
    </row>
    <row r="256" spans="1:2" hidden="1">
      <c r="A256" s="1" t="s">
        <v>114</v>
      </c>
      <c r="B256" s="1" t="s">
        <v>115</v>
      </c>
    </row>
    <row r="257" spans="1:2" hidden="1">
      <c r="A257" s="1" t="s">
        <v>116</v>
      </c>
      <c r="B257" s="1" t="s">
        <v>117</v>
      </c>
    </row>
    <row r="258" spans="1:2" hidden="1">
      <c r="A258" s="1" t="s">
        <v>118</v>
      </c>
      <c r="B258" s="1" t="s">
        <v>119</v>
      </c>
    </row>
    <row r="259" spans="1:2" hidden="1">
      <c r="A259" s="1" t="s">
        <v>120</v>
      </c>
      <c r="B259" s="1" t="s">
        <v>121</v>
      </c>
    </row>
    <row r="260" spans="1:2" hidden="1">
      <c r="A260" s="1" t="s">
        <v>122</v>
      </c>
      <c r="B260" s="1" t="s">
        <v>123</v>
      </c>
    </row>
    <row r="261" spans="1:2" hidden="1">
      <c r="A261" s="1" t="s">
        <v>124</v>
      </c>
      <c r="B261" s="1" t="s">
        <v>125</v>
      </c>
    </row>
    <row r="262" spans="1:2" hidden="1">
      <c r="A262" s="1" t="s">
        <v>126</v>
      </c>
      <c r="B262" s="1" t="s">
        <v>127</v>
      </c>
    </row>
    <row r="263" spans="1:2" hidden="1">
      <c r="A263" s="1" t="s">
        <v>128</v>
      </c>
      <c r="B263" s="1" t="s">
        <v>100</v>
      </c>
    </row>
    <row r="264" spans="1:2" hidden="1">
      <c r="A264" s="1" t="s">
        <v>129</v>
      </c>
      <c r="B264" s="1" t="s">
        <v>130</v>
      </c>
    </row>
    <row r="265" spans="1:2" hidden="1">
      <c r="A265" s="1" t="s">
        <v>131</v>
      </c>
      <c r="B265" s="1" t="s">
        <v>132</v>
      </c>
    </row>
    <row r="266" spans="1:2" hidden="1">
      <c r="A266" s="1" t="s">
        <v>133</v>
      </c>
      <c r="B266" s="1" t="s">
        <v>134</v>
      </c>
    </row>
    <row r="267" spans="1:2" hidden="1">
      <c r="A267" s="1" t="s">
        <v>135</v>
      </c>
      <c r="B267" s="1" t="s">
        <v>136</v>
      </c>
    </row>
    <row r="268" spans="1:2" hidden="1">
      <c r="A268" s="1" t="s">
        <v>137</v>
      </c>
      <c r="B268" s="1" t="s">
        <v>138</v>
      </c>
    </row>
    <row r="269" spans="1:2" hidden="1">
      <c r="A269" s="1" t="s">
        <v>139</v>
      </c>
      <c r="B269" s="1" t="s">
        <v>140</v>
      </c>
    </row>
    <row r="270" spans="1:2" hidden="1">
      <c r="A270" s="1" t="s">
        <v>141</v>
      </c>
      <c r="B270" s="1" t="s">
        <v>142</v>
      </c>
    </row>
    <row r="271" spans="1:2" hidden="1">
      <c r="A271" s="1" t="s">
        <v>143</v>
      </c>
      <c r="B271" s="1" t="s">
        <v>144</v>
      </c>
    </row>
    <row r="272" spans="1:2" hidden="1">
      <c r="A272" s="1" t="s">
        <v>145</v>
      </c>
      <c r="B272" s="1" t="s">
        <v>146</v>
      </c>
    </row>
    <row r="273" spans="1:2" hidden="1">
      <c r="A273" s="1" t="s">
        <v>147</v>
      </c>
      <c r="B273" s="1" t="s">
        <v>148</v>
      </c>
    </row>
    <row r="274" spans="1:2" hidden="1">
      <c r="A274" s="1" t="s">
        <v>149</v>
      </c>
      <c r="B274" s="1" t="s">
        <v>150</v>
      </c>
    </row>
    <row r="275" spans="1:2" hidden="1">
      <c r="A275" s="1" t="s">
        <v>151</v>
      </c>
      <c r="B275" s="1" t="s">
        <v>152</v>
      </c>
    </row>
    <row r="276" spans="1:2" hidden="1">
      <c r="A276" s="1" t="s">
        <v>153</v>
      </c>
      <c r="B276" s="1" t="s">
        <v>154</v>
      </c>
    </row>
    <row r="277" spans="1:2" hidden="1">
      <c r="A277" s="1" t="s">
        <v>155</v>
      </c>
      <c r="B277" s="1" t="s">
        <v>156</v>
      </c>
    </row>
    <row r="278" spans="1:2" hidden="1">
      <c r="A278" s="1" t="s">
        <v>157</v>
      </c>
      <c r="B278" s="1" t="s">
        <v>158</v>
      </c>
    </row>
    <row r="279" spans="1:2" hidden="1">
      <c r="A279" s="1" t="s">
        <v>159</v>
      </c>
      <c r="B279" s="1" t="s">
        <v>160</v>
      </c>
    </row>
    <row r="280" spans="1:2" hidden="1">
      <c r="A280" s="1" t="s">
        <v>161</v>
      </c>
      <c r="B280" s="1" t="s">
        <v>162</v>
      </c>
    </row>
    <row r="281" spans="1:2" hidden="1">
      <c r="A281" s="1" t="s">
        <v>163</v>
      </c>
      <c r="B281" s="1" t="s">
        <v>164</v>
      </c>
    </row>
    <row r="282" spans="1:2" hidden="1">
      <c r="A282" s="1" t="s">
        <v>165</v>
      </c>
      <c r="B282" s="1" t="s">
        <v>166</v>
      </c>
    </row>
    <row r="283" spans="1:2" hidden="1">
      <c r="A283" s="1" t="s">
        <v>167</v>
      </c>
      <c r="B283" s="1" t="s">
        <v>168</v>
      </c>
    </row>
    <row r="284" spans="1:2" hidden="1">
      <c r="A284" s="1" t="s">
        <v>169</v>
      </c>
      <c r="B284" s="1" t="s">
        <v>170</v>
      </c>
    </row>
    <row r="285" spans="1:2" hidden="1">
      <c r="A285" s="1" t="s">
        <v>171</v>
      </c>
      <c r="B285" s="1" t="s">
        <v>172</v>
      </c>
    </row>
    <row r="286" spans="1:2" hidden="1">
      <c r="A286" s="1" t="s">
        <v>173</v>
      </c>
      <c r="B286" s="1" t="s">
        <v>174</v>
      </c>
    </row>
    <row r="287" spans="1:2" hidden="1">
      <c r="A287" s="1" t="s">
        <v>175</v>
      </c>
      <c r="B287" s="1" t="s">
        <v>176</v>
      </c>
    </row>
    <row r="288" spans="1:2" hidden="1">
      <c r="A288" s="1" t="s">
        <v>177</v>
      </c>
      <c r="B288" s="1" t="s">
        <v>178</v>
      </c>
    </row>
    <row r="289" spans="1:2" hidden="1">
      <c r="A289" s="1" t="s">
        <v>179</v>
      </c>
      <c r="B289" s="1" t="s">
        <v>180</v>
      </c>
    </row>
    <row r="290" spans="1:2" hidden="1">
      <c r="A290" s="1" t="s">
        <v>181</v>
      </c>
      <c r="B290" s="1" t="s">
        <v>182</v>
      </c>
    </row>
    <row r="291" spans="1:2" hidden="1">
      <c r="A291" s="1" t="s">
        <v>183</v>
      </c>
      <c r="B291" s="1" t="s">
        <v>184</v>
      </c>
    </row>
    <row r="292" spans="1:2" hidden="1">
      <c r="A292" s="1" t="s">
        <v>185</v>
      </c>
      <c r="B292" s="1" t="s">
        <v>186</v>
      </c>
    </row>
    <row r="293" spans="1:2" hidden="1">
      <c r="A293" s="1" t="s">
        <v>187</v>
      </c>
      <c r="B293" s="1" t="s">
        <v>188</v>
      </c>
    </row>
    <row r="294" spans="1:2" hidden="1">
      <c r="A294" s="1" t="s">
        <v>189</v>
      </c>
      <c r="B294" s="1" t="s">
        <v>190</v>
      </c>
    </row>
    <row r="295" spans="1:2" hidden="1">
      <c r="A295" s="1" t="s">
        <v>191</v>
      </c>
      <c r="B295" s="1" t="s">
        <v>192</v>
      </c>
    </row>
    <row r="296" spans="1:2" hidden="1">
      <c r="A296" s="1" t="s">
        <v>193</v>
      </c>
      <c r="B296" s="1" t="s">
        <v>194</v>
      </c>
    </row>
    <row r="297" spans="1:2" hidden="1">
      <c r="A297" s="1" t="s">
        <v>195</v>
      </c>
      <c r="B297" s="1" t="s">
        <v>196</v>
      </c>
    </row>
    <row r="298" spans="1:2" hidden="1">
      <c r="A298" s="1" t="s">
        <v>197</v>
      </c>
      <c r="B298" s="1" t="s">
        <v>198</v>
      </c>
    </row>
    <row r="299" spans="1:2" hidden="1">
      <c r="A299" s="1" t="s">
        <v>199</v>
      </c>
      <c r="B299" s="1" t="s">
        <v>200</v>
      </c>
    </row>
    <row r="300" spans="1:2" hidden="1">
      <c r="A300" s="1" t="s">
        <v>201</v>
      </c>
      <c r="B300" s="1" t="s">
        <v>202</v>
      </c>
    </row>
    <row r="301" spans="1:2" hidden="1">
      <c r="A301" s="1" t="s">
        <v>203</v>
      </c>
      <c r="B301" s="1" t="s">
        <v>204</v>
      </c>
    </row>
    <row r="302" spans="1:2" hidden="1">
      <c r="A302" s="1" t="s">
        <v>205</v>
      </c>
      <c r="B302" s="1" t="s">
        <v>206</v>
      </c>
    </row>
    <row r="303" spans="1:2" hidden="1">
      <c r="A303" s="1" t="s">
        <v>207</v>
      </c>
      <c r="B303" s="1" t="s">
        <v>208</v>
      </c>
    </row>
    <row r="304" spans="1:2" hidden="1">
      <c r="A304" s="1" t="s">
        <v>209</v>
      </c>
      <c r="B304" s="1" t="s">
        <v>210</v>
      </c>
    </row>
    <row r="305" spans="1:2" hidden="1">
      <c r="A305" s="1" t="s">
        <v>211</v>
      </c>
      <c r="B305" s="1" t="s">
        <v>212</v>
      </c>
    </row>
    <row r="306" spans="1:2" hidden="1">
      <c r="A306" s="1" t="s">
        <v>213</v>
      </c>
      <c r="B306" s="1" t="s">
        <v>214</v>
      </c>
    </row>
    <row r="307" spans="1:2" hidden="1">
      <c r="A307" s="1" t="s">
        <v>215</v>
      </c>
      <c r="B307" s="1" t="s">
        <v>216</v>
      </c>
    </row>
    <row r="308" spans="1:2" hidden="1">
      <c r="A308" s="1" t="s">
        <v>217</v>
      </c>
      <c r="B308" s="1" t="s">
        <v>218</v>
      </c>
    </row>
    <row r="309" spans="1:2" hidden="1">
      <c r="A309" s="1" t="s">
        <v>219</v>
      </c>
      <c r="B309" s="1" t="s">
        <v>220</v>
      </c>
    </row>
    <row r="310" spans="1:2" hidden="1">
      <c r="A310" s="1" t="s">
        <v>221</v>
      </c>
      <c r="B310" s="1" t="s">
        <v>222</v>
      </c>
    </row>
    <row r="311" spans="1:2" hidden="1">
      <c r="A311" s="1" t="s">
        <v>223</v>
      </c>
      <c r="B311" s="1" t="s">
        <v>224</v>
      </c>
    </row>
    <row r="312" spans="1:2" hidden="1">
      <c r="A312" s="1" t="s">
        <v>225</v>
      </c>
      <c r="B312" s="1" t="s">
        <v>226</v>
      </c>
    </row>
    <row r="313" spans="1:2" hidden="1">
      <c r="A313" s="1" t="s">
        <v>227</v>
      </c>
      <c r="B313" s="1" t="s">
        <v>228</v>
      </c>
    </row>
    <row r="314" spans="1:2" hidden="1">
      <c r="A314" s="1" t="s">
        <v>229</v>
      </c>
      <c r="B314" s="1" t="s">
        <v>230</v>
      </c>
    </row>
    <row r="315" spans="1:2" hidden="1">
      <c r="A315" s="1" t="s">
        <v>231</v>
      </c>
      <c r="B315" s="1" t="s">
        <v>232</v>
      </c>
    </row>
    <row r="316" spans="1:2" hidden="1">
      <c r="A316" s="1" t="s">
        <v>233</v>
      </c>
      <c r="B316" s="1" t="s">
        <v>234</v>
      </c>
    </row>
    <row r="317" spans="1:2" hidden="1">
      <c r="A317" s="1" t="s">
        <v>235</v>
      </c>
      <c r="B317" s="1" t="s">
        <v>236</v>
      </c>
    </row>
    <row r="318" spans="1:2" hidden="1">
      <c r="A318" s="1" t="s">
        <v>237</v>
      </c>
      <c r="B318" s="1" t="s">
        <v>238</v>
      </c>
    </row>
    <row r="319" spans="1:2" hidden="1">
      <c r="A319" s="1" t="s">
        <v>239</v>
      </c>
      <c r="B319" s="1" t="s">
        <v>240</v>
      </c>
    </row>
    <row r="320" spans="1:2" hidden="1">
      <c r="A320" s="1" t="s">
        <v>241</v>
      </c>
      <c r="B320" s="1" t="s">
        <v>242</v>
      </c>
    </row>
    <row r="321" spans="1:2" hidden="1">
      <c r="A321" s="1" t="s">
        <v>243</v>
      </c>
      <c r="B321" s="1" t="s">
        <v>244</v>
      </c>
    </row>
    <row r="322" spans="1:2" hidden="1">
      <c r="A322" s="1" t="s">
        <v>245</v>
      </c>
      <c r="B322" s="1" t="s">
        <v>246</v>
      </c>
    </row>
    <row r="323" spans="1:2" hidden="1">
      <c r="A323" s="1" t="s">
        <v>247</v>
      </c>
      <c r="B323" s="1" t="s">
        <v>248</v>
      </c>
    </row>
    <row r="324" spans="1:2" hidden="1">
      <c r="A324" s="1" t="s">
        <v>249</v>
      </c>
      <c r="B324" s="1" t="s">
        <v>250</v>
      </c>
    </row>
    <row r="325" spans="1:2" hidden="1">
      <c r="A325" s="1" t="s">
        <v>251</v>
      </c>
      <c r="B325" s="1" t="s">
        <v>252</v>
      </c>
    </row>
    <row r="326" spans="1:2" hidden="1">
      <c r="A326" s="1" t="s">
        <v>253</v>
      </c>
      <c r="B326" s="1" t="s">
        <v>254</v>
      </c>
    </row>
    <row r="327" spans="1:2" hidden="1">
      <c r="A327" s="1" t="s">
        <v>255</v>
      </c>
      <c r="B327" s="1" t="s">
        <v>256</v>
      </c>
    </row>
    <row r="328" spans="1:2" hidden="1">
      <c r="A328" s="1" t="s">
        <v>257</v>
      </c>
      <c r="B328" s="1" t="s">
        <v>258</v>
      </c>
    </row>
    <row r="329" spans="1:2" hidden="1">
      <c r="A329" s="1" t="s">
        <v>259</v>
      </c>
      <c r="B329" s="1" t="s">
        <v>260</v>
      </c>
    </row>
    <row r="330" spans="1:2" hidden="1">
      <c r="A330" s="1" t="s">
        <v>261</v>
      </c>
      <c r="B330" s="1" t="s">
        <v>262</v>
      </c>
    </row>
    <row r="331" spans="1:2" hidden="1">
      <c r="A331" s="1" t="s">
        <v>263</v>
      </c>
      <c r="B331" s="1" t="s">
        <v>264</v>
      </c>
    </row>
    <row r="332" spans="1:2" hidden="1">
      <c r="A332" s="1" t="s">
        <v>265</v>
      </c>
      <c r="B332" s="1" t="s">
        <v>266</v>
      </c>
    </row>
    <row r="333" spans="1:2" hidden="1">
      <c r="A333" s="1" t="s">
        <v>267</v>
      </c>
      <c r="B333" s="1" t="s">
        <v>268</v>
      </c>
    </row>
    <row r="334" spans="1:2" hidden="1">
      <c r="A334" s="1" t="s">
        <v>269</v>
      </c>
      <c r="B334" s="1" t="s">
        <v>270</v>
      </c>
    </row>
    <row r="335" spans="1:2" hidden="1">
      <c r="A335" s="1" t="s">
        <v>271</v>
      </c>
      <c r="B335" s="1" t="s">
        <v>272</v>
      </c>
    </row>
    <row r="336" spans="1:2" hidden="1">
      <c r="A336" s="1" t="s">
        <v>273</v>
      </c>
      <c r="B336" s="1" t="s">
        <v>274</v>
      </c>
    </row>
    <row r="337" spans="1:5" hidden="1">
      <c r="A337" s="1" t="s">
        <v>275</v>
      </c>
      <c r="B337" s="1" t="s">
        <v>276</v>
      </c>
    </row>
    <row r="338" spans="1:5" hidden="1">
      <c r="A338" s="1" t="s">
        <v>277</v>
      </c>
      <c r="B338" s="1" t="s">
        <v>278</v>
      </c>
    </row>
    <row r="339" spans="1:5" hidden="1">
      <c r="A339" s="1" t="s">
        <v>279</v>
      </c>
      <c r="B339" s="1" t="s">
        <v>280</v>
      </c>
    </row>
    <row r="340" spans="1:5" hidden="1">
      <c r="A340" s="1" t="s">
        <v>281</v>
      </c>
      <c r="B340" s="1" t="s">
        <v>282</v>
      </c>
    </row>
    <row r="341" spans="1:5" hidden="1">
      <c r="A341" s="1" t="s">
        <v>283</v>
      </c>
      <c r="B341" s="1" t="s">
        <v>284</v>
      </c>
    </row>
    <row r="342" spans="1:5" hidden="1">
      <c r="A342" s="1" t="s">
        <v>285</v>
      </c>
      <c r="B342" s="1" t="s">
        <v>286</v>
      </c>
    </row>
    <row r="343" spans="1:5" hidden="1">
      <c r="A343" s="1" t="s">
        <v>287</v>
      </c>
      <c r="B343" s="1" t="s">
        <v>288</v>
      </c>
    </row>
    <row r="344" spans="1:5" hidden="1">
      <c r="A344" s="1" t="s">
        <v>289</v>
      </c>
      <c r="B344" s="1" t="s">
        <v>290</v>
      </c>
    </row>
    <row r="345" spans="1:5" hidden="1"/>
    <row r="346" spans="1:5" hidden="1"/>
    <row r="347" spans="1:5" hidden="1"/>
    <row r="348" spans="1:5" hidden="1">
      <c r="C348" s="1" t="s">
        <v>291</v>
      </c>
      <c r="D348" s="1" t="s">
        <v>292</v>
      </c>
      <c r="E348" s="1" t="s">
        <v>293</v>
      </c>
    </row>
    <row r="349" spans="1:5" hidden="1">
      <c r="C349" s="1" t="s">
        <v>305</v>
      </c>
      <c r="D349" s="1" t="s">
        <v>294</v>
      </c>
      <c r="E349" s="1" t="s">
        <v>295</v>
      </c>
    </row>
    <row r="350" spans="1:5" hidden="1">
      <c r="C350" s="1" t="s">
        <v>304</v>
      </c>
      <c r="E350" s="1" t="s">
        <v>296</v>
      </c>
    </row>
    <row r="351" spans="1:5" hidden="1">
      <c r="E351" s="1" t="s">
        <v>297</v>
      </c>
    </row>
    <row r="352" spans="1:5" hidden="1"/>
    <row r="353" spans="3:3" hidden="1"/>
    <row r="354" spans="3:3" hidden="1"/>
    <row r="355" spans="3:3" hidden="1"/>
    <row r="356" spans="3:3" hidden="1"/>
    <row r="357" spans="3:3" hidden="1">
      <c r="C357" s="1" t="s">
        <v>315</v>
      </c>
    </row>
    <row r="358" spans="3:3" hidden="1">
      <c r="C358" s="1" t="s">
        <v>316</v>
      </c>
    </row>
    <row r="359" spans="3:3" hidden="1">
      <c r="C359" s="1" t="s">
        <v>317</v>
      </c>
    </row>
    <row r="360" spans="3:3" hidden="1"/>
    <row r="361" spans="3:3" hidden="1"/>
    <row r="362" spans="3:3" hidden="1"/>
    <row r="363" spans="3:3" hidden="1"/>
    <row r="364" spans="3:3" hidden="1"/>
    <row r="365" spans="3:3" hidden="1"/>
    <row r="366" spans="3:3" hidden="1"/>
    <row r="367" spans="3:3" hidden="1"/>
    <row r="368" spans="3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</sheetData>
  <sheetProtection formatCells="0" formatColumns="0" formatRows="0" selectLockedCells="1" autoFilter="0"/>
  <protectedRanges>
    <protectedRange sqref="Q42 G40 O40 F58 O43:O44 G44 Q73 G71 O71 F89 O74:O75 G75 Q104 G102 O102 F120 O105:O106 G106" name="FIN"/>
    <protectedRange sqref="D8:W12" name="FIN_1"/>
    <protectedRange sqref="D16:W19" name="FIN_2"/>
    <protectedRange sqref="A22 A24 A26" name="FIN_3"/>
    <protectedRange sqref="C37 C68 C99" name="FIN_4"/>
    <protectedRange sqref="K39 K70 K101" name="FIN_5"/>
    <protectedRange sqref="I48:T49 I53:T54 I79:T80 I84:T85 I110:T111 I115:T116" name="FIN_6"/>
    <protectedRange sqref="D48:E49 D79:E80 D110:E111" name="FIN_7"/>
    <protectedRange sqref="D53:E54 D84:E85 D115:E116" name="FIN_8"/>
    <protectedRange sqref="Q133 G131 O131 F149 O134:O135 G135" name="FIN_9"/>
    <protectedRange sqref="C128" name="FIN_4_1"/>
    <protectedRange sqref="K130" name="FIN_5_1"/>
    <protectedRange sqref="I139:T140 I144:T145" name="FIN_6_1"/>
    <protectedRange sqref="D139:E140" name="FIN_7_1"/>
    <protectedRange sqref="D144:E145" name="FIN_8_1"/>
  </protectedRanges>
  <dataConsolidate/>
  <mergeCells count="307">
    <mergeCell ref="A124:W124"/>
    <mergeCell ref="C122:W122"/>
    <mergeCell ref="A122:B122"/>
    <mergeCell ref="A170:D170"/>
    <mergeCell ref="F170:O170"/>
    <mergeCell ref="Q170:W170"/>
    <mergeCell ref="A172:D172"/>
    <mergeCell ref="F172:O172"/>
    <mergeCell ref="Q172:W172"/>
    <mergeCell ref="A167:D167"/>
    <mergeCell ref="F167:O167"/>
    <mergeCell ref="Q167:W167"/>
    <mergeCell ref="A168:D168"/>
    <mergeCell ref="F168:O168"/>
    <mergeCell ref="Q168:W168"/>
    <mergeCell ref="A171:D171"/>
    <mergeCell ref="F171:O171"/>
    <mergeCell ref="Q171:W171"/>
    <mergeCell ref="A163:A164"/>
    <mergeCell ref="B163:B164"/>
    <mergeCell ref="C163:D164"/>
    <mergeCell ref="E163:E164"/>
    <mergeCell ref="F163:H163"/>
    <mergeCell ref="W163:W164"/>
    <mergeCell ref="B157:B158"/>
    <mergeCell ref="C157:D158"/>
    <mergeCell ref="E157:E158"/>
    <mergeCell ref="F157:H157"/>
    <mergeCell ref="W157:W158"/>
    <mergeCell ref="F158:H158"/>
    <mergeCell ref="F154:H154"/>
    <mergeCell ref="A155:A162"/>
    <mergeCell ref="F164:H164"/>
    <mergeCell ref="B159:B160"/>
    <mergeCell ref="C159:D160"/>
    <mergeCell ref="E159:E160"/>
    <mergeCell ref="F159:H159"/>
    <mergeCell ref="W159:W160"/>
    <mergeCell ref="F160:H160"/>
    <mergeCell ref="B161:B162"/>
    <mergeCell ref="C161:D162"/>
    <mergeCell ref="E161:E162"/>
    <mergeCell ref="F161:H161"/>
    <mergeCell ref="W161:W162"/>
    <mergeCell ref="F162:H162"/>
    <mergeCell ref="B155:B156"/>
    <mergeCell ref="C155:D156"/>
    <mergeCell ref="E155:E156"/>
    <mergeCell ref="F155:H155"/>
    <mergeCell ref="A151:W151"/>
    <mergeCell ref="A153:A154"/>
    <mergeCell ref="B153:D154"/>
    <mergeCell ref="E153:E154"/>
    <mergeCell ref="F153:T153"/>
    <mergeCell ref="V153:V154"/>
    <mergeCell ref="W153:W154"/>
    <mergeCell ref="W155:W156"/>
    <mergeCell ref="F156:H156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23" priority="90" operator="equal">
      <formula>"Incorrecto existen números que no son fijos"</formula>
    </cfRule>
  </conditionalFormatting>
  <conditionalFormatting sqref="Y53:Y54">
    <cfRule type="cellIs" dxfId="22" priority="89" operator="equal">
      <formula>"Incorrecto existen números que no son fijos"</formula>
    </cfRule>
  </conditionalFormatting>
  <conditionalFormatting sqref="Y84:Y85">
    <cfRule type="cellIs" dxfId="21" priority="83" operator="equal">
      <formula>"Incorrecto existen números que no son fijos"</formula>
    </cfRule>
  </conditionalFormatting>
  <conditionalFormatting sqref="Y79:Y80">
    <cfRule type="cellIs" dxfId="20" priority="84" operator="equal">
      <formula>"Incorrecto existen números que no son fijos"</formula>
    </cfRule>
  </conditionalFormatting>
  <conditionalFormatting sqref="Y110:Y111">
    <cfRule type="cellIs" dxfId="19" priority="78" operator="equal">
      <formula>"Incorrecto existen números que no son fijos"</formula>
    </cfRule>
  </conditionalFormatting>
  <conditionalFormatting sqref="Y115:Y116">
    <cfRule type="cellIs" dxfId="18" priority="77" operator="equal">
      <formula>"Incorrecto existen números que no son fijos"</formula>
    </cfRule>
  </conditionalFormatting>
  <conditionalFormatting sqref="W48">
    <cfRule type="cellIs" dxfId="17" priority="35" operator="equal">
      <formula>"Favor de indicar el tipo de fórmula"</formula>
    </cfRule>
    <cfRule type="cellIs" dxfId="16" priority="36" operator="equal">
      <formula>"Favor de proporcionar valores al calendario de las 2 variables en lo programado"</formula>
    </cfRule>
  </conditionalFormatting>
  <conditionalFormatting sqref="W53">
    <cfRule type="cellIs" dxfId="15" priority="33" operator="equal">
      <formula>"Favor de indicar el tipo de fórmula"</formula>
    </cfRule>
    <cfRule type="cellIs" dxfId="14" priority="34" operator="equal">
      <formula>"Favor de proporcionar valores al calendario de las 2 variables en lo programado"</formula>
    </cfRule>
  </conditionalFormatting>
  <conditionalFormatting sqref="W79">
    <cfRule type="cellIs" dxfId="13" priority="31" operator="equal">
      <formula>"Favor de indicar el tipo de fórmula"</formula>
    </cfRule>
    <cfRule type="cellIs" dxfId="12" priority="32" operator="equal">
      <formula>"Favor de proporcionar valores al calendario de las 2 variables en lo programado"</formula>
    </cfRule>
  </conditionalFormatting>
  <conditionalFormatting sqref="W84">
    <cfRule type="cellIs" dxfId="11" priority="29" operator="equal">
      <formula>"Favor de indicar el tipo de fórmula"</formula>
    </cfRule>
    <cfRule type="cellIs" dxfId="10" priority="30" operator="equal">
      <formula>"Favor de proporcionar valores al calendario de las 2 variables en lo programado"</formula>
    </cfRule>
  </conditionalFormatting>
  <conditionalFormatting sqref="W110">
    <cfRule type="cellIs" dxfId="9" priority="27" operator="equal">
      <formula>"Favor de indicar el tipo de fórmula"</formula>
    </cfRule>
    <cfRule type="cellIs" dxfId="8" priority="28" operator="equal">
      <formula>"Favor de proporcionar valores al calendario de las 2 variables en lo programado"</formula>
    </cfRule>
  </conditionalFormatting>
  <conditionalFormatting sqref="W115">
    <cfRule type="cellIs" dxfId="7" priority="23" operator="equal">
      <formula>"Favor de indicar el tipo de fórmula"</formula>
    </cfRule>
    <cfRule type="cellIs" dxfId="6" priority="24" operator="equal">
      <formula>"Favor de proporcionar valores al calendario de las 2 variables en lo programado"</formula>
    </cfRule>
  </conditionalFormatting>
  <conditionalFormatting sqref="Y139:Y140">
    <cfRule type="cellIs" dxfId="5" priority="6" operator="equal">
      <formula>"Incorrecto existen números que no son fijos"</formula>
    </cfRule>
  </conditionalFormatting>
  <conditionalFormatting sqref="Y144:Y145">
    <cfRule type="cellIs" dxfId="4" priority="5" operator="equal">
      <formula>"Incorrecto existen números que no son fijos"</formula>
    </cfRule>
  </conditionalFormatting>
  <conditionalFormatting sqref="W139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44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" xr:uid="{00000000-0002-0000-0700-000000000000}">
      <formula1>"Estratégico, Gestión"</formula1>
    </dataValidation>
    <dataValidation type="list" allowBlank="1" showInputMessage="1" showErrorMessage="1" sqref="C37 W36 C68 W67 W38 C99 W98 W69 W100 C128 W127 W129" xr:uid="{00000000-0002-0000-0700-000001000000}">
      <formula1>"Eficiencia, Eficacia, Economía, Calidad"</formula1>
    </dataValidation>
    <dataValidation type="list" allowBlank="1" showInputMessage="1" showErrorMessage="1" sqref="Q101:W101 Q70:W70 Q39:W39 Q130:W130" xr:uid="{00000000-0002-0000-0700-000002000000}">
      <formula1>"Ascendente, Descendente, Regular, Nominal"</formula1>
    </dataValidation>
    <dataValidation type="list" allowBlank="1" showInputMessage="1" showErrorMessage="1" sqref="G101:J101 G39:J39 G70:J70 G130:J130" xr:uid="{00000000-0002-0000-07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47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1" manualBreakCount="1">
    <brk id="80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1040</v>
      </c>
      <c r="C1" s="139" t="s">
        <v>1043</v>
      </c>
    </row>
    <row r="2" spans="1:3" ht="15.75" thickBot="1">
      <c r="A2" s="138" t="s">
        <v>1041</v>
      </c>
      <c r="C2" s="139" t="s">
        <v>1044</v>
      </c>
    </row>
    <row r="3" spans="1:3" ht="15.75" thickBot="1">
      <c r="A3" s="346" t="s">
        <v>1042</v>
      </c>
      <c r="C3" s="139" t="s">
        <v>1045</v>
      </c>
    </row>
    <row r="4" spans="1:3" ht="15.75" thickBot="1">
      <c r="A4" s="347"/>
      <c r="C4" s="140" t="s">
        <v>1046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Transparencia</vt:lpstr>
      <vt:lpstr>Hoja2</vt:lpstr>
      <vt:lpstr>'Instructivo de llenado-Formato'!Área_de_impresión</vt:lpstr>
      <vt:lpstr>Transparencia!Área_de_impresión</vt:lpstr>
      <vt:lpstr>Transparencia!finalidad</vt:lpstr>
      <vt:lpstr>Transparencia!funcion1</vt:lpstr>
      <vt:lpstr>Transparencia!funcion2</vt:lpstr>
      <vt:lpstr>Transparencia!funcion3</vt:lpstr>
      <vt:lpstr>Transparencia!funcion4</vt:lpstr>
      <vt:lpstr>Transparencia!Rfinalidad</vt:lpstr>
      <vt:lpstr>Transparencia!Rfuncion1</vt:lpstr>
      <vt:lpstr>Transparencia!Rfuncion3</vt:lpstr>
      <vt:lpstr>Transparencia!Títulos_a_imprimir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2015-12-04T17:59:49Z</cp:lastPrinted>
  <dcterms:created xsi:type="dcterms:W3CDTF">2012-07-03T15:10:24Z</dcterms:created>
  <dcterms:modified xsi:type="dcterms:W3CDTF">2021-04-14T17:45:36Z</dcterms:modified>
</cp:coreProperties>
</file>