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941150F9-8E30-45A3-8F11-EECF24F03A3E}" xr6:coauthVersionLast="45" xr6:coauthVersionMax="45" xr10:uidLastSave="{00000000-0000-0000-0000-000000000000}"/>
  <bookViews>
    <workbookView xWindow="-120" yWindow="-120" windowWidth="29040" windowHeight="15840" tabRatio="828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2020'!$A$1:$W$666</definedName>
    <definedName name="finalidad" localSheetId="1">'Instructivo de llenado-Formato'!#REF!</definedName>
    <definedName name="finalidad" localSheetId="3">'Programa Presupuestario 2020'!$A$295:$A$298</definedName>
    <definedName name="finalidad">#REF!</definedName>
    <definedName name="funcion1" localSheetId="1">'Instructivo de llenado-Formato'!#REF!</definedName>
    <definedName name="funcion1" localSheetId="3">'Programa Presupuestario 2020'!$A$302:$A$309</definedName>
    <definedName name="funcion1">#REF!</definedName>
    <definedName name="funcion2" localSheetId="1">'Instructivo de llenado-Formato'!#REF!</definedName>
    <definedName name="funcion2" localSheetId="3">'Programa Presupuestario 2020'!$A$310:$A$316</definedName>
    <definedName name="funcion2">#REF!</definedName>
    <definedName name="funcion3" localSheetId="1">'Instructivo de llenado-Formato'!#REF!</definedName>
    <definedName name="funcion3" localSheetId="3">'Programa Presupuestario 2020'!$A$317:$A$325</definedName>
    <definedName name="funcion3">#REF!</definedName>
    <definedName name="funcion4" localSheetId="1">'Instructivo de llenado-Formato'!#REF!</definedName>
    <definedName name="funcion4" localSheetId="3">'Programa Presupuestario 2020'!$A$326:$A$329</definedName>
    <definedName name="funcion4">#REF!</definedName>
    <definedName name="Rfinalidad" localSheetId="1">'Instructivo de llenado-Formato'!#REF!</definedName>
    <definedName name="Rfinalidad" localSheetId="3">'Programa Presupuestario 2020'!$A$295:$B$298</definedName>
    <definedName name="Rfinalidad">#REF!</definedName>
    <definedName name="Rfuncion1" localSheetId="1">'Instructivo de llenado-Formato'!#REF!</definedName>
    <definedName name="Rfuncion1" localSheetId="3">'Programa Presupuestario 2020'!$A$302:$B$309</definedName>
    <definedName name="Rfuncion1">#REF!</definedName>
    <definedName name="Rfuncion3" localSheetId="1">'Instructivo de llenado-Formato'!#REF!</definedName>
    <definedName name="Rfuncion3" localSheetId="3">'Programa Presupuestario 2020'!$A$317:$B$325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51" i="57" l="1"/>
  <c r="V203" i="57" l="1"/>
  <c r="U203" i="57"/>
  <c r="E203" i="57"/>
  <c r="C203" i="57"/>
  <c r="V202" i="57"/>
  <c r="W202" i="57" s="1"/>
  <c r="E202" i="57"/>
  <c r="C202" i="57"/>
  <c r="V198" i="57"/>
  <c r="U198" i="57"/>
  <c r="V197" i="57"/>
  <c r="V264" i="57"/>
  <c r="W264" i="57" s="1"/>
  <c r="V263" i="57"/>
  <c r="W197" i="57" l="1"/>
  <c r="W205" i="57" s="1"/>
  <c r="V254" i="57"/>
  <c r="V255" i="57"/>
  <c r="V256" i="57"/>
  <c r="V257" i="57"/>
  <c r="V258" i="57"/>
  <c r="V259" i="57"/>
  <c r="V260" i="57"/>
  <c r="V261" i="57"/>
  <c r="W256" i="57" l="1"/>
  <c r="W258" i="57"/>
  <c r="W254" i="57"/>
  <c r="W260" i="57"/>
  <c r="E233" i="57"/>
  <c r="C233" i="57"/>
  <c r="E232" i="57"/>
  <c r="C232" i="57"/>
  <c r="E174" i="57"/>
  <c r="C174" i="57"/>
  <c r="E173" i="57"/>
  <c r="C173" i="57"/>
  <c r="E145" i="57"/>
  <c r="C145" i="57"/>
  <c r="E144" i="57"/>
  <c r="C144" i="57"/>
  <c r="E116" i="57"/>
  <c r="C116" i="57"/>
  <c r="E115" i="57"/>
  <c r="C115" i="57"/>
  <c r="V233" i="57"/>
  <c r="V232" i="57"/>
  <c r="V228" i="57"/>
  <c r="V227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68" i="57"/>
  <c r="W139" i="57" l="1"/>
  <c r="W110" i="57"/>
  <c r="W79" i="57"/>
  <c r="W53" i="57"/>
  <c r="W56" i="57" l="1"/>
  <c r="V265" i="57"/>
  <c r="V262" i="57"/>
  <c r="V253" i="57"/>
  <c r="V252" i="57"/>
  <c r="V250" i="57"/>
  <c r="V249" i="57"/>
  <c r="V248" i="57"/>
  <c r="V247" i="57"/>
  <c r="V246" i="57"/>
  <c r="V245" i="57"/>
  <c r="V244" i="57"/>
  <c r="U233" i="57"/>
  <c r="U228" i="57"/>
  <c r="U174" i="57"/>
  <c r="W173" i="57"/>
  <c r="U169" i="57"/>
  <c r="U145" i="57"/>
  <c r="W144" i="57"/>
  <c r="W147" i="57" s="1"/>
  <c r="U140" i="57"/>
  <c r="U116" i="57"/>
  <c r="W115" i="57"/>
  <c r="U111" i="57"/>
  <c r="U85" i="57"/>
  <c r="U80" i="57"/>
  <c r="U54" i="57"/>
  <c r="U49" i="57"/>
  <c r="W262" i="57" l="1"/>
  <c r="W244" i="57"/>
  <c r="W248" i="57"/>
  <c r="W252" i="57"/>
  <c r="W250" i="57"/>
  <c r="W246" i="57"/>
  <c r="W235" i="57"/>
  <c r="W84" i="57"/>
  <c r="W87" i="57" s="1"/>
  <c r="W176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<sst xmlns="http://schemas.openxmlformats.org/spreadsheetml/2006/main" count="2560" uniqueCount="1127">
  <si>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</si>
  <si>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</si>
  <si>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</si>
  <si>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</si>
  <si>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</si>
  <si>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</si>
  <si>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</si>
  <si>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</si>
  <si>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</si>
  <si>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</si>
  <si>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</si>
  <si>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</si>
  <si>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</si>
  <si>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</si>
  <si>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</si>
  <si>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</si>
  <si>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</si>
  <si>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</si>
  <si>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</si>
  <si>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</si>
  <si>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</si>
  <si>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</si>
  <si>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</si>
  <si>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</si>
  <si>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</si>
  <si>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</si>
  <si>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</si>
  <si>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</si>
  <si>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</si>
  <si>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</si>
  <si>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</si>
  <si>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</si>
  <si>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</si>
  <si>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</si>
  <si>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</si>
  <si>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</si>
  <si>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</si>
  <si>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</si>
  <si>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</si>
  <si>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</si>
  <si>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</si>
  <si>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</si>
  <si>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</si>
  <si>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</si>
  <si>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</si>
  <si>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</si>
  <si>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</si>
  <si>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</si>
  <si>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</si>
  <si>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</si>
  <si>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</si>
  <si>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</si>
  <si>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</si>
  <si>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</si>
  <si>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</si>
  <si>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</si>
  <si>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</si>
  <si>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</si>
  <si>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</si>
  <si>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</si>
  <si>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</si>
  <si>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</si>
  <si>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</si>
  <si>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</si>
  <si>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</si>
  <si>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</si>
  <si>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</si>
  <si>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</si>
  <si>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</si>
  <si>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</si>
  <si>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</si>
  <si>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</si>
  <si>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</si>
  <si>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</si>
  <si>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</si>
  <si>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</si>
  <si>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</si>
  <si>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</si>
  <si>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</si>
  <si>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</si>
  <si>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</si>
  <si>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</si>
  <si>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</si>
  <si>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</si>
  <si>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</si>
  <si>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</si>
  <si>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</si>
  <si>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</si>
  <si>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</si>
  <si>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</si>
  <si>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</si>
  <si>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</si>
  <si>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</si>
  <si>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</si>
  <si>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</si>
  <si>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</si>
  <si>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</si>
  <si>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</si>
  <si>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</si>
  <si>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</si>
  <si>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</si>
  <si>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</si>
  <si>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</si>
  <si>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</si>
  <si>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</si>
  <si>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</si>
  <si>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</si>
  <si>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</si>
  <si>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</si>
  <si>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</si>
  <si>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</si>
  <si>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</si>
  <si>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</si>
  <si>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</si>
  <si>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</si>
  <si>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</si>
  <si>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</si>
  <si>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</si>
  <si>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</si>
  <si>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</si>
  <si>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</si>
  <si>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</si>
  <si>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</si>
  <si>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</si>
  <si>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</si>
  <si>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</si>
  <si>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</si>
  <si>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</si>
  <si>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</si>
  <si>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</si>
  <si>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</si>
  <si>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</si>
  <si>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</si>
  <si>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</si>
  <si>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</si>
  <si>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</si>
  <si>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</si>
  <si>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</si>
  <si>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</si>
  <si>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</si>
  <si>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</si>
  <si>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</si>
  <si>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</si>
  <si>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</si>
  <si>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</si>
  <si>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</si>
  <si>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</si>
  <si>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</si>
  <si>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</si>
  <si>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</si>
  <si>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</si>
  <si>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</si>
  <si>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</si>
  <si>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</si>
  <si>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</si>
  <si>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</si>
  <si>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</si>
  <si>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</si>
  <si>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</si>
  <si>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</si>
  <si>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</si>
  <si>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</si>
  <si>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</si>
  <si>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</si>
  <si>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</si>
  <si>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</si>
  <si>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</si>
  <si>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</si>
  <si>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</si>
  <si>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</si>
  <si>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</si>
  <si>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</si>
  <si>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</si>
  <si>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</si>
  <si>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</si>
  <si>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</si>
  <si>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</si>
  <si>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</si>
  <si>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</si>
  <si>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</si>
  <si>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</si>
  <si>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</si>
  <si>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</si>
  <si>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</si>
  <si>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</si>
  <si>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</si>
  <si>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</si>
  <si>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</si>
  <si>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</si>
  <si>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</si>
  <si>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</si>
  <si>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</si>
  <si>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</si>
  <si>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</si>
  <si>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</si>
  <si>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</si>
  <si>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</si>
  <si>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</si>
  <si>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</si>
  <si>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</si>
  <si>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</si>
  <si>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</si>
  <si>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</si>
  <si>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</si>
  <si>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</si>
  <si>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</si>
  <si>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</si>
  <si>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</si>
  <si>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</si>
  <si>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</si>
  <si>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</si>
  <si>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</si>
  <si>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</si>
  <si>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</si>
  <si>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</si>
  <si>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</si>
  <si>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</si>
  <si>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</si>
  <si>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</si>
  <si>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</si>
  <si>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</si>
  <si>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</si>
  <si>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</si>
  <si>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</si>
  <si>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</si>
  <si>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</si>
  <si>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</si>
  <si>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</si>
  <si>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</si>
  <si>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</si>
  <si>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</si>
  <si>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</si>
  <si>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</si>
  <si>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</si>
  <si>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</si>
  <si>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</si>
  <si>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</si>
  <si>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</si>
  <si>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</si>
  <si>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</si>
  <si>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</si>
  <si>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</si>
  <si>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</si>
  <si>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</si>
  <si>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</si>
  <si>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</si>
  <si>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</si>
  <si>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</si>
  <si>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</si>
  <si>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</si>
  <si>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</si>
  <si>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</si>
  <si>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</si>
  <si>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</si>
  <si>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</si>
  <si>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</si>
  <si>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</si>
  <si>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</si>
  <si>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</si>
  <si>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</si>
  <si>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</si>
  <si>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</si>
  <si>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</si>
  <si>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</si>
  <si>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</si>
  <si>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</si>
  <si>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</si>
  <si>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</si>
  <si>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</si>
  <si>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</si>
  <si>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</si>
  <si>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</si>
  <si>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</si>
  <si>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</si>
  <si>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</si>
  <si>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</si>
  <si>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</si>
  <si>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</si>
  <si>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</si>
  <si>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</si>
  <si>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</si>
  <si>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</si>
  <si>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</si>
  <si>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</si>
  <si>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</si>
  <si>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</si>
  <si>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</si>
  <si>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</si>
  <si>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</si>
  <si>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</si>
  <si>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</si>
  <si>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</si>
  <si>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</si>
  <si>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</si>
  <si>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</si>
  <si>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</si>
  <si>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</si>
  <si>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</si>
  <si>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</si>
  <si>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</si>
  <si>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</si>
  <si>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</si>
  <si>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</si>
  <si>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</si>
  <si>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</si>
  <si>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</si>
  <si>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</si>
  <si>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</si>
  <si>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</si>
  <si>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</si>
  <si>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</si>
  <si>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</si>
  <si>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</si>
  <si>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</si>
  <si>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</si>
  <si>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</si>
  <si>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</si>
  <si>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</si>
  <si>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</si>
  <si>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</si>
  <si>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</si>
  <si>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</si>
  <si>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</si>
  <si>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</si>
  <si>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</si>
  <si>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</si>
  <si>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</si>
  <si>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</si>
  <si>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</si>
  <si>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</si>
  <si>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</si>
  <si>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</si>
  <si>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</si>
  <si>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</si>
  <si>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</si>
  <si>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</si>
  <si>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</si>
  <si>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</si>
  <si>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</si>
  <si>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</si>
  <si>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</si>
  <si>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</si>
  <si>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</si>
  <si>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</si>
  <si>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</si>
  <si>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</si>
  <si>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</si>
  <si>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</si>
  <si>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</si>
  <si>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</si>
  <si>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</si>
  <si>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</si>
  <si>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</si>
  <si>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</si>
  <si>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</si>
  <si>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</si>
  <si>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</si>
  <si>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</si>
  <si>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</si>
  <si>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</si>
  <si>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</si>
  <si>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</si>
  <si>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</si>
  <si>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</si>
  <si>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</si>
  <si>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</si>
  <si>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</si>
  <si>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</si>
  <si>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</si>
  <si>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</si>
  <si>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</si>
  <si>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</si>
  <si>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</si>
  <si>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</si>
  <si>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</si>
  <si>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</si>
  <si>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</si>
  <si>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</si>
  <si>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</si>
  <si>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</si>
  <si>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</si>
  <si>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</si>
  <si>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</si>
  <si>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</si>
  <si>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</si>
  <si>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</si>
  <si>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</si>
  <si>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</si>
  <si>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</si>
  <si>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</si>
  <si>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</si>
  <si>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</si>
  <si>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</si>
  <si>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</si>
  <si>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</si>
  <si>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</si>
  <si>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</si>
  <si>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</si>
  <si>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</si>
  <si>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</si>
  <si>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</si>
  <si>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</si>
  <si>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</si>
  <si>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</si>
  <si>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</si>
  <si>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</si>
  <si>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</si>
  <si>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</si>
  <si>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</si>
  <si>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</si>
  <si>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</si>
  <si>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</si>
  <si>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</si>
  <si>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</si>
  <si>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</si>
  <si>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</si>
  <si>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</si>
  <si>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</si>
  <si>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</si>
  <si>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</si>
  <si>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</si>
  <si>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</si>
  <si>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</si>
  <si>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</si>
  <si>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</si>
  <si>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</si>
  <si>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</si>
  <si>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</si>
  <si>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</si>
  <si>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</si>
  <si>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</si>
  <si>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</si>
  <si>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</si>
  <si>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</si>
  <si>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</si>
  <si>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</si>
  <si>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</si>
  <si>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</si>
  <si>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</si>
  <si>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</si>
  <si>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</si>
  <si>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</si>
  <si>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</si>
  <si>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</si>
  <si>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</si>
  <si>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</si>
  <si>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</si>
  <si>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</si>
  <si>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</si>
  <si>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</si>
  <si>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</si>
  <si>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</si>
  <si>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</si>
  <si>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</si>
  <si>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</si>
  <si>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</si>
  <si>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</si>
  <si>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</si>
  <si>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</si>
  <si>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</si>
  <si>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</si>
  <si>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</si>
  <si>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</si>
  <si>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</si>
  <si>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</si>
  <si>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</si>
  <si>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</si>
  <si>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</si>
  <si>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</si>
  <si>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</si>
  <si>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</si>
  <si>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</si>
  <si>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</si>
  <si>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</si>
  <si>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</si>
  <si>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</si>
  <si>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</si>
  <si>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</si>
  <si>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</si>
  <si>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</si>
  <si>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</si>
  <si>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</si>
  <si>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</si>
  <si>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</si>
  <si>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</si>
  <si>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</si>
  <si>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</si>
  <si>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</si>
  <si>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</si>
  <si>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</si>
  <si>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</si>
  <si>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</si>
  <si>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</si>
  <si>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</si>
  <si>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</si>
  <si>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</si>
  <si>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</si>
  <si>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</si>
  <si>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</si>
  <si>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</si>
  <si>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</si>
  <si>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</si>
  <si>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</si>
  <si>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</si>
  <si>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</si>
  <si>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</si>
  <si>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</si>
  <si>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</si>
  <si>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</si>
  <si>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</si>
  <si>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</si>
  <si>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</si>
  <si>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</si>
  <si>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</si>
  <si>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</si>
  <si>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</si>
  <si>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</si>
  <si>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</si>
  <si>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</si>
  <si>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</si>
  <si>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</si>
  <si>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</si>
  <si>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</si>
  <si>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</si>
  <si>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</si>
  <si>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</si>
  <si>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</si>
  <si>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</si>
  <si>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</si>
  <si>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</si>
  <si>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</si>
  <si>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</si>
  <si>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</si>
  <si>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</si>
  <si>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</si>
  <si>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</si>
  <si>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</si>
  <si>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</si>
  <si>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</si>
  <si>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</si>
  <si>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</si>
  <si>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</si>
  <si>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</si>
  <si>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</si>
  <si>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</si>
  <si>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</si>
  <si>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</si>
  <si>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</si>
  <si>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</si>
  <si>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</si>
  <si>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</si>
  <si>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</si>
  <si>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</si>
  <si>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</si>
  <si>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</si>
  <si>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</si>
  <si>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</si>
  <si>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</si>
  <si>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</si>
  <si>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</si>
  <si>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</si>
  <si>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</si>
  <si>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</si>
  <si>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</si>
  <si>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</si>
  <si>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</si>
  <si>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</si>
  <si>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</si>
  <si>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</si>
  <si>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</si>
  <si>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</si>
  <si>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</si>
  <si>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</si>
  <si>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</si>
  <si>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</si>
  <si>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</si>
  <si>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</si>
  <si>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</si>
  <si>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</si>
  <si>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</si>
  <si>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</si>
  <si>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</si>
  <si>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</si>
  <si>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</si>
  <si>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</si>
  <si>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</si>
  <si>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</si>
  <si>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</si>
  <si>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</si>
  <si>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</si>
  <si>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</si>
  <si>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</si>
  <si>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</si>
  <si>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</si>
  <si>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</si>
  <si>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</si>
  <si>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</si>
  <si>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</si>
  <si>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</si>
  <si>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</si>
  <si>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</si>
  <si>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</si>
  <si>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</si>
  <si>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</si>
  <si>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</si>
  <si>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</si>
  <si>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</si>
  <si>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</si>
  <si>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</si>
  <si>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</si>
  <si>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</si>
  <si>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</si>
  <si>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</si>
  <si>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</si>
  <si>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</si>
  <si>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</si>
  <si>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</si>
  <si>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</si>
  <si>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</si>
  <si>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</si>
  <si>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</si>
  <si>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</si>
  <si>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</si>
  <si>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</si>
  <si>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</si>
  <si>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</si>
  <si>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</si>
  <si>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</si>
  <si>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</si>
  <si>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</si>
  <si>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</si>
  <si>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</si>
  <si>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</si>
  <si>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</si>
  <si>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</si>
  <si>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</si>
  <si>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</si>
  <si>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</si>
  <si>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</si>
  <si>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</si>
  <si>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</si>
  <si>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</si>
  <si>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</si>
  <si>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</si>
  <si>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</si>
  <si>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</si>
  <si>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</si>
  <si>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</si>
  <si>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</si>
  <si>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</si>
  <si>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</si>
  <si>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</si>
  <si>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</si>
  <si>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</si>
  <si>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</si>
  <si>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</si>
  <si>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</si>
  <si>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</si>
  <si>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</si>
  <si>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</si>
  <si>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</si>
  <si>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</si>
  <si>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</si>
  <si>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</si>
  <si>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</si>
  <si>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</si>
  <si>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</si>
  <si>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</si>
  <si>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</si>
  <si>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</si>
  <si>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</si>
  <si>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</si>
  <si>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</si>
  <si>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</si>
  <si>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</si>
  <si>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</si>
  <si>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</si>
  <si>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</si>
  <si>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</si>
  <si>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</si>
  <si>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</si>
  <si>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</si>
  <si>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</si>
  <si>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</si>
  <si>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</si>
  <si>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</si>
  <si>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</si>
  <si>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</si>
  <si>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</si>
  <si>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</si>
  <si>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</si>
  <si>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</si>
  <si>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</si>
  <si>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</si>
  <si>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</si>
  <si>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</si>
  <si>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</si>
  <si>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</si>
  <si>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</si>
  <si>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</si>
  <si>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</si>
  <si>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</si>
  <si>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</si>
  <si>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</si>
  <si>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</si>
  <si>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</si>
  <si>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</si>
  <si>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</si>
  <si>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</si>
  <si>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</si>
  <si>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</si>
  <si>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</si>
  <si>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</si>
  <si>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</si>
  <si>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</si>
  <si>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</si>
  <si>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</si>
  <si>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</si>
  <si>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</si>
  <si>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</si>
  <si>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</si>
  <si>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</si>
  <si>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</si>
  <si>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</si>
  <si>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</si>
  <si>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</si>
  <si>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</si>
  <si>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</si>
  <si>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</si>
  <si>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</si>
  <si>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</si>
  <si>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</si>
  <si>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</si>
  <si>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</si>
  <si>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</si>
  <si>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</si>
  <si>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</si>
  <si>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</si>
  <si>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</si>
  <si>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</si>
  <si>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</si>
  <si>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</si>
  <si>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</si>
  <si>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</si>
  <si>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</si>
  <si>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</si>
  <si>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</si>
  <si>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</si>
  <si>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</si>
  <si>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</si>
  <si>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</si>
  <si>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</si>
  <si>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</si>
  <si>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</si>
  <si>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</si>
  <si>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</si>
  <si>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</si>
  <si>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</si>
  <si>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</si>
  <si>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</si>
  <si>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</si>
  <si>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</si>
  <si>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</si>
  <si>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</si>
  <si>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</si>
  <si>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</si>
  <si>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</si>
  <si>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</si>
  <si>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</si>
  <si>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</si>
  <si>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</si>
  <si>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</si>
  <si>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</si>
  <si>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</si>
  <si>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</si>
  <si>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</si>
  <si>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</si>
  <si>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</si>
  <si>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</si>
  <si>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</si>
  <si>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</si>
  <si>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</si>
  <si>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</si>
  <si>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</si>
  <si>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</si>
  <si>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</si>
  <si>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</si>
  <si>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</si>
  <si>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</si>
  <si>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</si>
  <si>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</si>
  <si>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</si>
  <si>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</si>
  <si>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</si>
  <si>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</si>
  <si>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</si>
  <si>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</si>
  <si>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</si>
  <si>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</si>
  <si>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</si>
  <si>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</si>
  <si>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</si>
  <si>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</si>
  <si>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</si>
  <si>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</si>
  <si>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</si>
  <si>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</si>
  <si>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</si>
  <si>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</si>
  <si>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</si>
  <si>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</si>
  <si>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</si>
  <si>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</si>
  <si>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</si>
  <si>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</si>
  <si>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</si>
  <si>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</si>
  <si>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</si>
  <si>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</si>
  <si>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</si>
  <si>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</si>
  <si>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</si>
  <si>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</si>
  <si>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</si>
  <si>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</si>
  <si>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</si>
  <si>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</si>
  <si>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</si>
  <si>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</si>
  <si>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</si>
  <si>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</si>
  <si>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</si>
  <si>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</si>
  <si>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</si>
  <si>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</si>
  <si>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</si>
  <si>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</si>
  <si>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</si>
  <si>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</si>
  <si>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</si>
  <si>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</si>
  <si>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</si>
  <si>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</si>
  <si>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</si>
  <si>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</si>
  <si>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</si>
  <si>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</si>
  <si>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</si>
  <si>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</si>
  <si>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</si>
  <si>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</si>
  <si>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</si>
  <si>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</si>
  <si>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</si>
  <si>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</si>
  <si>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</si>
  <si>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</si>
  <si>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</si>
  <si>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</si>
  <si>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</si>
  <si>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</si>
  <si>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</si>
  <si>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</si>
  <si>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</si>
  <si>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</si>
  <si>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</si>
  <si>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</si>
  <si>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</si>
  <si>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</si>
  <si>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</si>
  <si>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</si>
  <si>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</si>
  <si>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</si>
  <si>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</si>
  <si>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</si>
  <si>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</si>
  <si>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</si>
  <si>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</si>
  <si>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</si>
  <si>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</si>
  <si>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</si>
  <si>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</si>
  <si>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</si>
  <si>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</si>
  <si>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</si>
  <si>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</si>
  <si>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</si>
  <si>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</si>
  <si>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</si>
  <si>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</si>
  <si>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</si>
  <si>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</si>
  <si>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</si>
  <si>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</si>
  <si>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</si>
  <si>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</si>
  <si>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</si>
  <si>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</si>
  <si>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</si>
  <si>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</si>
  <si>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</si>
  <si>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</si>
  <si>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</si>
  <si>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</si>
  <si>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</si>
  <si>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</si>
  <si>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</si>
  <si>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</si>
  <si>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</si>
  <si>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</si>
  <si>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</si>
  <si>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</si>
  <si>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</si>
  <si>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</si>
  <si>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</si>
  <si>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</si>
  <si>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</si>
  <si>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</si>
  <si>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</si>
  <si>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</si>
  <si>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</si>
  <si>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</si>
  <si>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</si>
  <si>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</si>
  <si>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</si>
  <si>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</si>
  <si>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</si>
  <si>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</si>
  <si>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</si>
  <si>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</si>
  <si>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</si>
  <si>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</si>
  <si>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</si>
  <si>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</si>
  <si>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</si>
  <si>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</si>
  <si>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</si>
  <si>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</si>
  <si>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</si>
  <si>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</si>
  <si>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</si>
  <si>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</si>
  <si>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</si>
  <si>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</si>
  <si>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</si>
  <si>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</si>
  <si>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</si>
  <si>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</si>
  <si>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</si>
  <si>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</si>
  <si>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</si>
  <si>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</si>
  <si>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</si>
  <si>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</si>
  <si>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</si>
  <si>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</si>
  <si>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</si>
  <si>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</si>
  <si>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</si>
  <si>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</si>
  <si>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</si>
  <si>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</si>
  <si>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</si>
  <si>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</si>
  <si>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</si>
  <si>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</si>
  <si>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</si>
  <si>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</si>
  <si>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</si>
  <si>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</si>
  <si>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</si>
  <si>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</si>
  <si>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</si>
  <si>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</si>
  <si>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</si>
  <si>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</si>
  <si>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</si>
  <si>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</si>
  <si>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</si>
  <si>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</si>
  <si>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</si>
  <si>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</si>
  <si>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</si>
  <si>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</si>
  <si>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</si>
  <si>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</si>
  <si>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</si>
  <si>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</si>
  <si>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</si>
  <si>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</si>
  <si>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</si>
  <si>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</si>
  <si>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</si>
  <si>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</si>
  <si>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</si>
  <si>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</si>
  <si>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</si>
  <si>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</si>
  <si>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</si>
  <si>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</si>
  <si>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</si>
  <si>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</si>
  <si>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</si>
  <si>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</si>
  <si>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</si>
  <si>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</si>
  <si>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</si>
  <si>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</si>
  <si>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</si>
  <si>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</si>
  <si>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</si>
  <si>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</si>
  <si>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</si>
  <si>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</si>
  <si>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</si>
  <si>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</si>
  <si>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</si>
  <si>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</si>
  <si>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</si>
  <si>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</si>
  <si>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</si>
  <si>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</si>
  <si>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</si>
  <si>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</si>
  <si>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</si>
  <si>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</si>
  <si>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</si>
  <si>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</si>
  <si>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</si>
  <si>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</si>
  <si>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</si>
  <si>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</si>
  <si>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</si>
  <si>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</si>
  <si>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</si>
  <si>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</si>
  <si>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</si>
  <si>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</si>
  <si>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</si>
  <si>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</si>
  <si>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</si>
  <si>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</si>
  <si>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</si>
  <si>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</si>
  <si>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</si>
  <si>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</si>
  <si>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</si>
  <si>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Protección Civil</t>
  </si>
  <si>
    <t>Dirección de Protección Civil</t>
  </si>
  <si>
    <t>Consolidar el Sistema de Protección Civil Municipal para la atención de emergencias mayores y desastres en diferente índole</t>
  </si>
  <si>
    <t>Desarrollar programas de prevención de acuerdo a la identificación de riesgos a nivel municipal</t>
  </si>
  <si>
    <t>Contribuir a fomentar la corresponsabilidad entre la población civil y la autoridad municipal mediante la visita a inmuebles</t>
  </si>
  <si>
    <t>Variación porcentual de visitas a inmuebles</t>
  </si>
  <si>
    <t>Eficiencia</t>
  </si>
  <si>
    <t>Estratégico</t>
  </si>
  <si>
    <t>Anual</t>
  </si>
  <si>
    <t>Variación Porcentual</t>
  </si>
  <si>
    <t>((Visitas a inmubles 2020/Visitas a inmuebles 2019)-1)*100</t>
  </si>
  <si>
    <t>Ascendente</t>
  </si>
  <si>
    <t>Descendente</t>
  </si>
  <si>
    <t>Visitas a inmubles 2020</t>
  </si>
  <si>
    <t>Visitas a inmuebles 2019</t>
  </si>
  <si>
    <t>Visitas</t>
  </si>
  <si>
    <t>La población de Cuautlancingo cuenta con un Plan de Prevención, Actuación y Recuperación de Protección Civil</t>
  </si>
  <si>
    <t xml:space="preserve">Porcentaje de población que cuenta con el Plan de Prevención, Actuación y Recuperación de Protección Civil </t>
  </si>
  <si>
    <t>Porcentaje</t>
  </si>
  <si>
    <t>Población que cuenta con el Plan 2020</t>
  </si>
  <si>
    <t>(Población que cuenta con el Plan/Población total del municipio)*100</t>
  </si>
  <si>
    <t>Población total del municipio</t>
  </si>
  <si>
    <t>Personas</t>
  </si>
  <si>
    <t>Población capacitada en materia de Protección Civil alcanzada</t>
  </si>
  <si>
    <t>Porcentaje de población capacitada en medidas de Protección Civil</t>
  </si>
  <si>
    <t>(Población capacitada en medidas de Protección Civil/Población total del municipio)*100</t>
  </si>
  <si>
    <t>Semestral</t>
  </si>
  <si>
    <t>Gestión</t>
  </si>
  <si>
    <t>Eficacia</t>
  </si>
  <si>
    <t>Regular</t>
  </si>
  <si>
    <t>Población capacitada en medidas de Protección Civil</t>
  </si>
  <si>
    <t>Tiempo de respuesta en simulacros mejorado</t>
  </si>
  <si>
    <t>Calidad</t>
  </si>
  <si>
    <t>Minutos</t>
  </si>
  <si>
    <t>Variación porcentual de tiempo promedio de respuesta en simulacros</t>
  </si>
  <si>
    <t>((Tiempo promedio de respuesta 2020/Tiempo de respuesta promedio 2019)-1)*100</t>
  </si>
  <si>
    <t>Tiempo promedio de respuesta 2020</t>
  </si>
  <si>
    <t>Tiempo promedio de respuesta 2019</t>
  </si>
  <si>
    <t>Servicios de Protección Civil atendidos</t>
  </si>
  <si>
    <t>Variación porcentual eficiencia de servicios atendidos</t>
  </si>
  <si>
    <t>((Servicios atendidos en 2020/Servicios atendidos en 2019)-1)*100</t>
  </si>
  <si>
    <t>Servicios atendidos en 2020</t>
  </si>
  <si>
    <t>Servicios atendidos en 2019</t>
  </si>
  <si>
    <t>Servicios</t>
  </si>
  <si>
    <t xml:space="preserve">Capacitaciones al personal de Protección Civil realizadas </t>
  </si>
  <si>
    <t>Variación porcentual de capacitaciones al personal de Protección Civil</t>
  </si>
  <si>
    <t>((Capacitaciones 2020/Capacitaciones2019)-1)*100</t>
  </si>
  <si>
    <t>Capacitaciones 2020</t>
  </si>
  <si>
    <t>Capacitaciones 2019</t>
  </si>
  <si>
    <t>Capacitaciones</t>
  </si>
  <si>
    <t>Dar 16 capacitaciones a la población en materia de Protección Civil</t>
  </si>
  <si>
    <t>Realizar 4 jornadas de entrega de tripticos para fomentar la cultura de la Protección Civil</t>
  </si>
  <si>
    <t>Plan</t>
  </si>
  <si>
    <t>Jornadas</t>
  </si>
  <si>
    <t>Simulacros</t>
  </si>
  <si>
    <t xml:space="preserve">Realizar 240 visitas a inmuebles para verificar el cumplimiento de normas de Protección Civil </t>
  </si>
  <si>
    <t>Visitas a inmuebles</t>
  </si>
  <si>
    <t xml:space="preserve">Brindar 600 servicios prehospitalarios </t>
  </si>
  <si>
    <t xml:space="preserve">Brindar 400 servicios de bomberos </t>
  </si>
  <si>
    <t>Programa</t>
  </si>
  <si>
    <t>Refugio</t>
  </si>
  <si>
    <t>Dar 8 capacitaciones al personal de Protección Civil</t>
  </si>
  <si>
    <t>1. Seguridad Pública, Justicia y Estado de Derecho</t>
  </si>
  <si>
    <t>Realizar 15 simulacros</t>
  </si>
  <si>
    <t>Fuente de Financiamiento</t>
  </si>
  <si>
    <t>RECURSOS FISCALES</t>
  </si>
  <si>
    <t>PARTICIPACIONES</t>
  </si>
  <si>
    <t>Monto Específco</t>
  </si>
  <si>
    <t>Habilitar 1 refugio temporal</t>
  </si>
  <si>
    <t>C5</t>
  </si>
  <si>
    <t xml:space="preserve">COMPONENTE 5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</si>
  <si>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</si>
  <si>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</si>
  <si>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</si>
  <si>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</si>
  <si>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</si>
  <si>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Requisiciones</t>
  </si>
  <si>
    <t>Entregar 12 requisiciones de materiales de operación a las Unidades Administrativas del Programa Presupuestario (Bajo Demanda)</t>
  </si>
  <si>
    <t>Ejecutar 1 programa para conseguir equipos de trabajo y de seguridad para el personal de Protección civil a través de recursos propios, estatales, federales o de la iniciativa privada</t>
  </si>
  <si>
    <t>Elaborar 1 plan de prevención, actuación y recuperación de Protección Civil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</si>
</sst>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55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   </a:t>
          </a:r>
        </a:p>
      </xdr:txBody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57149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238123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596331" y="49530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61451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0388" y="4959145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238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238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C2AD9460-836C-460D-8E9F-AF58677EEF50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560B2B35-09FB-42AD-A6D0-D34202B23D9C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E0D6E4C4-F43F-413A-A7C7-0A8F7127A648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409FD0E3-453B-4AD2-9067-22A865428ACE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EBE0790D-2081-40ED-9EAA-424F315EEA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8818A36A-AD2A-440D-9175-1A2D6F1F24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EC62399A-C374-48CF-BA98-E79F1DE366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0CB9657B-F025-4A59-BF80-4FA4E971C2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9E812E43-C638-474C-BAF5-E59D541E5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F1FA30E1-454D-4A53-A8C2-4A4C13F897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3B23E7A7-F800-459A-9AA8-E12C92DDC9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F414B374-2E6D-4C56-8387-996FF7A5BD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A3A36F69-71B0-4341-A616-7CC073790C9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AD9027CA-F897-4395-92D7-BEC47B30E86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DA4D2EA4-30FD-4BCE-9A18-5A19AF9802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A98C3D35-4DC9-479A-A8ED-3EDB0F374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8994FBBC-6C65-4C2E-893C-112673AD88D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58A31C26-FB82-4DFB-8110-DE782323235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BEDB77D0-2FF1-465A-9B5F-A71FEB3552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D3027CD4-79EF-4147-8EE4-24B84F50FE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77855A93-E48B-45FE-B698-FA0358A23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8C3C36E2-173B-4C5B-9B1E-41A54CA4DD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FC6E1E6A-1730-4B39-8F2C-0687459541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39C85C35-3989-498B-87E3-78C4841902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6D1EA0C2-AE47-4BA9-B5BE-DE3415EC3A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3BC6E02A-8B54-4AD5-9E5E-F87339AEE3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8FD1C200-B5F8-4812-924B-D4D0F3064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9F3BD240-721E-4612-AC56-4BE1628BC3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2F094BEF-ECCB-4B59-BD19-E12E3E2B7F1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67F3A77F-AA47-4F49-85C3-EB5CFA74500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C5D4B373-2B37-4423-8107-F57900D745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5F4AC4D3-5A6D-4AE6-B376-33212162AB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43408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B9CA402A-DE40-4D5D-83BD-32AE54C1DA81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04295B8D-501D-48FB-9386-416E046921E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1033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78F7CAF8-28B1-4AAC-BF08-212FF0B02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1033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011D7AA5-FBDD-447C-94C4-18B892C981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BA685644-355E-4AF7-8EB0-32546D13CC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404EF509-6209-4375-B4F3-CC5C7BA7A5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184F8268-24E2-44CB-82BE-E3B865B239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6843083C-84C3-441D-A6E0-3109EE7619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24C5DE13-ED7C-4C1D-B4AE-251EC37581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767549FA-96E7-4426-A011-4213572183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759DD957-2E3F-4ABC-994D-2770AB2F33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90F7F5D5-5BBF-4D96-A2E4-49BA323A9D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CFBD3CB5-1F7E-4A78-B111-062BC2FB4A1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DD4049BB-96FB-496B-B271-18868FC3C6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B8E6F3B4-C0FD-4C6B-A058-0021944E0C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6161E3B9-D7B4-4C37-A242-92CC8BCB8A1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EF77C1E0-02B5-4918-B8BB-A1CFD11A71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7B88E8AE-388F-4DB0-AAD2-A12D39A49E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35D9AB8C-CBAD-48A5-A560-FA1F41CDAB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6CF8652F-606F-4FE8-9328-B277D954ED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C0DE34D2-3C52-42B9-8F18-4A4136089A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154E8077-6E38-4BDA-9CD4-58D9E56729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65A4C883-6EC9-437F-8115-F4A06B7CD4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986CF205-EF5C-4A0D-B466-EEA869C01B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88EDBD23-4C10-4433-A7A1-204A557396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B6A0AF08-6407-494E-8D6E-C085AC10E4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A0A1EC14-9280-4E71-8A58-A3C83F3B0E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65B3F4F3-5FCA-4747-AEFA-643A0ECDDF1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9F8B0C14-D831-42AB-92DC-FFA231625D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5948ADA2-4961-4890-B531-7113E5B1E8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EDBEFE4B-3BA5-4243-9661-47A2E93F113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15DEB1DF-E447-4D13-B1E8-147D9C5DE6D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005BF8B7-9D1C-496B-9849-CEB648EB72E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528FC50A-BD71-4167-ADAF-BBCBF32047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6E79C6F4-31FE-4D8D-9CF8-F92EED1479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1B20EC8C-43C6-4DCC-8681-E21FC70380C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436E1C23-E862-4BA7-AE33-774D8EAEFF5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B2E411CA-2B46-4348-AF21-A825D8C24D7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F371039E-8022-4C0E-A070-04B810AE782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0D5080B7-FC82-4C85-8133-B14036DFE7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833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54D2B19B-CACF-40D4-850E-9A255494051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FC7B3B0-3B2F-40EB-A3B4-F0AA4B587B6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0EEBF114-40F3-4922-85C8-CBBDAD8F06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2092F144-007E-4A57-9596-75AE44A7F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118DF6FF-6347-4CF9-B83E-9D27AB4D75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1BD7EB85-1DB8-45D4-AC59-22997757F0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98D4002A-F44B-4A07-9CDC-A0DC2F21F7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D12F2103-0C3B-4C9E-A634-8DD4205F18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B1CEF93C-5289-420B-8431-841CD9D78B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1DAB7DC7-73C5-403A-A300-0DA65652036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ECF53D14-1D94-409A-B5FC-464081974D7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251A3239-BF4B-476C-9DBB-120316808F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E03C5192-BDC2-4242-A689-99A402F002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AA4C9842-EE78-4B55-BE68-8ED605B37D5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3ACDEB18-2A0D-4309-ADE0-7F2BD011012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C46F3593-8B57-4024-AFFC-3E834E7FA4C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96B7A2F0-5C7F-4D7D-8033-5B0F704F26C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9FBA476-CC80-4082-94C0-329108CFEBB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C8E3D7B8-30D9-454C-95B7-46529253EE3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395C982B-76BE-4CC6-90F9-FD6252EFCA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03685316-D42E-4876-B7A9-5ED278E1D4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98BD940-7F43-43CB-89A4-6405314497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0B6C9FA0-1914-4314-893A-1503E60C96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E71AC67A-A407-4AB6-AAD5-93E19E154B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2CF49FB6-9FD3-4EB6-A223-E10672E9F1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C25DE010-2597-44AC-AF88-7F9531369B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38B77770-6012-4927-99BB-83396D318F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6ED9AE6F-E9A8-441F-BF0C-0D3B8825C7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B3B7FFC9-43FA-4EE2-84C5-7549B483AEE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81FEF9F1-12A7-4B11-80B0-DC2397CE50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3175D228-8862-43B1-A08F-8C4B7688A1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D6346018-AD1C-44AE-BE5F-99D353F1BDE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17F17E15-3A54-49C9-8139-BED90B3EDAE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B6DB8BBA-63AE-42F0-B708-B9A098D77E5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CC126EFF-C87C-45B8-BB87-545E8BE0BD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2C70BB8F-94A1-4D85-BBC3-08431B98E9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77E99DB1-E91C-44B1-9B9E-286BE57E94C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0C788E8C-9322-4952-994B-68195D79C3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B7D0F8CF-8F6B-4BAE-BEA0-042E34CA03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3D4CCF10-476C-44C2-9ECD-B0C72309B1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02166401-C125-44F8-BC16-ECDEF12FFC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63953900-CA94-4BF8-A0B5-7ECBE90C1E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B45AA06D-7A6E-4473-9A44-5A60080FC7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16320B9-7C6E-4C06-B78E-F818213EF9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ACD02E08-D348-40E8-98FD-30577E7940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CA3C9D28-3DDE-4B66-AF7B-71B7B52B5C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775E10F4-7336-4E80-87B2-E0BB48BA8FC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DE26CA75-1B47-41C5-B9CF-246B01EB27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3408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5C7C456A-FB2F-4266-8046-2D1403DEAAE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3408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6D137553-0D8F-4EDE-8B67-C5DB96EED91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92649AB5-8AA3-4314-8E43-2FF796BD44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54925127-BF83-468E-915E-784D68EB52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3408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02A4838E-377D-4C33-A21E-26FBDC33E4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3408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5E2C3DA2-2C4F-4A49-BE69-5AE5246D404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0109410C-8E0B-4830-9362-2739569F6C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BD24EB24-6E4F-4894-87BC-027E90E3C5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55178D6B-E66C-49D7-B7EC-01BE1222B8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CA156768-DAC0-4E82-8ED5-7D2045ADD8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EDA6B1AB-E85C-4596-8C6C-C06C879A56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973BABB3-AFA4-4F85-9E27-64D2AAB523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50E9950C-22CB-403A-820C-5BFBD04F9B0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0F7BF158-A3B2-4972-BEBC-69A1D4655C3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71FC3D04-DE2A-4887-B05C-13A6291CEB0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6239D09F-D80E-4B61-8B1B-D21FF920AD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23733ADB-BF71-4A34-AD1C-C64C46E9802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EE6A670D-D45F-4EC5-B0FD-9B597C8FF50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215D2F98-DA1C-4BCA-B7E0-B6729C08AF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DEE36CD8-81E2-456D-A189-BCB5702E92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DA1571BC-17D6-40E1-BE18-6B169E508C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4E742CDD-8B18-4B74-8A87-DEF4C05212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7C499864-18E2-4636-B2A7-592CBE240A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DA91C39E-0E18-4ABC-858C-9A10F93F8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4FF23B1D-8921-4802-B179-EE74B50F6A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B4C45DC5-7AA8-4624-B8E8-D1508891D1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D3985124-2956-413C-A8D0-17383576941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C6C7F936-4A73-4080-8C2B-A4A54D8A9BC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328BFE11-6E05-40DE-B9A1-AC76AC4C3C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FD1C6B0A-A4FC-45F9-AFBB-A891526380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2FFE686C-FF0F-4B31-9683-3D786CFBED0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3FA751B3-B68A-4971-AA93-65690A28B65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AB8119EB-B9E0-4016-B0B1-929D428CCB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32B16B0C-CB5D-494D-8EBD-88EF90A04F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691C2880-F8E8-4896-9533-DBDB9242D22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F64FA1DE-8381-4A54-8B7C-B3F02460DA3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11F6F906-F618-449C-810B-62C0C829FD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C6863EF1-F38B-4B98-85C0-326F7245A2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85370B25-66ED-447F-B29D-68EE98680B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EFE38968-DB11-4C14-959B-0DA5E5360B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4B8C25D6-46BB-4EBD-92EE-91361A44F3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E7BD66EF-4F60-4DFB-B266-134ED045B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3EA4A613-F34C-432F-ACA8-82A211729C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BE4E9826-CECD-4EB4-87AE-A3DD5C0212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B889CA95-0FDE-4AD2-80C3-A45740223A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E10185BF-FA8D-4BF8-8B9D-E7A29D8FB3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23393375-8D0E-4280-8AD3-8C63C8A9633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050AB55A-3B42-4B70-8A50-82D56260263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6FFBBC48-B6BC-4E1A-A196-22142220EED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A7FA0444-D6D1-4635-9DD1-7FC4A5595E0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119044CF-8740-4B8C-9171-81DD705A15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B4BE98D9-123A-4E6F-B73A-B8F2B55A95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0C43E9B8-3218-4A4D-8E32-C7CFC37E02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9062C570-7DB0-4A6E-8660-86754C9C1C5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33A8101E-06F3-4968-9E1A-99B5B20F04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E95AA443-64F9-499C-8DD4-1C14517626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E5B50543-0919-459F-ADA3-AC96E5796C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EB73E037-209C-4F2D-BAFB-27A965345B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654634D2-1D92-41D4-8C59-3264D79C87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D4776B28-EF99-4A86-8818-6D06AC46D9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C09021A8-1B38-41A1-8F82-E5500E7F4E9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34A88483-E8D2-4229-95F8-DCE30C16A6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C32036A1-2CDC-4489-B800-E8AF9D70AD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0CAE50CD-E361-4EEC-8597-6B60782F936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D515DAC5-9331-444A-B441-0B8483E0968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B8C32467-4C80-46BC-978C-D04FF6F899B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CF8DF42F-125A-4EF6-9EE9-E77B961492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1EDBF491-96E2-4FDA-B590-06B6CFD11D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900AF614-25C0-477D-AA4B-EB1D01F08A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1DD7BAF3-B422-41D0-ADCA-9ED3220C26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C8F56258-B6DF-483A-AE17-F3A326C90C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CBFA248F-96F9-4F1D-9052-AB17585F18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47D93758-8563-4C9F-A42B-04218A35C5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BA0948EE-DA89-4EB4-8977-93B83C3107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AEC41801-1458-47A1-87F6-C51F919E65B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DC665A03-187A-492F-8F5B-69248D5A4A3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29C0DCAB-98BE-4718-B86D-4D835E6204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ADBC0DDD-2FB8-446C-98F1-2F5BFA957D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11660FB0-8CC2-43A5-838A-792157D9029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89ABC850-BF3E-4BCD-949D-6D7318E2C5B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52774912-AAD8-462F-927E-D5600AA57C6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FF4B48A2-9188-45B8-AB1E-351A328E7A9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6ADC447B-C6AC-43EB-A42D-CCBA568E784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CBD9702E-2597-467E-8B4E-F5FD347E878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EE260028-295A-4FE0-8F70-F6B92C8D567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BA68F4BD-8A73-4B50-A1A2-8DF27AE50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6804EE07-71F6-44F7-856F-5B2A4E9140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AF020D8D-B7FE-4C67-87DA-650263A7C6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2A7480B6-E772-4EDD-A659-BD3B8BCD15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F81FE429-276C-46DE-A554-9628EC8FA4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F2A56DCB-3DFD-40A1-955D-C21396E45C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4C972632-2532-49D7-A16E-5B9FE4E5FF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BB368712-69F7-40F7-A287-721E4C9CBE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F7DB17FC-F9F6-4694-A552-AA40912828A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C2C2BA3E-09E2-45D9-ABB1-F4DC7D9519F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439316F1-5A4E-4793-A852-7392283970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B8FCCAB6-88D1-438A-A792-A6DB78FEF2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3664C4CD-69DE-4A4C-95A6-788C308BF3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4794A8FD-1F8C-4647-ACF5-2C840F881C5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F7551E98-257B-42E5-84D2-97B025ED6162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6AA4B449-85A6-46B1-A89C-ABE8B94F30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3A6DCC1D-6C67-4C16-AB45-D0891067FD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D2E15A0F-18E2-4ACE-8423-13CFCC4058F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18F15C20-C618-4B36-84AC-3547ECED23A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98DDDFAE-34CD-4989-A64A-98A348123BE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9977B970-03EE-43F9-A599-95C5A15AE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AAD21D2C-0D4D-43E3-B3F3-621FCF02F4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70DB49E0-1787-4C3D-90B9-A085CA03E0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33419D6C-A228-4449-9FB8-C8D35FC917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A6D689F2-6282-4994-9624-04451A312D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DFE1646F-9E53-4324-BFF0-9970E682F1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71C302B9-603A-40F8-B240-75CCD20567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06B295EF-A3D2-4E01-AA41-9FF7C3B4EB6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D428C403-A7AD-4D89-BEB6-AC7689CF09E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5C2ACE9A-F261-429D-BE1F-5D230D4776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7644BA56-26F7-44BF-BDA2-11D011CABC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805158E9-14BE-451D-901C-88C6BD38DD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7370EDB8-DFA6-42A6-BE33-47C1C752C3D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5A386EE4-1B4E-44FC-9C5B-3B64C0F2B84C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5DD0929D-687D-4A45-AA67-AD9E00ED21E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885D2DED-E79C-4A9E-96A3-C54DE4E5E65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A013BD55-1891-4D96-937B-DA50DCE3F75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4933FB07-4036-4EEF-A857-0CB9C2D25D3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55A6A425-1AE6-4200-B38E-B478EB3142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6C2DBCC9-B2C3-446F-B2BC-A6F26598D1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5E706939-5678-4AE3-98CB-67D9215742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B43F9078-7EE0-4A86-9D93-0649013DFD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65532D18-584D-49C7-884B-99029F4C87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D9DE95E0-4C7D-4961-B3BB-E0DACB75E5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331395BD-C19C-456E-8FA0-4280D0D281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5D96CAC3-C1F2-4637-85CB-F067CAD049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3B8622FA-EA7F-4736-944A-9D5ECCEBD48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AC8BF9DB-57A3-4D59-BB69-D954143763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54E62DDC-7945-4590-9A65-BB491410596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55C5AA77-9FF5-4760-A5CE-727377B3F33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0F6A181D-7C3E-405E-B980-64AFBFBD16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A998F38A-BA4C-4282-8721-59FE966189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322BCAC5-D4E3-48B7-8A11-9EF5978573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CFC5DF30-8AA8-48BF-BD1A-88E859C313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F9F406D3-0907-4569-B945-62D35F971C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DACF8A98-4545-4B35-9F3B-8562FB0B3C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FD164932-52F5-4F7C-939C-05EDB0407DD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39EBC69B-8E1C-4FA7-9F4F-1510B92F53D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4079BFB0-23ED-4374-8B96-18BD51FA5EB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4B0FD711-A57F-468F-B51B-25D979791A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0C5B3D9E-A68A-42A1-9464-9482A518D38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33D302A3-CE2C-4040-8AA1-79071DA8D2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A8E68300-FB43-42C8-8A7F-27B832D9B3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CA45942F-645C-4D65-902D-63366EBCFA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669FB1F9-7A0C-4C67-958F-D8EAFE7E77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0AF8E59D-FB2A-4A4E-B5A5-77AE59A46B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1C3BDCC5-2D94-454D-B38E-6B4CC100B2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F9BD2659-7837-43B8-885B-EE94F5D30B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18C4A1D6-51C6-45BB-A2D1-F8B826FB10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0F678E7D-65B2-4F28-9C21-8C56B7AE8B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6D32D444-5C37-4C78-AE12-54F4814E0B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D7E9D55C-0445-41AA-8000-73D03C1AF7A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87F823BD-E03D-4A28-9B63-47232497D7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0B988E58-E6C7-4602-A184-7A659C7F75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9BDCC63C-2DAC-4D4F-A07A-A483AB0499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C5AF844F-412F-458A-A96D-080A4068072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074B29B5-CF82-4644-B5F5-9B2BFC1A5EE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EE6D427D-5A3B-4096-8F97-9BBF95DEAA9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6F3CBF3B-5996-441A-A798-87A86D0838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699B2CA7-19D6-4AE9-A72C-106D1AF5D5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524256AB-3DAE-4BB1-8CAB-8D0FEFE78BB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5577D848-0C46-48D5-A3C2-4740C5B0E4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F4A9830D-048B-4819-B355-15B1977C2F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558F85FA-315E-466D-A035-4C8AE3499F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8A08F960-FAEC-44B4-822D-C7426A32E9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8A320E36-16C9-4613-B0AA-6F1E2DCCF9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99A48A1D-626E-48BD-B2CA-DB881045CE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7DDF17B6-ACDF-451C-A10C-BA92C2AC4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A8C7615E-655A-41BF-AD21-199B17F1D9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C33BCC1E-5AB7-4FD3-A04B-4E32D6C213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AF1D4138-D96F-4835-A304-E64FA8D5FD2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2A2EF430-7E49-44D2-A9E3-488D9119A0E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631AC7AF-AA18-462F-A783-F633949B638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20C796B3-3B8C-4816-967C-E9E970D2BF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2722172A-5F5B-40B3-81BE-D9CB8DE45D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A6449FF8-34CD-434C-8D92-D9C78C72829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DF57555E-F85F-43E1-A77E-EE949E5D78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20B771EB-E736-41F1-A2A6-3C92EEB7E9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CB6AFCCB-F6A7-431E-8235-09292C2C3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09DA97E2-566B-45D7-8242-C2DEE45157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FDF16E39-F625-47A3-AD2D-5781BF8CAD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5173E168-0B4C-4AE0-9BD6-DF946C4F48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788DF1E6-D5AE-4CC9-BC04-C6D227328D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9CFEEAAC-673B-451E-BD0D-79BABA6BE51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85DEDC08-0E4B-48AD-83BC-C94223B70A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59B0338-0B73-4138-B5B5-35482891240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78CBF5F4-B20F-485A-83A6-640C8763E91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75549799-6B21-4165-9BA5-E4FB88A2FB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5F2665BD-FBAD-4E75-A9E1-B4F653FD3D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3B70BC4D-E4E8-40E8-80F5-F768ECD441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8E01B16C-14E8-4023-91C7-3BA5A763CE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EF557BE1-CB33-4DC6-96E9-02681E8C3F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E2BBAD2E-CAEB-4219-9CA0-27EF2CD20E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AF876C23-9280-4640-B384-C449BF0C05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BB512811-BDBF-4596-9E64-6235C38F97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C01118F6-E608-4459-B3A7-0686BE8C40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F357715F-A025-4A51-8279-2D90BA8E5C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F387929E-DF35-4F00-89E8-FB5E95C1EC2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20CD4217-5212-4632-86E7-64CF346012F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6692C6F6-7ABC-4E8F-9ABB-181F2E6C783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AD789FBB-3962-4285-88E6-040F71C586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DE7C4B2B-D762-4693-8BA1-C327BA7FA5A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E5AB054F-1CCA-44CB-B4C6-EABE26D6A10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3B1B0A49-38C7-4C1B-B1D7-CC718B36864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FC920D3E-5137-4F1F-A07A-E8D615221C3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4F409DEE-5F7D-4DFE-A16F-4876810DB9D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62B0B61C-FC94-45F6-81BD-D7DF9FB302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F2A9C14B-2884-4E83-B7DC-592D1426A0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4C9E9784-F6B5-43C2-AE68-B582C94861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0605DF5C-F7B8-4EED-AF72-B515BC6E6D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AC391D37-ECEC-449E-811E-BCED64D14D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861AD60E-61EB-44AE-B6B9-B4B78CBE19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9E923DBC-88CB-4BE8-9CAA-98F8990AF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9B1FF59A-1DAF-46E1-8D04-3375AC257D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9D2175DE-382B-4116-9DB1-A8BC31EFB9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6EA61876-3643-4D42-9280-B7A7EF26AA6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E14E13C1-EA7D-4924-9DF6-1DC125CBDFD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58BA2729-1FA9-4B77-A63E-D6249975B8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795240E9-0447-4840-BB30-AD8CBC99D8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79D61608-2F49-404E-B7BD-FFEA4ACAF9C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268921A6-7B7E-46B9-A042-905A60813CD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4B6389F5-ACE5-473E-9F83-DDE89497F13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31E38E8E-99DB-4999-BBEE-35135E3C2C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FD4F364E-3FB2-4BE1-9F91-E6933B22E5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D2EB0FF6-DF74-4591-84D8-5514D1DAFE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600043A6-66A0-4FD1-902B-CF612E354B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BD4C61B5-9556-4403-9D7C-0EBD935FC25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8A2141E1-F230-4629-A98A-03F7AA1F96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443998FA-774B-4C5E-A31C-5244798A41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B3D20C34-95DD-41C8-BF7D-F036A6DB5C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8F1D4AAF-ABB7-4E92-84BD-D534F5034A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F6B3D8E2-5213-4266-A7FC-BA6C93F5BE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6B719D53-6A98-46DA-9443-B2631FA257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625DAE22-6639-4469-984E-46B998DFA7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19ABB8DE-4DF5-48BA-991C-2F9FE929FF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DB7830F6-AC6C-4A63-B365-B5CB13E07E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AFA7411F-D27A-46B2-9777-DF7D9507FD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217F3042-0DBC-4F33-8953-9791706272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9C8AC6DB-548C-411C-85F3-FA67FF6CE4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B5A6FDFC-6291-4201-A37D-D9056C2E4A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DF0F172C-0F97-4063-A428-D0F3D3932CB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CA267B14-CDC0-4E17-9F11-1B176CAA2D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4D97352A-C8D9-4249-9AEB-62DA4F0D429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17DABEFF-D3A2-4518-AFFC-BD2F66C6A7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7B7102F8-442D-428B-989B-9014D6310D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B948C3B6-A17B-408D-9357-BEF8D8BA7B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265B8C77-F16D-4060-A0AD-1B821B85B0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C76C2366-EFC3-4D40-B593-5E8D72792D2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37E61316-B52E-43DC-9685-62C9519194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C81E0AC7-8EF7-4D61-9F7D-AA463E7A99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2C462308-F9A3-4E3B-AB5E-7770157CE0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276B7028-60DA-4026-9887-6334BFCC23F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A1B67CFE-C81E-49DF-AAEF-7D20A3CA24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A63C77AA-9907-41F8-98CD-5D8344E6975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05E800C7-DCA5-4C95-9163-296D0B303C0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7C4CAF11-56BF-4798-9AB3-43C3964F75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3A85A4A2-66EE-4E44-B9AD-ABB5E2C90E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B246A3B3-8002-44D2-AB83-CC00A52949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0D71A83E-7F01-4CE0-A671-BBCC3E54CB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68C60BD-3A1A-4370-A8E6-0F0D12D6F8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8629EFD1-782D-484B-B31D-F84F41C0F5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E421341D-AC64-4C5F-9291-5F6FD24795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AE63C20C-3B64-4984-BD34-C19463774A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79423404-51ED-43E8-B682-BC7BC07F7E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8BE454B9-63CD-4655-B7E9-D724E032B3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3BFB34C2-A697-4BCA-8115-89202FD3C8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E691152B-FB66-4262-B8F8-72C5CDFE2F3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CF6BE5DC-CE7D-4497-AC53-43C960095A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D064AB5D-24D4-453D-A378-7E12CDE3C3A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C6D91020-225A-4B8A-820C-BC5B66BFFAB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D68C3426-C303-4407-9E7D-3E6A490CC59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441C3A3F-730F-4B47-8D5E-FEC13912B0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06F32A12-5EAD-4E2A-9497-515EA3BE4B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66685918-67A5-4D09-B733-AB2AE9A0AD7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96D80A22-7B5D-403D-A5C4-96A9B338D7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1CE99620-5EF3-41C8-BB92-0AEC3CE46DE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D5368861-E24A-47D1-912B-011057464B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CD408FC1-3880-4BBA-A89B-CBB8A4440A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9AA2281B-BEEB-4AC9-B4C8-EEF52311E1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70AD59D9-D4DE-4FAB-9CFE-D38E11C0C1B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9F83E7E4-B283-4A11-8090-00DA7AC48A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219EA591-F2B5-426F-ADC1-0CEF022EFA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73C8908E-7B7C-41F8-B8F6-74BA70B0A78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0D1CA818-5B9F-4CFB-AD0B-0D235E829F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16AABBA0-6176-422C-B055-7B494327A3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36DEFA66-52E7-412C-84E4-4AFF89158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5C4C314A-4230-49B1-972A-A65A7D31401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AD12A60E-A774-4F68-936E-7C1C411B15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B5851F92-ED21-4AFB-BAA2-E604C6E825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F7FF7B83-46E4-42EF-9F97-437934A503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4DBF758E-BCA4-4084-AFBA-AB7C6644138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78AEA118-9321-4D64-AC1F-EB6AEF67461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E72A20DF-5E24-4952-8CDC-547AAE10E4B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3D1EF0B6-9431-4BF6-9393-9D157F100B7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A4C700B5-8D0F-4366-A045-94A142369CC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1A2CAE04-7B6A-4B8A-97BE-9B1591C01BE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A55987AD-C992-4D41-8A42-11FE53E57A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D98A21E8-7986-4359-9DAC-0455356349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6B2980A6-C70C-4B75-A854-EFF48851E4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ECEE9254-9135-4DD2-A98E-306C4F5851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0B1B07DD-1E00-4B2E-A075-FD32A7C4FB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4DCCAB70-5B1E-4E1F-ADA0-518BCE12D2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59731767-9E42-4434-B10D-8D7827E8706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264C53A5-FBD8-4474-9E0E-3B4BE1F11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C1F73CD7-7418-40B2-AB2C-04DAFD6890F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9D577AC7-519D-4CC0-B039-96FD0E54B21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1221D4B2-AD27-4837-83F8-A95EEE7C90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5A7A5E1C-0E84-4DDE-AC07-C6A7F4118D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A2E26620-E8EB-44E4-968B-4F64555D84B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F8AEDBC0-1424-4D40-B00A-A196A70594C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FE6505ED-3043-4341-B280-1785136B5A5F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A0D4461A-106C-443B-834B-44BAC479A05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0EFA7654-61C3-44FC-8E26-C6F3C56861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B252E2AC-8533-4A70-9CCC-9A47E68CE0E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0DD8525A-26A6-48D4-B25D-E82AAFF8D9F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CA8D2490-9EE1-4FAF-9CF8-C8ED210DE4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D2FEC990-1F19-45FD-BC6D-CAEC275644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889866F0-71F3-4FF0-8F76-B40FAE61AF2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F116A14A-EB1D-4169-8383-796E672B6E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468A5413-9284-4CC3-AF4E-4B4C0C64255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754D6D72-3E2F-433D-904E-04A955EBD5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CC0DBA9B-6326-4CFE-8DD2-899136CCC0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F1F99D01-48CE-48AA-91C4-8D8BBEED84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FDAAD3F6-7B3A-435C-8049-7C8AA7AA4D4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C4EA9E63-3E1A-4601-B3EA-9E29343F65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7E52C11A-14F5-402E-9125-AC1E08741E0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B032DC2A-893F-47C0-9497-273EA2A359D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D7DD7407-2D50-4D32-9024-62790F1F7E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BA765ECA-7AB4-41DB-A42F-996F8CDE45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1C5180BE-284E-4953-9D91-F99D6DFCDB8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7EEA31E0-08C5-4B55-96BF-C1FC2C300D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AD205E4E-DFFA-465D-841A-8B418CD0B0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342FA1B5-DAD3-4B4C-8B56-51930854F2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EEA50963-A2D0-4ECE-9907-CD5F41AD5C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2FC72686-6C1D-4E8A-B671-A4528A47B7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2AB79155-0379-4FF9-879B-5CFD799EA3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0FF1131E-5F42-440D-8079-2579F52C42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C387E2A3-EE04-4F3C-9AD4-1FB9B4872BE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8A1B55D8-FC52-4F55-8B28-EAF8AF26A8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F16D7373-4639-429A-B2E3-8C819187AA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EB9F7C9B-C14A-48B7-AA4B-7F5645D493B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66559448-2418-4236-8166-4A9397D018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2E93966F-077F-4D55-9502-E2481C7B4BD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AB6AC615-7446-4A5B-B6FF-45C150C342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66B1CFDE-4829-4B35-A426-2C04219D6D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65333697-4F18-42D9-9D91-D446CC2424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7A84D19B-7B4B-477F-8F7B-E2F379AD00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B30DAB99-177F-4BC3-A655-F52A84B8F7B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F6A457B0-E4C8-497C-BB58-1E990A4DF5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3FB06C4A-E83D-46F3-B28E-77B8872FD9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1DEA87EE-82EA-41CE-BC81-66F0F8EBDC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C986BA8E-923D-4F4D-B1CA-2AD9EB899AD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9EFFF302-2ECB-401D-961E-4891870EDD2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17E0568F-ECB6-4E6C-B185-DCBF394DFB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6CE7137E-98BB-4F61-8ECF-AA890867CC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E1BCBA19-3133-48D8-8D82-6B7EA2D4CCE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99BB3719-1139-4F2F-B05E-C666A82C079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FE2DDBD3-81B4-4B97-A641-7AE719A56BE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1C7179A3-2DC4-4C67-A7FD-EA0CB64C6B9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5F4E59B4-830A-491C-B88D-CC963AA68DC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6ABBE02A-3AF0-4E5D-BC2A-F3DE6F5B5C9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D0448FE2-7D21-4BF3-89DE-F2B993DB07A1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DED44822-4922-4F3E-87CD-8E8DF9817D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31206FB0-E5CC-44A8-9423-01609C8E1D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7C0BA3C0-B141-4640-855E-165AC09C85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24CBF1A6-527E-4D5E-93F9-CA69BDF064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F1300061-361A-498C-8610-8603C88406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48EC04C0-84FD-49AC-8720-450FF35EC7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F7EC3552-AB07-4BC7-9CC3-1720876589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E2C2AD64-FF99-46B0-A203-B50EAD17DE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918E988E-F36D-448B-9984-42B8B521D8F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114439B2-8C18-4937-B21C-0B74F8771E4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B682DE77-8045-4D13-A789-2EFC57F33F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66525E56-CCCA-401F-BACF-C7B0C4D56D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D5EC94FC-22EE-4A1D-9951-A7261E1D2C0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DD71A889-856B-432E-8034-87E27408D64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5167EA90-F19D-4AE1-80DE-F49947CD216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3DCC33D6-7A3B-49FF-AC65-EB2936CCF9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5672CE80-59C3-4CFA-A6EE-0FAD03BE164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F4186B53-16CD-4679-877E-AEFA3643486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A0A3AB04-A3B4-460A-AF6E-D5F5E988873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81F03311-D079-4C8E-B9DC-2B2118127190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0B7F3D60-7D2C-4B74-B477-01D6D99FEE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95B11542-AD5C-46E1-9FA4-A8876E95EB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C6ED660C-53EA-4797-BAC0-CCA3F1317A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D578CBB7-EAD1-4B6B-A094-A70888AC02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E1F93E67-C4A2-45D1-9488-9E34EE5D94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82FB981B-855E-4A63-8E0E-C5A6374755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C0163DC7-C695-4721-9D41-E884035DE8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D3AC48C8-0145-448B-B737-A0756BEDDF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CC3E38B1-2C92-4FD6-8B5C-A0B6283259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DFB74DCC-445E-4A44-BE2C-DBAB05FEAF5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F3E6DD17-6E0D-48B4-99B7-452E276BAB6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33CC0C54-102F-4F32-A1A3-E230EFAE0D1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BD1DE7A6-8804-48EE-8272-91361F5A8B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665A8E25-21F4-4E77-A1BE-A9F59FCCDFD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7B0B72D5-F856-4171-98E7-876CA06985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82D7A9C7-E96E-46DA-B61F-33D07CC69A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EC0F3F9F-ADA4-48DE-AF56-ED6611D6C0E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52BF02A5-AA14-4E5D-B87B-C8F1831D8F4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03B52022-32EE-44E9-B018-F717B7E7BF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08B37328-A24F-45C5-A8FD-6F6751AC14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9AD7BF55-40D0-45DA-95B1-826B0F4866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8550C0BE-4029-4F9C-9712-55BFFDB773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07CE474B-AE0D-4772-A070-997DB1518B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EC137244-0C58-4F3F-AC34-799856CA16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A77CACA6-5EC2-48A6-9C8F-012629AADA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305ACC7A-1639-4B5B-BEDB-ADE03867E3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ED45022F-6730-406E-8466-4D3FB431730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3959A411-7CCB-4B76-955C-C29FA67991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57CB3D96-1E69-4638-A385-6A5D3D765A3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8D888558-067A-4620-ACDF-57685A4996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180FCC09-B913-44CD-9FBB-30E61579AD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8DF3D1D4-BE26-4498-A1CE-9001245787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F4C38EA7-4500-4AF4-AB7C-58A2405CD7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A749F750-170D-45CC-AEF6-FE659EFB3F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E7DBABCC-9436-4BEA-BB42-287DFAC05E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C2298FC7-A0A4-4916-8514-4375C3E7CF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272A4836-2B99-4A7C-B419-3C3ED16C2D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6272DEE2-912D-4F56-992E-FBFC0EE46B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FE99FB40-D2B6-4613-ADBC-420F9121CFD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45F0CD6E-3E85-4287-9E7F-98E6FE37AE9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6B494BFA-0A1D-4737-B63F-5039F25A36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D779C203-3720-4F2B-9848-E5354FCEF2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1F4D2B5D-882F-4C3D-B2F3-5B28B3F8DD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0195BF1E-0592-4D8F-A9CD-5960F74B45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F599FEF9-68DA-4DA4-A3CF-7DA035D04797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EAF4389B-1D9F-4CA3-A61C-55CD90EC3AD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371B0AC3-DE07-464C-B5A7-9A38913010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5B621A7C-A970-4116-8EE7-34E926B44DC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E8211363-43BE-43E4-BA8A-78CFBAC8A5D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87A905F8-432C-4EFF-B9D4-334EB47167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504575F8-9FDB-4202-B070-23A71CEB72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13BB642B-ADB1-4F25-8E3F-664CFEAA7E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36C53293-DAFF-4C67-8C74-2015137CFC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75903C33-7DFB-481A-B655-900AEC587D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FB6BCA99-FA2B-407F-ABA6-E9FCA95644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A76BDAB4-CFDC-4455-9608-8C7193BD8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27A2A62C-CB08-457F-AF61-5EC8FF4E99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FE77F0B6-0105-4000-9293-3AA9ABAC1AD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9190E42F-E34A-4A72-ADBB-A47DE81495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F074D86C-4047-4CA3-BAB0-C3B2095253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C705A9DA-0AAD-4660-AFBF-5B37E93F8B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B023B358-C2BF-49EF-A487-38356950F9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50CF1BCE-49E1-42C3-950D-349B2625B88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5EF851A1-5329-469D-9220-EDFD8E960667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B0B3605C-7E8A-47D3-826D-C87F270F90A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54E534EA-5B86-454E-9F12-44EA73BB08A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934578A2-802E-4FA7-BE84-B7334FA25E2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A7B160C4-5AF4-4B00-8462-BC8D0E6661D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4175B054-7F64-49E7-87A0-D317943DAF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43208313-C506-45F3-926D-F92D5E4860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258C2A7F-DEDB-4328-AC58-DFCA88D06B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0B8A9368-00DD-4F3D-8889-C6578941BF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7FA6DB0B-1DA8-4712-BEDE-5A47C62B8D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C4DCCD82-9589-4747-89C9-7741161F76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4EA12166-DB2B-42C3-9F5A-369C05359B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D0B16613-E848-4278-B1F3-FAA7518763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DC0E357A-214D-438A-8DCE-83668684DB8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25D4C24E-6350-4963-A6F6-D3E789B6F6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504B03A4-C86C-40C0-B1AF-7E4156AEEB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751860D1-4A1A-4B00-8E20-97189200D5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18873CBC-C9F8-41A0-B70B-94281AB1D9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EC57E6A7-5733-4259-9A9A-03BEAD430C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5A3FD895-C4C7-49B4-813A-ACB45847C7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319071A8-3222-4639-B638-7B3E5C8A33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BE12890A-DF98-4F4C-9C5E-130D89BA7A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63" name="Text Box 6">
          <a:extLst>
            <a:ext uri="{FF2B5EF4-FFF2-40B4-BE49-F238E27FC236}">
              <a16:creationId xmlns:a16="http://schemas.microsoft.com/office/drawing/2014/main" id="{EA92D4DF-706A-476A-A094-768F3A9E93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FF797F7E-4F1E-4C15-A2DF-2C0ED14E5ED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3903F5A2-EF50-4A12-8ECA-22752F4D78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69DC9EF0-E7EF-48BA-93EE-9FF31AA550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7" name="Text Box 6">
          <a:extLst>
            <a:ext uri="{FF2B5EF4-FFF2-40B4-BE49-F238E27FC236}">
              <a16:creationId xmlns:a16="http://schemas.microsoft.com/office/drawing/2014/main" id="{F0551A8D-CAD1-41AA-BAB7-693612539B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50FE3589-2189-4B83-A720-D29F1C5736C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54B61F77-A2FE-4B2D-A0CB-47EAA0E577F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D6A7E34F-2663-4347-80B1-6EF7F1A09D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7A66F834-5862-466B-9013-795EB5F5F4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D6BCFE74-DC7C-432B-B6F3-0FDED2A0D3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82533929-CB39-4B0C-90A6-E603F5B807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81F35543-1804-482D-9AB9-523A2DDF0B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CDFE9660-6ADB-4352-B551-CD8441F62E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C28FB645-856C-4D2D-BA14-2E73928D15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74040C0B-E250-4AC3-A59F-C0E23E665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BE6BA247-4F45-463C-B16F-C6717833C41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C735FBE3-B809-4895-A8E5-5380E8D7362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D1FF0D3F-04C1-4E21-8733-4F204D54C9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E37897DA-65B4-40B0-92D9-2BF60FDE45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A750FBD5-ACB4-45FF-A009-250F93EC190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ED19A2B0-12CE-4AB9-82CD-590A2CCCD3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93108F22-5BCE-42A1-A383-764A374BA0E6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DDCE0B53-1401-4564-910B-8CF1322D3A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81E678EC-005A-46B7-88D0-3BE90274FD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30426B9B-6457-4258-AA11-74FF6400A26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21EC63B6-59C8-48EB-BA24-3C89A009440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BC0AC850-A5C6-4DCB-8909-60D7CDF4C78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3DAFA469-B315-4C1A-8844-AFAC43C0D3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0B4F21BF-2342-4947-94A1-86847B024D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65571A1C-5E05-40B0-8B9E-F53E951745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4DC516C2-8B04-423B-8A2C-D6BE85C004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C8C3EC5F-34C1-4ACD-B8BA-BDEED01681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D5A24B69-B7E1-4E77-9884-5AD8B93FB2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DD9E9CDD-BC90-445F-AA67-CE5858303D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8C1237D3-DC83-4A7E-A771-68C4975E842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E710291A-5746-476C-94F2-AC18FAAE799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46D11CD0-0F31-4FDF-9950-01C4EFB10C9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B47DA74C-8700-4677-B9C1-7BCA6AEF56C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E4938519-22F7-4591-B3B2-0424D73D9A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693B1C54-72FA-4A5F-AB37-8AE081F200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ECD77032-6DCD-4717-ADB6-05748F240BE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F904AA58-FA64-4BF6-AF83-F51C34A1A02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E941C9B8-11BC-413F-94B3-60E46170A2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5317D100-A24A-4329-AE42-B5480F5BA6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7008EE4A-1CD0-4EAB-AE6B-0703797DBD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C162493B-6A8A-4EA2-82B4-2ECB1C67A2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9CB31ADD-C3F3-45FB-B4A0-1ED0C8AF5D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A6362428-816F-4B3E-B7D5-CC57E1D50E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8EA61CC0-3B30-47C8-9BA7-C16BE3F08E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5719B58A-C65F-40F4-A9CB-26264FBDA2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27F73911-BC0D-4443-BD27-E85118BC28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63C7F59E-C07D-4CF7-89E9-FB31DE935D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2D7B93A4-3750-444B-BC45-9EC6C278ED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0AC7F3C8-6F3F-4AFD-B1E3-8FB7F15F167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139EDB31-8FD8-4801-AA35-4C21EAB6CD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125732DD-CCB5-441B-8D0F-2C782BA6FB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245A58C0-B206-4C60-898A-5DCBF417D8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3B28352C-7DC4-4F57-8897-E59BAC35E2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F5C13F9E-F6FC-4813-83D8-8157855385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713E5515-3944-4DA3-BC4F-C4B48787C3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64331DCD-BC77-4BEC-BAE1-1DBDA14287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6822A142-5361-485A-9528-28BC44F07D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20BEE461-E705-4007-9141-2C46B639712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8CF6A133-614B-4AD2-B277-3AF90C205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48ECEC49-0C92-4312-A886-27AFAD0B14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FE01866B-DD3F-411B-B50C-68C3936569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20E51C2F-368D-408F-855A-C49F9E0ECFD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4F0EF229-E651-491B-AD9A-65FD5316533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76CEAFA9-AF89-4B30-9668-E3A6E8D2B72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586FAB84-DA99-4114-AFAD-C137CF2A246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186EB83B-48D5-43CB-908A-2C85B8AB7B6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DD92FEAD-704D-423C-97D0-27107886E37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C7AE47FE-8E7B-47DE-B7B8-99D43AFA73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4ED391FA-8C67-4A65-BA44-B67CAE02B5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0FA962DD-F0C1-4C49-8955-9F1D99FC24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B5569FD-8F65-4D07-A6E8-331B2DDF34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BDCF2FC7-0758-46DC-95E6-718ECF145B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A7CC21AE-43F9-49C5-8E8A-42C35A195E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A07800EA-FEC4-47E8-9C01-ED9A135CCB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9D1E15CE-C66C-4CEC-B49D-CA268E8CC1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5DCB3DBE-3B32-438E-A336-2B8E9166980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AAE5ED36-6F5D-48FC-9C1B-648418C9298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752B930B-272D-4E19-9C6E-2C6AF8579C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B689ED86-583F-48F6-B979-BAF07667BB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A1D3A525-5E20-4440-BD80-B99589F9E1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57E45F4B-539C-4ED9-B6E0-62069214D04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3C4F27B2-9D16-4261-ADBA-9B4D1995C253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E5214F1A-F837-45ED-BB03-0C3992D8109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AF38936A-1DD2-4C32-9B59-F36A5CB04D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860078C-0649-4ABE-A866-80D1323D9D5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B6306424-D85D-4883-B56B-B9A5BA403B3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FE3FD77B-D523-4C27-B531-F0889931BE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6E42CAE9-821A-47C8-9DCC-D387101BF9B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5A03E599-D2F5-4AAC-B66E-347E67949E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C91511AC-37B2-440D-9FBB-FB79D57F86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6950ABE2-6F4A-4991-AE5E-F7EBA7E205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5F411DFD-BDDD-48F1-8A50-DEEB536B46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7F7B3334-74AE-4BF7-AC66-8FA6D3364D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480773F0-6270-4B89-99AE-987F93A230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46F12BE0-AFCE-494B-AEE7-D8EFB0E1ED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C3362854-97D1-4653-B51B-D9A9B12428E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73A54114-AD9E-4A6E-9BB4-9A076951D70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31DA69B7-36D3-4BE5-A911-7E08DA027D9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EFBC5DE9-31C6-4AA9-8D4B-175815091B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E7F790CA-2DB5-4ECD-9341-442EEA458F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2933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335AC58C-9EBF-4124-B982-057CF7FF4DD7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CBA89B70-BE43-409A-A26E-53A659B2FCC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FDDAF3F0-A796-4DCB-8447-FA2543158D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3DB1F015-931A-45CB-B7D9-46F9A4EC573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87BA7BAC-3369-4EF2-AC86-981D270878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EAC471E7-84E1-4549-B4F8-D267C6839C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BA1C9F74-A0A5-43AA-B4DC-D6B5DE219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5" name="Text Box 6">
          <a:extLst>
            <a:ext uri="{FF2B5EF4-FFF2-40B4-BE49-F238E27FC236}">
              <a16:creationId xmlns:a16="http://schemas.microsoft.com/office/drawing/2014/main" id="{2F1B15D7-37D6-4238-90CF-547D33FED0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1184BC6F-E150-4EE1-87EF-49E9B672DB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EA9E640E-8958-436B-8CA0-1869988979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33394DFC-8485-4293-A2F0-33C1BC02E6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03D599DE-9FC5-44A0-93B5-530CF8B47D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554395F6-D86A-4287-A559-FBFBB9C61B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CA8428A4-54FF-43FE-9D01-6645F9536D6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EBBBF8F5-4023-4EA8-BD53-9C090122CD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4359C981-D990-4D90-BF12-5ECFBAB27C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B99B209C-F588-46CD-91BC-3CAB3CFEDC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4D48188F-4A78-49F1-BEA6-9D3994DDA2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4CAAF1D0-DD8F-4305-B322-9C2AB35D35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EB0FCF95-E318-4FB9-AEDF-9E9271BAEB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EF9D2858-8AE8-497E-9D6F-B8CB627FE1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1D128B2E-B08A-4866-9538-C18146DC6E2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05CD0E51-D289-4BD5-88D9-3F296EA90D4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87CDD8BC-4C70-4F67-AE22-03C2448149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18FF07E9-5BA5-4EFE-AF49-DA62CF0E3D6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CA10B5C0-A336-4CEE-B78F-438EDF3E40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CCE3B8BC-553C-4A65-AA6C-083FEC14EC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AB1AF5A4-E435-4D67-A341-8623BE5AA9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DA65D0F7-FA9A-4ACD-8F02-8924FECAECA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751EA040-3CDE-4C81-868D-C74ABDFAC8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70846398-7795-4D16-A962-DA420A3D809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8F3DF8CE-5040-4C20-B525-9A251614778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8EA7C4D9-73B4-4A29-B4A0-6471F7884A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D922A5E3-B698-4460-AC9B-782F95F0CBA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151FF73C-89DE-4BD6-BBAE-7D6E3115BD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4D1C6BBF-246C-4DEC-81BE-4064A61F622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C1645FF4-000E-4EB5-B0B1-06DFFA91749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0FE65110-2F9C-403D-B947-8364FA70269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DF8FB977-314F-434D-9F2D-66EB19BE7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55416865-EB9F-4B86-980A-5B3D0B7374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C5AB6BA7-9A02-4857-BF65-FD84277B7F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A3AB93F2-1309-4110-B4D9-D435003A2F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DDF70D84-95C9-4488-98E1-3E8799E5B4B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578F9559-1D97-453F-8C68-38548315BF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AEB0D5C7-91F5-4BC6-91D0-47FE5EBBF3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07F23687-A5EE-4A8B-A896-DD83D2C598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E1C85247-4E35-4635-AC1B-F6F028A59F0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F0521856-7DA6-4107-9D53-A96960E37DD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912068D3-9A14-473D-AF45-F24C1B4CDED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BDEDA7EA-911C-43E3-8CBF-B19F5642CD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A6005001-678C-4650-8D71-D70C805D211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F51886EB-70A4-493F-B858-F967F922B87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9723730A-E79C-4A45-84B2-687C789016C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CBB6DBC7-B79A-4281-AEB6-42DCE3CAB1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9287176-4AAE-485E-A211-A43E47CB05B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6710E4AB-0FB2-4A55-A66F-8E8533BE7E3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753EA043-7AC4-4968-96CD-3FD2CE8A22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5E4B1463-782D-4652-BC40-A6BBF960C1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BB4E1687-4C23-4BF4-A017-DDEA002BF6D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CBA38056-4639-4867-9769-5022DE3313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2EA383D5-66C0-451C-9780-B250A74985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669AC7C7-1A00-48E2-B4C6-36AF8983F8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664E8E06-79FC-411C-BA44-2305BF3194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C0D4AD6A-8A41-4E53-B9D7-1526DBBEB5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52AE8C97-DC9E-4C0C-9CFC-58642F688FC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4134F667-DD4A-4254-9973-23181671266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4" name="Text Box 4">
          <a:extLst>
            <a:ext uri="{FF2B5EF4-FFF2-40B4-BE49-F238E27FC236}">
              <a16:creationId xmlns:a16="http://schemas.microsoft.com/office/drawing/2014/main" id="{935F4C4D-C8CA-4633-8279-AFA798AD27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1C84F9E2-D17D-43C9-8B03-CAB275CB0F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431A608E-2110-45F3-A7DF-B3945300CB3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99C36B34-A797-4158-8855-08EF41EFDD4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3EC6FC0F-AA7A-4C10-91BA-DD6687FAE5B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EF50866D-6C8D-4A6A-81C1-6B7AF680F2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087B2A38-BF3D-42B7-90C4-5DAD11BBEB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15B502CF-2BFA-4DD4-9026-7E77260725A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6235C07D-567D-40F8-B02B-D1A52689190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CA6119FF-BBA8-4AEA-BA66-B4AEA665DA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B4A04B5F-473D-42ED-95F4-834A081C4A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0AE4BD79-BC79-4492-9F69-8E88395DDB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3F1315BC-A535-41AD-B9B3-DF284A77A8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0C8A3B70-8AE7-47D2-964F-BB4850399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10A4484E-1346-40DE-BC11-BDF891EFD04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D8500DDD-F973-4297-9002-E70DAB1E62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FBD53682-0402-4613-9435-2F1BE9E47D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D1B465E8-1F32-4648-A31B-7A589152509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828FAF30-55A6-4D2D-8AB9-7886EA744DC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9DC2A114-09FE-42DE-94C0-8304DEAF764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73C836A0-D313-413A-9761-2105AADA3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C1A975D2-AA99-4866-BEAB-43E5F5343B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CB689BB6-DBF4-49BB-8C7A-E8996DAD24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D640F89E-31D1-47B8-8123-C0AEFE52071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83C5561F-E9AB-4CC4-8C9A-413798CE447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59E828FA-DA94-44F4-BC85-483848D8606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3D7C3A52-4268-4B94-B287-F58D70C610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DFF07CA8-38F8-4924-9BF5-A2A960B1C3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44F0DE0F-B370-4A30-BB81-B184D46E2F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CBC33174-4DC8-4FC1-A3B6-7C97C54DE8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D0248750-BD85-4398-BD23-BC6B3E551D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27A252DA-CEF3-4F59-9BB7-55B34CE6D50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34F7BB24-757D-4C60-908D-12B21CEA79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B360FE42-F6DA-4305-AE63-2132F41932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9A58A00C-7E43-4382-BCB6-3B19A597075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2118AA90-E0DA-4A69-9590-900283EBA7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CF04E4C9-9D05-4CD9-9788-0DE08D9658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5B63C5C4-0017-4F76-A231-3B7090B83C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A75D3016-C1D2-4A11-852D-A45567B725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785CCCE8-1A39-4464-AC45-492F7F6865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60D5C881-FC68-45D1-9121-BD2A482EC0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604F1494-03D9-45A3-A526-B77388ED32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7A429EE5-DF5B-4D8E-9A16-DE0045D20E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F1EC5881-181A-43CC-ACE1-8B9773A6CC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6B7C2C46-BAFC-40A7-8364-D2F3212A15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10686745-B440-4209-9543-61A34A3561B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CA51D991-167A-4A42-9529-ED2B63B9CC9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8E9CD294-2423-4FF9-BDCC-FEA9954537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C3CC4B28-3722-40F4-8E2A-D9912BC17C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B4C0FAAB-1AFC-4842-9C71-E04D80DCA06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D5E492A7-8BED-4BF5-A34D-68E7D9E946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24AA8732-CAC7-46FD-8DA1-7B56E5AE0D0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B5A89FF8-7410-4E74-B780-8D945D85592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BBCE1FC6-D91F-465D-8741-A757CCCA51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C1BF36CC-08A0-4064-969C-1633690EEAC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90957A4C-9BFF-4CD0-A1EE-B9A66A6496A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1D7738DA-A386-4149-BC9B-A1B0E56D20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F4399246-951F-450D-8ED8-8CDF9E9210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FABBB010-3045-4DB1-BC9C-061BEA4BE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D004E77E-7263-4B41-B0FE-7F72B0AB86B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CF57B831-42FD-4892-840D-4C47BDB60A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59417879-54F9-4200-86F6-F7F5387A2D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46E6E66E-5275-4D2D-BC1C-3C06A73067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93500A29-5AEA-4FAD-A9A3-F79D7476FC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806D6C48-6097-412E-A54F-B4F8B3E4B88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A233CEAE-7204-4E71-9494-0EAF57C60E3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67F9CF51-E8BC-40A6-8BB5-74595199C7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05410ED1-1556-4916-8378-933F598183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F35A06C6-4F4D-4881-94D8-89C124C97E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F64BD4F1-E17D-4C90-A5F3-C663B50B2F1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66397AFE-A946-4F26-B69C-B09A7955066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4B537D22-28F3-41C0-933D-90C9CCCE95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F5439D5D-08E0-40AF-A016-A5F7F614BB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593B7AA5-A20A-4723-9635-8FF69DA2D3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A6C1EC09-A55F-4154-8D0F-2751616DE8F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8F311AB6-F931-4BBD-9E6A-B0C7C88C69F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6F0AF97A-2CCA-4B58-A602-07BD2D0314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35AE51CB-D64E-4748-BA4A-21EF07B99F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A811164A-40AD-4578-8950-789EEC9AE3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695914B6-4A7A-4598-9C55-D0A0AB7933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5F160588-C70E-4A5B-A07A-450920D6B0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841F54B2-BDAB-4418-A8F4-5CAB38B644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D9B76170-C221-4B4F-9B51-1ED2F2E043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884C8E3B-14F7-435B-966E-E0AB6991D9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B2206112-8813-4600-8AD0-95AD9D5002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42A4345C-E473-4CA0-937B-B5475AA57E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3CB62FEC-1087-4CCF-A8F4-7C8AEEB634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6A75591B-1AC9-4624-9486-8AC19C9788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C923C244-78CF-455E-ABDD-441D88268E0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F4A8DB0D-A3DC-4377-A94E-1B35F313A5A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AD34480C-4FB6-4A5B-AF6D-3014747802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72F56FFB-A5E3-47A3-8646-3EA4F4330D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DDD4F359-F217-4C95-8E84-0087B29F34A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40FB8D38-6427-4F8F-B6D6-FE29325F591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534AFEB3-3210-4FDC-89F4-6E7FD056A7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661F468D-4EF8-47C7-920E-473D336D37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3BA3838A-0D32-4252-9CD6-2B8226FCF7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9565167C-BB71-4345-BAB3-6E4B6E431D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C277FD72-FB5F-4A93-8CDB-CC093E121B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C5DA2648-A9FF-40D8-B777-59810650B9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E2FA270E-CABF-43DE-824F-62DF00ECBF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8CF15F22-DEE3-456E-B8DB-24C5F9BFFB9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D6CE9D5D-D00E-4D84-ABB6-518BF7B8CB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BEDC7E6B-618B-469D-8DD0-4358556798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008D7005-8D2B-40B0-81F9-44A98C081EA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2239F961-C0EB-4F29-89D8-2F95F92A18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FCA717F3-EB67-4FDB-83F3-55D077B6D9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B6B2AD1D-F812-41C3-9A43-484DD9FC16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9BA7468C-A0E6-4193-995A-74789D13A9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E8D4D30E-650D-46AA-AF21-F6400B7D2E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1D9BF64C-5290-4103-94E2-B72C99FE68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9F240678-8D00-4760-9763-7FDE97BA58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34D2EA24-092D-4852-90C1-0A9DEF50C3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8BEA81C0-C0D1-4623-A9B7-D30EE061A5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B191375D-C21F-4FAF-B443-0BD2C08410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CB5F1044-AC69-4E8D-B62E-5D0EB036E1D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1C549D13-9288-4B67-9036-F515385D80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3D3D0B16-7C63-423A-8394-CFF87DDE67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104258A5-37E5-4D19-A5DB-3CE37D86E98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74F37011-936D-4663-9228-F4ADB8543A5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34AB7F17-A02C-4F20-93AB-EEE61244AD3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2FDD948B-C17F-4C5F-9C3E-AE8C7A335B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2241F04E-9029-4883-8890-6CEA64CA2A6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1C51AB1D-E046-4133-A83B-D701BFF851E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925234B3-3856-404B-8FFA-0E6E354B3D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7114F941-467F-4796-A4BB-E02884305D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418066AA-DF78-42BE-A315-3702D25D4B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7808464E-2EEF-4247-9C40-19DABDB1F5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FBAC3703-79CB-41BC-BB6A-81B2652809E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E5869B1C-1673-40BD-B040-AE696A044A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F035ED12-23CC-476A-AC4C-B8116044DA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C1D70771-06F6-452C-8E6F-141DF90D7E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C7660FA4-606F-4652-BFE3-0D8EF6BDB3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532D5B96-7A74-4CA9-B83B-DF06AB20323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24A93FDD-3657-4DC6-9DED-01FF32BD5B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20956CBC-90BE-42DD-A0FB-B45C4D0D9F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9DD3A936-7C6C-407F-8FAB-83CF553B125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BA33FDC9-AB71-4F9F-8323-CE3E8435944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840AFD51-3933-443C-BF7A-34DE5361153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EA5F1E3E-9D36-40DC-8A2A-DD54B26C1F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07525D72-9BD2-4C5B-965C-361089190C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CF2D26DE-A4B9-4314-99FE-C6C6A31ABD8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E80C54A9-4DB9-4121-98A3-052CFE43FEF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0AE1A035-BA8A-4B60-95CA-DB8EEA79EE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30063EF8-3C90-4D96-9D40-4A795690A8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E0A0DAB9-F6C1-4B0A-A9EE-A222508B85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85DE9489-4717-47E7-9A0F-15CAB40428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27B56FE4-7406-40CE-B257-7EAED54876B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B9E33BBE-2695-4401-ADAB-AA9D5DED82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61184F8C-39FA-4684-98E4-A0ECCF6945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4" name="Text Box 6">
          <a:extLst>
            <a:ext uri="{FF2B5EF4-FFF2-40B4-BE49-F238E27FC236}">
              <a16:creationId xmlns:a16="http://schemas.microsoft.com/office/drawing/2014/main" id="{D451E112-D600-4E99-AC5D-5E0CB45F56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9AE66160-F4FF-48BD-8A61-255A4AA7B6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739E14F7-1195-491F-AC6C-1FB835888B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B7196753-5F53-4584-A2DE-991BDBDD93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A6689859-FD06-481B-AC4D-D839314461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A633A8E3-8B81-4A06-B97E-FD803BF82A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490C6461-E4C2-4C7A-AD2C-66DF2CDDB8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E230A0D3-7AB7-423C-BCD1-23C21937D0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385D3D07-7658-4F7B-8E16-2049D469B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B6825F00-3901-462F-92CE-9DE5C6DD26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ADB99974-1320-48CD-9AB1-422D31FD68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6012661F-DBAC-4580-BD28-193EEA2962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E112EDAC-30E0-4387-91B0-A5DD47E17F6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6AD144DC-59A1-48E8-8BF5-680F913308E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96D3BDDD-7C75-460C-A501-B0045886CA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4BEF9FB4-A28B-425E-8DD4-2AF41741C2B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996F7EC3-E3FA-4DDA-ADDB-9231B451CE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D14A1D0E-5034-4660-839B-44BDEFD0A3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23117855-C99A-44AB-A2E2-C761EAAB89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8350D423-87FD-4243-8495-37141E8B46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E510E2A5-7825-44F5-833D-5C1F47DD8E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EC72BA2-0C2B-4676-B937-198FAA1CC8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2AF6DFA8-BDCF-413A-8C09-2D55EAC42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69AE5EC3-73AD-4D13-9D86-2AE429D537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CAAA7B9D-8F55-4AC5-82B0-9DAEB57B98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0A979744-B245-4610-A9C4-2608F0003C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44708212-64EA-4DC9-B599-DA08B3C497C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1E8E22FC-8427-4F8A-8485-067DC0181C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23C911BA-8C64-49AE-85C3-F8B3EBA39A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345849D4-77EE-4BD5-A99F-DA2F015FF7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0606403-9CBA-4037-A0A7-C9E77D86112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FAD93A16-DFA7-40C3-B2BF-CFC2C622FE6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3465AB54-4BBB-448B-8632-66EC9224FB0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5F52F63A-07DD-4E1C-896F-4DF9E67335B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18" name="Text Box 4">
          <a:extLst>
            <a:ext uri="{FF2B5EF4-FFF2-40B4-BE49-F238E27FC236}">
              <a16:creationId xmlns:a16="http://schemas.microsoft.com/office/drawing/2014/main" id="{458F8BEF-E012-4128-BDEF-EBA179D2971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FCCF3F10-D045-4A45-B402-5B89B719702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2C9D9010-E2C2-4815-9B8F-68B39F3FFA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1129688A-D65B-415D-845A-4F67E7248B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C374B6B8-14DD-4D2D-B136-20B0622112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21EAC412-8C72-4961-A15D-5C4B44BF6C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7021C937-13FD-411A-8493-E4FAA6DCF9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EE1943E1-3947-4F19-96C9-E735637B72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240C40EA-A3E0-4511-AE3B-AF821E651A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427B62A0-4884-4CF4-AFC2-17248B09FF3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79DEB601-A493-4B29-A7CE-7B866053D2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2357C801-2F1B-4166-A2FF-2A3E020AC42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579675FC-90B1-4D65-A96D-93A38B89B82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0FBDE35B-2278-45DD-90F4-57329B2642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EEE8E702-D7A1-4523-8F15-5B50C93D81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D49BE208-1577-4A61-90BE-1F1DC6AA4F8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A470E7CD-0E17-41AA-82BB-9CBE615F95B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3F14988F-A3FF-4197-AB8D-ABB08B4BDC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DE5CAFBF-347D-48C0-9FE4-2363C76D32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1B61B8E6-1ABF-4F0B-A992-3DAFEB1B85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310A9711-7454-4E2A-9872-1160DDCFC8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EDCCBB90-D60C-4F76-BCE7-6B21536DEC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52837153-86D4-4BD8-A0AE-AA6B08B2DC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DEE94CA4-DF56-4109-BB54-0EBA7D3369C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EB4D89CD-AB78-435A-B374-4F187A79C7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EFF40CD9-BA7C-42CF-814D-D1CE75240C1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C13527A1-ACE4-4A3E-AA3A-DA83A066B1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B1DF8F0A-7BE3-4347-B5B2-855F886798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62F3B2DD-21C8-4B6B-A2D6-E2D69D0694A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E11F8A91-ADCB-456A-896B-24510F3DF8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7810920D-CA2E-4943-9A37-F351BBE9F7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1C3528D7-2120-47AD-9793-1F217D1BBC8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E31F2A5A-15CA-4900-8EC2-909B85B52C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8D89462E-CF82-4E40-911C-7840D23950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64912258-DFA0-4E73-8542-8A3F5C9161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9B07B7F3-4398-4941-9E3E-3D9473DD89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B4906FD-D772-441C-8197-F615CA4904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BCF5C0DE-58C4-4597-B71F-C88412B46E9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F0217A0C-0860-4300-92C9-718D9DDB6C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EACDF8E6-9731-4B11-B0F5-9A5D05D88D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D3196134-9EB5-4112-B3C5-8E612CD81C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E7DC7882-BDA2-495C-A3D3-7A2FFD928EC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7575B1AC-8504-410A-8480-0D0488D792C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4092E0FA-0247-451F-9C1E-133C140881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A0DBF948-3511-409B-B966-EFC1C7E7015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7175C460-8C73-4E5B-BFE0-639153EF660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5F518559-EABB-4D94-B688-D1BF3856E6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8E942D9A-9355-4BED-B0C0-949670642A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377AD601-74DA-45FA-9EFC-8119898D59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AD61AA5E-64A6-4B2C-BF2A-A0AECA8032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18FCB653-F787-4631-8646-1E70F30FA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8934E9D0-794A-47B7-A995-D8EF72B6C4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A839CFA7-ADC2-425C-826C-3E99D8600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97B406BC-F95F-4D33-94DE-9BA7032B29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B5916E6A-C943-4B38-B861-81D99B337C8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5C0CEC68-0571-4E91-92E8-8E391673A16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415CB7E6-3A49-40FF-BE05-D59EA6EDE61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5" name="Text Box 4">
          <a:extLst>
            <a:ext uri="{FF2B5EF4-FFF2-40B4-BE49-F238E27FC236}">
              <a16:creationId xmlns:a16="http://schemas.microsoft.com/office/drawing/2014/main" id="{A1AA05A7-F99C-4026-94AC-49AD339C45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5F21D5A3-A7A0-48B4-8549-994389A297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CB974BD6-EED1-45D9-B211-05E9C991560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1B873A6B-5D23-48F2-B866-AD59F5E9DDD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A00C893F-BAE6-499D-A0F7-964619C0CE5C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CF27600F-CE9F-427E-AC96-7F0F019BE2F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26433FAE-47B2-44DF-8028-0408ED6203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DF7BAFFA-64F2-4E19-8590-544B10A76B5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778AA3D8-80D7-412D-8890-6B9C87C1A0F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76A27DD7-683F-40C8-ABBC-437016B9C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D8D0F8AE-C083-47AA-A368-757025D9EFB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DDE83F54-133C-4841-8173-64D32D9E33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6B1A17D9-F23E-4B12-B766-6BD6D7D545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88" name="Text Box 6">
          <a:extLst>
            <a:ext uri="{FF2B5EF4-FFF2-40B4-BE49-F238E27FC236}">
              <a16:creationId xmlns:a16="http://schemas.microsoft.com/office/drawing/2014/main" id="{1088325F-2CE0-4F48-8EFD-7199EEAE7F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80B2638A-B65A-49D7-9904-44BBD81959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60F41DDE-944F-4E06-B186-1F57CE2BEC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34AA7D81-10C1-4E10-B66D-4BC7C96F25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B5353486-36AD-44E0-AECA-BEA23D5CA2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69C78FA9-B4B4-476D-8104-68CF21D78F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2CE1CCC0-6B65-4D6D-903E-CF546927B06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7BF4B6E4-BD90-4887-8D8C-17488DB0FC6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F3C9B0D9-B21C-4D05-8669-7D903452CF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68CFF8D-9B4A-4D3B-B9E7-5DFF80A59F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2933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6DF3FD82-813D-4286-A40D-CDA39D1BA1FB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2F376057-733C-4B8B-B860-D32F76342C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33EC5037-3955-4151-BE6E-7A7DF3298E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827BA5A0-84C9-4F4F-BD35-B27DFCA5E6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15C622E3-FD09-4364-95A2-4FEE5F20FD2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B4C5E5F1-4975-450A-92C5-F23DF9ABA4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26ADD38B-560E-409A-8A02-8BB6AA25AC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8DFC31A7-C474-4531-B58B-BC180E94BB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D5CA3B41-0E84-40A2-A078-1111195FED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1A937EA0-6192-4BBC-AD67-F2728DDC74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EB0D2BCB-7E87-47D4-824C-C3669866A2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80FDCF81-A5FA-44FF-8144-7AB71D331B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1CAED12F-91DC-4835-AA8E-ED3AEB408A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5E9DAA49-588B-4340-A32E-5D576DCBA0C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EEB5A22F-1184-4D52-B2B3-BB95AD9553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E80E5882-39AB-4BE4-9C7B-1E2B6F159E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CE9FAEF7-0E41-4ADD-9DA8-C0DB45CF07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F461B174-95CC-495E-BB80-C7D5734B4E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F19C3BC7-A82F-4861-8266-AB3CC87D9B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554809C0-B903-4FE9-B0FB-F3426C6BF5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294BDF35-A3A5-4703-9AFF-36E9515D8A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809E780C-5AAB-4030-B435-1A16916D65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F5CFA45E-2EE2-469C-8418-99A16E6845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C7182F0F-C4A5-4600-AC7A-617D1123335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FFB056B1-6842-4DE0-A176-904330C4DC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B98D9FD7-EC51-4EDA-A1E4-42804A0C38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9CD85632-CDB4-4E36-8CF4-6199366C60A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E7824999-E3F0-46FE-9A0B-896514C6025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8D653A23-87E9-424C-8AC8-DB5ED69918B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A25B5FC6-0452-450A-B0EF-076494FD3BF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8954410F-4708-4F1B-8D36-6560234A13C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A2F252B6-3B7E-4DC3-BCE4-9BDBC13C93F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C7F34AF1-9E0B-4A36-94F7-B2B2677EB76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F40EF09A-09BC-4A3A-87B5-3B5D7D97FD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E0BB22F7-DC08-4256-80F7-B078641286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3" name="Text Box 6">
          <a:extLst>
            <a:ext uri="{FF2B5EF4-FFF2-40B4-BE49-F238E27FC236}">
              <a16:creationId xmlns:a16="http://schemas.microsoft.com/office/drawing/2014/main" id="{C075340E-531C-424A-98FC-7D5523F2F6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26E134AF-1C76-4212-97EE-6EBE1A00EA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EA11389B-A021-4CB3-9302-482CB58804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3F34AA82-EF2D-44A2-9AB6-1CC6D0BEE1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37" name="Text Box 6">
          <a:extLst>
            <a:ext uri="{FF2B5EF4-FFF2-40B4-BE49-F238E27FC236}">
              <a16:creationId xmlns:a16="http://schemas.microsoft.com/office/drawing/2014/main" id="{4373AE62-8CF7-4D14-B031-FD33992F2D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A7204DE1-C29B-4ED1-85DC-0FA897874D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7FD84E03-C85F-468D-9AA8-71DDCEC963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D4DCBF57-6D66-42E0-8F6E-4C9783C33B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009C33E6-2034-484A-A0AC-8BDC1AF262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3B787BA4-3F28-49BF-9FC5-1FB9EDCAD1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3" name="Text Box 6">
          <a:extLst>
            <a:ext uri="{FF2B5EF4-FFF2-40B4-BE49-F238E27FC236}">
              <a16:creationId xmlns:a16="http://schemas.microsoft.com/office/drawing/2014/main" id="{513AF0ED-838B-41F4-A909-A04F16312B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D201B328-C267-4CD8-891F-161DE81DD3C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45" name="Text Box 6">
          <a:extLst>
            <a:ext uri="{FF2B5EF4-FFF2-40B4-BE49-F238E27FC236}">
              <a16:creationId xmlns:a16="http://schemas.microsoft.com/office/drawing/2014/main" id="{0AA7AFE7-9C76-4A09-990B-6AAD67A4978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5F420E5-D9A7-4E2B-AA94-39D4387B4B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3363619-5761-4568-B0DD-77FFAC3F79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5A890ECA-AA14-4A22-B98F-9775776A0F8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A684A6D1-CBA8-4105-8D9A-428D1E7D21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BCE4D949-55DB-4C92-9A6D-CFC2DB62A104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ED6CC8A8-1FAC-431F-9AFA-36C8E851BC1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7255AF1B-7FE1-42D4-96AF-92BE50E5D1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2EA28A34-2919-41C3-82E0-175F9EF09E6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50D5A599-5F12-49CC-B23F-39941CC0DD9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4B7362AF-15C2-48C0-9D90-CB84E9D1F1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51A15651-D61C-4801-83E4-5DC7C8068B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BCE52281-6C9F-4C2D-8109-140C18DA1E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FA5FBCA2-D07D-4110-9FDF-F44657651C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F47A99C8-794F-4B61-9FB3-C8BD5223E3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3E5AAE40-8442-4E50-9160-588953E249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6CBC7740-4DD4-4134-A468-D4E1C8511E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22E44703-393E-4636-9A77-8C2A0DC51E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D9ADCECD-8273-4942-87AA-36122DF807B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6F6D7EBF-5113-4042-80E2-D6BFD0DD1B3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CF68F177-1902-4E54-A450-A221835F1E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935C0FE3-9590-4F2F-9A6A-7BA4B0C874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BA81DB0E-66A3-4C06-9A50-14D305C0C6E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077AE02A-F3C4-49A0-B5C0-E7CF3F7695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98ACCB21-E622-4130-B170-2C38B3ADD0E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CAA90916-6462-4E77-B27C-F1F5700B71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9E51A3AB-ACB1-4019-8718-904D6E2B70B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E6D50C0D-936C-49BA-A2F7-D50B3436EAF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25A152A7-7B6D-4244-B624-A55E92C6BD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07F17D1F-EABE-4105-ADD8-AA10901C9E0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5" name="Text Box 6">
          <a:extLst>
            <a:ext uri="{FF2B5EF4-FFF2-40B4-BE49-F238E27FC236}">
              <a16:creationId xmlns:a16="http://schemas.microsoft.com/office/drawing/2014/main" id="{1F2A56C5-2A7E-48C2-908C-109192A1E4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5EF6AD45-8EDC-4550-AB31-D884586CE1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id="{FEDB680C-8F11-47CE-96EE-A2F466EE62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7660C897-55E8-423E-B1E7-07D24268BF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9" name="Text Box 6">
          <a:extLst>
            <a:ext uri="{FF2B5EF4-FFF2-40B4-BE49-F238E27FC236}">
              <a16:creationId xmlns:a16="http://schemas.microsoft.com/office/drawing/2014/main" id="{BCB9F4DB-343C-4A91-A7CB-EE5E7AC239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019F191F-D3A1-4121-BC35-1755CD8D95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7540EE1E-3E56-4798-BFA0-C122481B0A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E935EFB3-F75E-46AF-87D8-64D4AAE876D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92AFE002-33A4-4254-A8BD-30BCC6B97D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3BBB2409-A644-4035-B38C-1731C4F2DC5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5879C3FD-91B8-4169-84CD-D672053E062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A490AA42-7B25-4CE3-B97C-7C8718F299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ED830E1-4EFE-4BEF-B720-9A10BEDF40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39C7D53E-17D2-4F64-87C7-1E7E562EE54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id="{92FFACC1-9865-4C51-9742-1DC946DEAC9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4E18F3A3-1F80-481C-9187-A3773DABF4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91" name="Text Box 6">
          <a:extLst>
            <a:ext uri="{FF2B5EF4-FFF2-40B4-BE49-F238E27FC236}">
              <a16:creationId xmlns:a16="http://schemas.microsoft.com/office/drawing/2014/main" id="{769AA5D8-8E9E-48ED-B7A5-350699B6F9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8555333E-A2B9-43B4-96C3-C1770709B6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F9C2EEF0-DC72-4A8B-9145-6C3E3E1CC8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0F35527C-82B4-4C68-86EC-97A693C11E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95" name="Text Box 6">
          <a:extLst>
            <a:ext uri="{FF2B5EF4-FFF2-40B4-BE49-F238E27FC236}">
              <a16:creationId xmlns:a16="http://schemas.microsoft.com/office/drawing/2014/main" id="{3F20BEB1-08BE-4EBB-9ABF-60207DDF16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F6F06736-5FA9-462C-8AE6-50C67AC716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A42EFBFF-38A2-4B60-8491-611C23D5C2D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2A051E3C-3BD6-43FD-8F37-CCD77613A9D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B444E577-1B74-4418-89CB-4AD981298D2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0DAB9DDA-56D8-446C-8935-491CBC67EC7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125E445A-CDEE-4792-B792-EFC66F851FE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84EA7E83-9839-4096-BA58-EFA3BE49E61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606666DE-8449-4C86-8A53-83BFA5A3FF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95829F2A-7401-40A7-80DA-6333E610BC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DA63420D-062F-421B-B6A5-D510C357D6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94A90B7D-FBD1-462D-8E80-5C385B67B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E474D8A6-77ED-4155-B6D5-73F2F7E581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95326938-5F9F-4F13-A136-0290A38506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C05AC481-116B-4B0F-875F-5BB7FC331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84BDD514-7131-4ED9-AB70-354F6360F24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27FD993B-4408-4311-9484-F2AE2945DF7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470EE93B-8786-4095-89C5-94B31D1ECE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id="{7926AC61-CE3D-492C-B62F-79B4EEB997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727BE826-05BB-4536-84D7-98F19466C9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15" name="Text Box 6">
          <a:extLst>
            <a:ext uri="{FF2B5EF4-FFF2-40B4-BE49-F238E27FC236}">
              <a16:creationId xmlns:a16="http://schemas.microsoft.com/office/drawing/2014/main" id="{0E2C5BD6-593A-4F18-ADE2-A006AF6523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16" name="Text Box 4">
          <a:extLst>
            <a:ext uri="{FF2B5EF4-FFF2-40B4-BE49-F238E27FC236}">
              <a16:creationId xmlns:a16="http://schemas.microsoft.com/office/drawing/2014/main" id="{124ABCF1-9546-4A01-8C97-12FA70912D4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0E6D70C1-004E-48C3-ACE2-2AF05DBBFAF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D021D8EA-7797-41F6-AB55-2B4CBFF80E2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FEC397E2-BEDD-485A-96B7-36176E5136B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587CFB9E-D23F-4FAD-AC27-89F503EE93C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5A2EA01A-FC33-4003-93E8-6D803745E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4B621D0E-F4E8-495B-B9BD-E07DF7BDC7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2FE3203C-D791-4FFE-B2AF-77EF181E15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21E70EAD-72AE-485E-A951-43D7E62E11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248C76A7-24CB-4487-BE7D-4FE84D3344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C6BD19BB-9A12-4A33-AC02-210F5C0E5B8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571DBADE-B656-4D70-B080-8F80FBC850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89C75CC5-8FA5-4E31-BF96-FFF0662E6E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7D13553F-26BE-40F1-A785-8101DA2B736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296956CA-E7F0-4308-8FB6-B3735A7B48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E7BB5B83-4561-4838-A841-5831E72318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93D6072F-F77A-4F67-9318-8C2D68930B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C6FAE33F-314D-4813-AEB7-E307A5775F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6453A84E-98EF-4659-A936-5F753C5A4CC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568A9A80-446D-4D15-B42A-662A533924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93721520-928A-46A9-A7B5-7B7EFA25D86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A02EB179-5B75-4263-A658-DEA89433DF3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2A2FE44C-8059-4393-9025-2A7201CFFA8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5FDCDB82-01E6-471A-A143-E563F88CF5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2ADD23E0-FABA-4200-AC4E-A950FE9B9E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31CEAD0F-71FC-45DF-BE2D-0E369E2C08C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1560CF59-02BF-4D6B-93BE-137947DE075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53645DEA-2F0D-4D71-9093-9E69ED55D4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42CCB6E3-52E7-41F3-94E4-C60261859D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96DF8F43-898C-45E3-BC3C-BED57C34F25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A8F09894-E91C-4983-B803-BB3069BBFA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58940C96-BE8E-462F-B882-80D074D0BC7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527B3672-6134-40A9-8D6A-A6979CF594A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B57E1A3F-EC6C-47FE-BE99-988CCF7339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9299C729-BA28-4D5C-92BF-D236FB04D2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37B4797C-DF36-405C-B2DD-C81AC0DA82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652" name="Text Box 6">
          <a:extLst>
            <a:ext uri="{FF2B5EF4-FFF2-40B4-BE49-F238E27FC236}">
              <a16:creationId xmlns:a16="http://schemas.microsoft.com/office/drawing/2014/main" id="{E73AB020-03EA-46F1-A245-9F82CA39FA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10C36DB9-61E6-4AD6-AC61-6B82384148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91747866-38C4-42A7-9B48-5064505819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536BE2B2-8B68-4256-A59C-634DC375AF5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E97C0D0C-3AFF-4CB1-BF83-5EDF25E683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DCE64B36-8334-4849-9405-2BC610849E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4B6C00B6-D4F5-460E-8700-7D07DAA569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8485E309-FAA5-4D64-BDDB-F1839982B5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8039ADC3-0D3A-44CA-B3A0-FC0EF71BDC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D0041B39-BF9E-4CA8-9825-1804316265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0BBF134F-CA45-4FFB-9D13-05A36F7A705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3ADF54EB-61D4-4B77-B640-66D44277DE8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64" name="Text Box 6">
          <a:extLst>
            <a:ext uri="{FF2B5EF4-FFF2-40B4-BE49-F238E27FC236}">
              <a16:creationId xmlns:a16="http://schemas.microsoft.com/office/drawing/2014/main" id="{E709F1B8-51B0-4CF7-BA1B-57F81BD9CE3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A67046FC-7F4E-4F3F-AA27-2BF4359F3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A27EB523-6416-4853-A1FB-565711E75C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8DB1101D-5F50-42E8-A77E-35FAB1101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174A6298-3DAA-49F6-AD55-052E30CB2F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A4FAD624-C5A0-49F3-95CB-076A07F7D6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EE4C53B6-10FE-4F77-ABE1-DA1D0A8F9C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D0491D23-3599-45A5-97B3-3EF29F7B88C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40DDA4A1-EC9E-4163-8EF6-ADDF4F2ED05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E03F7541-84D7-4A94-ABEB-2B9E3A5102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94F7437A-3416-42F7-9F79-362DA562DC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DC3AA697-3190-4179-838C-1501D72CC5A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76" name="Text Box 6">
          <a:extLst>
            <a:ext uri="{FF2B5EF4-FFF2-40B4-BE49-F238E27FC236}">
              <a16:creationId xmlns:a16="http://schemas.microsoft.com/office/drawing/2014/main" id="{3CCB0916-F78F-4F3A-8A05-67E7A277C86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C88B3C10-A5F9-4B19-9FB1-ABF4B3CA974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47FD40D9-699E-47E7-94B2-DE0F42910AC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66ACD169-0B5E-4FD3-A193-B5FA75AAE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F719E03D-9DD1-44C7-A823-2E2ABD6267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DC6F972F-7F15-4FF5-9AC3-80D43391B8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740F5C58-CC5F-4CA6-B7E0-9F810CE25B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737EBED2-3C93-4100-9893-6D725237E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22E14797-0A87-49BF-ABD6-3223B2A03A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6A2892BB-298B-49B7-9467-3785DAF94A9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CB479091-478F-4C39-927D-862A22D15A0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F60DE893-4CA1-4FB9-9BA9-3D893FF942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8" name="Text Box 6">
          <a:extLst>
            <a:ext uri="{FF2B5EF4-FFF2-40B4-BE49-F238E27FC236}">
              <a16:creationId xmlns:a16="http://schemas.microsoft.com/office/drawing/2014/main" id="{561D76DA-D452-4663-B8AC-EBB01FE220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7BFA17B5-1040-464E-B5A4-E0C57906B49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9A037998-A82E-48DB-8501-BAC6B98FE27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9E049417-2941-4B09-8D47-8A72ECE2257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A85FC45E-3AA3-44A2-BF53-94C88794197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72E1E232-BF6B-4CAC-BDD0-EC86DEA2C0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A8EC83F5-832F-4D2A-879A-03EBAFA678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B3F3C666-167B-49CE-9030-EA3CEC8169C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3742B26A-53E7-49B2-9328-7FC5F6C7F7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D292272C-4AC9-483F-A90A-3FE6034AD7A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9876F1D8-EFC3-4FA1-B062-8943383E85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5854C6E0-AF5F-47FC-9F4D-9BD8C68A41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3F808C35-22A7-4BFB-B455-E81E835147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7151BB3E-8304-42D7-A31E-0310C5D96AE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2E70B41D-3683-40C2-B3DF-4218BBDFF6C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2772B493-1414-4334-A15D-51BADDEC4F8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DD0EC991-52B6-4740-910A-7D237BD517A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17A32161-1740-4951-A5D4-215A2389D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7CCEA6C6-DA41-4FC3-AA13-2FD6C64426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A01E328A-767F-4F5F-99D3-36D819A687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88F60DEE-AC11-4F07-B9AF-1DEE114BD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4DE2B8B5-CBD4-4F14-A2B2-61E9E16E262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1A94429E-9C89-4E3F-A4D4-6F7D969C308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B14566DD-EFD7-459A-99D1-C548B2C5F1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A3E1193B-19A9-4D0F-81F9-1E224B6B46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66C04FAD-3491-44D9-8D2B-0AF446C120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59206AD3-D868-4CC1-AE84-52AE8D53447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45EDBD19-2CAB-499B-BF15-9D1B5146015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28E697BC-7960-44FC-BFB0-70951328450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2CC03A02-C59C-41A7-A417-568A525BCA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82FC4DAA-D6AF-454B-BA25-EC07B04272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AE129259-7A67-47E2-AC10-290618DFDE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5601DA44-AFEF-45F1-8816-A8DF8A9A42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22B4A3B1-E976-490B-ACC4-75643BDD2C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B311E75C-EE88-4ADB-A1CD-BCA5A1494A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6EC05932-8ED9-4CBD-9A5A-10C54B5C6ED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24" name="Text Box 6">
          <a:extLst>
            <a:ext uri="{FF2B5EF4-FFF2-40B4-BE49-F238E27FC236}">
              <a16:creationId xmlns:a16="http://schemas.microsoft.com/office/drawing/2014/main" id="{52B4485B-A6EE-4AE2-B21F-DF00AF83E3D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716B3677-2437-4C9E-B556-F1AFFA4409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AA677F7E-6D34-4E1C-9211-69D024CD63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3CB8F69D-4BD2-4FED-A5ED-E0793895CEA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CCC727A7-FA9C-4660-9572-573F2A64637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D7F7F209-62D6-454C-A5C3-696B500FF4B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F1797521-83C8-4CA0-8AAD-A150A714547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4CCA54E4-7C02-4FC6-A946-2EDCF2AE8E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7C5799A8-53EB-4C4C-9B1A-FA732964FA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3B7079EB-57E6-42BD-857C-8F283EABB4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ED6726C4-D902-451A-99E2-11258DC5BB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D323127E-4640-4BEE-8E3B-04C1C5F67B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BA555FD4-B3C6-4D0F-9CD9-8C6E1F6831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A1A673EB-01B1-431D-93B7-75652A48D3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12EE105F-9910-4366-A03D-DDC399CC65F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DF58D7CF-781D-4115-9484-7E69ADB48F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35F350B9-790C-4676-A5F2-A284509196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FF09A7BC-64C9-44E9-84C5-0841A83BBF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734DDCC2-1BCA-46B2-B333-FDEA0B3098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3D31B1A2-1763-4B87-A95C-BD7E1B9924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8F00C313-C912-47F2-9231-0C6F77A4B7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747A95A1-EF42-4419-96AA-6B51DF0EB9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4F7CEF77-F2A1-416E-82AD-C1CC1C53E1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6D9A344D-715C-40CA-989A-87B3DD6398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362FEA07-1A14-43D6-B86B-72F5A588A7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7FE4C368-6CE4-4BF1-BF47-00BA7C603D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BA322262-C91B-4767-91F4-02B67CED4B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480FDEB6-3FEC-453F-8AC5-4663245F03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752" name="Text Box 6">
          <a:extLst>
            <a:ext uri="{FF2B5EF4-FFF2-40B4-BE49-F238E27FC236}">
              <a16:creationId xmlns:a16="http://schemas.microsoft.com/office/drawing/2014/main" id="{84C8F842-1F96-4023-AB7F-40F499E44A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AEC9C49D-5110-4BC7-A068-F3334830212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54" name="Text Box 6">
          <a:extLst>
            <a:ext uri="{FF2B5EF4-FFF2-40B4-BE49-F238E27FC236}">
              <a16:creationId xmlns:a16="http://schemas.microsoft.com/office/drawing/2014/main" id="{BE7DD5D3-A1D9-4220-9361-01758E5653E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C3588FD7-5E67-49A4-8BA7-3150EBD23C3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85A7E349-3F45-47DD-9D70-0C52F7E2DE1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C5F83F23-82B1-410F-A040-5B769B88A0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6F54BC1D-4680-41FC-8D93-A54C8737D9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229E61D8-72C2-4EDF-9F0B-6DB95578AE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60" name="Text Box 6">
          <a:extLst>
            <a:ext uri="{FF2B5EF4-FFF2-40B4-BE49-F238E27FC236}">
              <a16:creationId xmlns:a16="http://schemas.microsoft.com/office/drawing/2014/main" id="{F6123813-FB98-4A7D-9783-865119F140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D354B082-945F-4860-83E2-CD43A1C44F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557D3447-8F29-4A0E-A332-AB3FC02A8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399373AE-B03E-4332-838B-BBABD85EA3E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64" name="Text Box 6">
          <a:extLst>
            <a:ext uri="{FF2B5EF4-FFF2-40B4-BE49-F238E27FC236}">
              <a16:creationId xmlns:a16="http://schemas.microsoft.com/office/drawing/2014/main" id="{55EFBD3C-4D7C-432B-8346-C073CA4FFF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E95321BF-EF35-4F72-8077-6AF74DCBA4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id="{F501C687-0264-4271-BA07-D4A1B9AD3D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E0BC0678-0CFC-4C64-A303-B5DD598BD41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68" name="Text Box 6">
          <a:extLst>
            <a:ext uri="{FF2B5EF4-FFF2-40B4-BE49-F238E27FC236}">
              <a16:creationId xmlns:a16="http://schemas.microsoft.com/office/drawing/2014/main" id="{BD9C79F4-0D18-4BD2-B253-7FFF757371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5E41CEAB-0C20-4006-A40B-24E2032DE97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5FA4A8CE-16AE-4990-B205-590C3145EE6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ADD2328C-F2FD-4039-A951-6550174D1D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CE560D0D-7773-4FC8-B0BB-95E6B1F6ED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EC409D2B-E046-4FA7-8B5D-3B400EC278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0FDBE0A6-62B6-40E3-A784-6BF91744C7A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70CD2FCB-5758-4C42-87E9-CE13729DE3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A13C1DD2-DD7F-4E7E-8551-63427377FD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5FE112D2-AB16-4A78-A849-81BEC9DE60F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C3A4D587-8505-4E8D-87C7-F47BEAE6DC9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1E67B220-14BC-488B-959F-8810E9A617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F8535A66-F2B1-48F5-842A-BB17414946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282C41B9-990B-44E2-9288-F04EF1CE2B6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C3996F7F-D6E2-44C8-853D-91088A8B988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30B431C0-0ADB-466F-8F6E-022C0E8BEF8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4B11ACA9-FA1B-499B-A978-95D7045D417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30990A81-56DA-4E4D-A4DD-04C69741D3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84924C4C-5A04-4381-8639-014F96F45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36865C61-FA45-4B85-9650-2AB23F05998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FC26D59A-46CB-4CED-B197-8754E1B1D7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0FDE5D65-54F7-451A-BF13-7C242F97469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3071B8BE-5EC1-4A17-94AD-84447C1B6AE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14C1FF2D-CF17-47A9-A707-68D6DA24D4E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1998E0D4-A250-4427-A095-26361BA9FE3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77E7C5B1-DD1F-4D38-A20D-E7E1BBC358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8DBFE9F9-9922-4C27-A9BA-C1C5092F8E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AFE13932-5D63-49A5-9F32-C434C5745B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E16B5A2C-5675-4BBB-94C1-9008AEF9AA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71031B4B-111E-449A-BE1C-ED0413A310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8292FA11-72C8-4181-B998-E551B63309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F56CCBC0-936B-426C-AAC7-AEBC9ED0DA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6C720D16-2E9A-4AD6-A5E7-460162BF99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E3376EF0-D942-4B5F-8A3B-D0CA94B8CBC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2531DCD4-802E-4438-86F2-2DBC1C80A6A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6C3290CC-A8F2-4FE9-8E04-8977FBDC6F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1407DD97-646A-4C4C-8205-F21C5F2903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7349D899-9020-4A9A-A405-DE60ED16968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2276536D-350E-4447-8A52-359CBC1AFCD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B43B628B-93ED-43B3-B8CF-6FF4653CF9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CF8BE672-5FB7-42D0-B0BF-8CF7890679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8D47874B-2FFD-4682-ADD8-020B43A817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399F561E-BC06-4CE8-BF29-376BC3E941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4A5E6FF5-0659-40C2-B07B-F81372764E6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050A20B3-7A38-496F-BDAA-5EE942C4090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5095A413-32DE-407C-A158-36B7EF9BD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79175E7F-AE6C-436F-B561-700D919528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A6F39F85-E5FB-43E2-AB32-794804F9C91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1C61620E-D167-49BF-A623-F9CAC9B91F5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3AB26F96-9072-4191-A035-ACD731D1018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476E49AE-CA3B-439A-BDBB-22BA481BEE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E4FCD230-121B-4A9A-BEC4-75732D99B19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CBA0E406-BCFE-44E8-8F8B-5980D14AE0B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FB381198-082B-45DB-BE76-0B7C5B5AA1D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3682EB5F-74D3-486C-99EB-7FE875B64A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8A640586-7694-4188-9534-4D973D83A0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1F089777-B235-4143-8233-21F578B9E4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004B4018-34AA-4999-933E-1D74FF882F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F4B452A6-98AB-491E-B932-1E08A03666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6A259B0C-689D-4D11-A133-E30CB2AE9E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BB221FDC-7002-4E39-A80D-26E624EAFC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9FF7811-83CE-4FD1-8E5B-CC06102762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80058702-6DC7-4A43-AF60-EA6CE7B713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3FD99CFA-2560-4ACD-AE67-E5818E137FA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60C9F249-CF29-4C8D-A388-69BB7DA719F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E419F64A-837E-496D-A59F-65AE66D23B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8DF72FB6-C20E-4121-BFF6-89EA58CDC8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5F916CD5-DCB5-4B35-AE85-408561C19B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58D7F0B4-5CC9-46AD-BB24-EB59169F68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203F7947-6149-4FFC-B03B-CB0C4045D2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90465EDD-52DC-4239-9B7D-583CC61645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8E5CD46C-FB4D-4DCE-8EE3-01ECADEFA77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6F274D75-707C-4B9B-9DB2-850023F7562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4106F74B-7642-4A0A-A969-274CE31480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3B736144-E6C4-4DEE-AA85-772CF2DCD0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DEA5DA0D-6295-48E1-B956-FA117C3F7A1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0E5FBBE3-64D2-4B7A-A211-117E493E066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453A664C-DC7C-4FAD-8701-E23130EA75A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7559C46C-1A4C-4142-ABAD-3DDA81E419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25CA7E76-A21E-4AF3-9955-2B5EB11BB71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7E4D3882-6791-4CE8-AA35-9833982DB86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E8DDD7C2-C5AE-42EE-842C-BFE3F42438B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B3FE7B04-1E32-410B-97D9-CE6CF92857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B363CAF4-4E31-4E28-BC6A-C5D0F7466C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578E50CA-9E98-4332-8C4D-BD89F0F26E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3EC65FEF-072E-4D1B-B6FB-D4B4411A275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F02B4720-E618-4FF7-AAE6-992C98F31D3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201C9A7B-EEC0-4802-BA3A-AFC345FADD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E046DBE2-442D-49D0-812B-BBB1A481D5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6EAFF862-F469-4D5A-843C-1C06593AC10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07A57879-F2A6-40B7-A808-FDD818F75E0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3B9D1669-81B1-4036-A829-32DF110AB50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7DFFBC66-F796-4CF4-8526-9B3E60777E2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A0277719-E058-4423-B9B1-26B4B580E6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257DD72A-F90F-4C9C-BCBA-90B6530EAC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B6E731BD-EF50-4DE6-B3E7-FE478EDEF5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9C7C4358-FF32-49FF-B97B-EFEB07975A9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86A80C01-08E4-4125-89A7-28E6136F299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8CC6E415-0757-4814-BA5F-AF2F09BC96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B775F8DA-CC89-48EC-9F0B-D3180F1D2D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8CC5BB29-1372-4CD5-A297-AD3F8567638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7C5D4120-0DE2-47E6-A4BA-6B6EE776C41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30CD0CB1-460B-45CA-8765-FD32FFFDB03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1D6710EE-4DDA-4756-B4C3-C8A756CF02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74F7DC98-53F6-4995-9CEC-72C702ADBA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917BFA04-3B85-40FE-9619-9595F60C15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521FB6FC-C4F3-4715-9C10-E0CF43CBE8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06E0C16F-32FA-4465-AD87-D40D59AE70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5B9BB4EB-DC41-48BE-9D91-B917010FB4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ADB8AFA8-445E-4629-8A42-8CCE945D60B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BF804BCE-91D9-4F27-8E8D-48332222856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0F3E8F31-FBDE-4DC3-99F5-250FA93B6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BCDF69FA-AA6D-404A-962B-9C3A5D38E9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1915B8A8-5B96-440C-AB65-C304905F05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C987BCA9-C88F-465D-A06E-8F0E60E9E19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84BD0209-76F9-431C-9AF4-2DDBC1A6837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EDAEF94-AE75-4CA1-9498-6FBCC68DE63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75C728CC-5ABF-4485-8A66-A5733335E0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68668A23-2A39-4196-80A2-F48FB262732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9C366014-FC42-4490-921C-6F8064EF32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8842DBDA-0223-4854-85CE-DDB856E7B9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710E8188-3084-46E2-ABA3-93C232F172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BC765896-B1BD-48F4-9A0E-AF3739345F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15AAEE3B-235D-49C2-BD72-69E2712D0C0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99B0DC74-7670-4932-91F7-3B5B59DCD62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B69D69C7-896E-43F2-8EB1-0C72F30F933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D44B09A9-7407-4532-B8A2-6B2BF00884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1FD9A784-4F71-46C9-BC64-5FBEC0BEC3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5DBAC0DA-24AD-493B-8E3D-903A142C274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602724A2-665E-480F-8D6A-295C6CFC9A9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1096A814-1826-4E5E-A640-E414318E8F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6F4EE1ED-D6CA-49EB-9BD0-C17665879C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04AC8CC2-1A8B-4B15-9270-AD316CF091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599312C3-741C-4F2A-A201-BDC46BE043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C27B1081-A872-46A2-9724-1F3D65BD77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72BA5905-4CCB-47D0-9BE0-AE0EF7383D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9F788914-055E-4F40-A9B3-2C322778FE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2DECD2DD-3F19-4B9F-9328-01481EFB38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76F9B696-8D64-4950-8134-2A711BC2FB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C742A057-3D47-4253-8223-C239E31DF1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DF964C86-6FA0-41ED-9C13-4A0CFC969F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267ABF6B-2230-4681-9770-955796B4D6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EEC55E0D-E8F7-4F17-8FE9-0AE7B5ED9E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93338CAF-F566-4E73-AB42-2B743B7A51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D6DC4C19-E0FD-41CC-BD74-27EAFBA41C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FE8ADFEC-3320-46A8-939D-9CD53FAB40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5875BD45-40E2-4DEE-8D1D-47A1294680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F6FBA989-8B84-47D4-9783-E0D17DDB97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37F59714-B6BF-426C-A05F-A4A97D473D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2B8426D3-945A-433D-8FC3-6326E54C24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E458AE98-27EC-4EA1-B8BB-694C2C970C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79C80794-6AA8-4E21-A357-F12BD2586D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876366B1-61D5-45F4-940C-A280ECFE03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1940E1AF-0A96-4E34-80F8-25E7AD12FC8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F3A7648C-AD49-4255-BD98-51139CF8B74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9F5B0BCD-26E8-4C68-A212-859D3F2028B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B46F4334-FDE0-4800-801E-08A6F34494F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9AA8C512-EF2F-4AE8-9B46-0269321D86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6E8E1D62-911D-43A9-9BCE-DCBFC479D9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F5D86605-3E74-4E83-9295-DA8C2831F6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155F7299-186D-43B9-B804-3550B64E277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BA1DEF98-3519-4669-ADE3-6E72ED296DE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9AEBCA33-2FD2-400A-81BF-12BDC12DD1B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10302293-943D-4938-82DF-53041758542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C9433BC7-F8A8-4B50-A51A-4C77162768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EFB0615C-C353-46D3-941E-B5F7303ED5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75CEED54-BD12-417E-93E6-B48288C400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4924CE8F-E5C0-4F53-843B-D12F4302FCD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3BF0A845-0B9E-4C4E-8885-43AB3BB6A3B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A3F3B3A8-40CD-451C-85BC-D4ECF73B47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8DA18B54-CFFB-40C0-9DD9-08CA655410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8C6DDE52-BCEA-4BFD-A433-372F79F77D1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C1B99D32-1EBD-4381-9A21-281995D5A4F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83CF096D-289D-49D5-B9A1-EEC384411A6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80967887-740B-4C9B-B38F-A47F53F9B5A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58B1141C-1065-4F85-B54F-C8C5DB4A4C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EFC69EDA-0407-42A5-842D-3686618B75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C5BDCFB6-32F7-4EFF-A704-A390635F7E8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7C7803F3-606C-4B5E-AD95-A8DB5FCA4AE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3765EB15-F3B8-4695-A9FF-47255902242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DFAB2DB4-3656-4FFD-89D0-5BC4496C94D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BE397E46-5DB8-40F9-865C-3A766D63795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D7DCD117-60EC-4FD7-AEC6-5BD594DEEFA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DF421CB5-9DF9-4D51-B4BB-4CB05078AF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4B4DA247-81F7-41AA-AC8A-7DBAD039F7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F48C68CB-6B87-4579-A22D-F29C0C2DC41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2A89B59F-6054-4CFB-96DF-FD96B097A0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9F382697-F775-4D04-A579-459E12E47CB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2FCEFF79-8D84-4F64-9ACA-445AF7289E8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6AA285A7-FBEB-4861-870C-15B4611107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8" name="Text Box 4">
          <a:extLst>
            <a:ext uri="{FF2B5EF4-FFF2-40B4-BE49-F238E27FC236}">
              <a16:creationId xmlns:a16="http://schemas.microsoft.com/office/drawing/2014/main" id="{BF715072-3248-414B-ACAF-8C600E1581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613A9D90-A95E-4D3F-AE5E-53617F1B160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0F53EC7E-E41D-42F4-BBBE-60809A13E4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A2B0F461-DA4C-4F47-9697-356A7EDC49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FA36B1ED-30AF-49B3-ABC6-AC483E30413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8DF2E506-9F4D-4A9B-B500-4C15E08B0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B1EEF64C-0056-4804-B77D-91F0933682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13F3AE39-6F6E-4A9B-A45C-2070CF6C94E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9B185FF9-1DA8-4FA1-8ED8-FC50EE1D40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51F2BC70-75C6-42CE-8654-B23DEC3BC2D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194641EB-E311-4E04-9B49-B4D898DB2FD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0DF296CB-843F-4DEA-A6EF-2C46B5D718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492E3BCE-502E-4908-8FF7-91E69C3FD0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A25862C3-89A5-4C68-A3C3-490043A3C71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B2AB46F9-5030-44D7-9DF7-B0348D39F85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38E181C3-EA43-4128-B812-1D32A22B130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C1CE2AFA-3391-4E73-9317-F77E4FE5B62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A3643839-46B5-4012-BB7C-9AE5A3B079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FD307639-F042-4704-8284-A09F832EDF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D599C615-8E9B-4EB1-8D85-A890EB19B1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A087B7D4-5910-428A-8BF2-E6FF696173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58B67C7E-59B1-4B40-B745-F2F1CD6345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67EEFED6-A9BF-4857-9C86-6F9EE611AD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0D4928BA-A55B-437F-9914-ECF3B70555E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A86EF921-2326-4596-99E5-2529C1C735B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BFC06FEB-0DB7-42A2-AF0F-79098284B2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AF9ACE62-1CB8-4BD5-AE1A-1CBE527B70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13E504CC-A7E8-4505-B4EB-CC89B85F084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F085949C-B955-4938-A0A7-A61B39B9A3B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75F41190-FDDD-4868-ADC7-6EDD051FFBB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D582EAAC-3AF0-40F2-B3AE-5A80144FC6D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C06062C8-FEB6-42C3-A439-220B7CE646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AC537F87-0973-4913-8773-A988D27A9D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CC20F5B6-8BEC-4BF4-B8EB-C540205CD5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E7B69923-0C19-48E9-9216-3AFCC18E74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25AE5C94-34F1-48AB-85E9-BD0DDA1C9E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E1B3D0B9-E134-4446-9110-49A735B747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B02CB04C-6DD5-4DA5-B676-3F7D6936901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E03B9E00-DCF3-45A8-AB94-C3CBEAD9ED3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C51F835E-46E8-4EF1-B2EA-1C739D7EB6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49EE4D41-2912-4BD3-8540-F40B451597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D65E333C-2BD0-4957-9731-244AB811B1F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397F4840-C29D-4D30-83E1-851DE6E6AEA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86C53F09-13B8-4CAA-BFD9-BDF0590B631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1EE389A8-94DE-48A8-8C26-E0F28E62A95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7DF6C58C-8E08-4C02-87DB-92C4A2E7C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17AC6FB7-37C2-4B0B-9AD6-68FAEEAD3F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9CC6DA50-BFDC-47C4-B9A0-3C5CA978DC8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DB784662-69D3-470E-BC40-E4E70DFFCE6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5956E2A5-D4B7-4748-BF80-D4A147A0E07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1D8BF3D7-5C23-441A-8276-311DC108A5F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ED49B212-6D49-42D7-8F76-80827C85486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6BFEFB56-9725-4014-8178-8E1DD99636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344467E7-E49A-47FD-95A2-C228B4D9A94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DE19AFE3-DAE2-4C47-9161-D8906DA9BE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48DFC0DD-E7B0-4BA4-9ED5-FAB846D840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6F0F53DF-398C-494E-B7FC-04CAE5C14C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4C2B1A34-8034-4ACC-84FD-27CC61B568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AA4716A8-A00D-4DCB-A942-25EC3E01E9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2AED668C-1333-45C0-A7CF-B4C0D27AF2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AC5B88C7-9C52-4A1B-9F39-F3A0B9B811F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80B503E0-41FD-4E02-858D-CC0DBE0AF22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2302CAA0-F531-4403-8011-9027BA0A8B3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8367585A-BE5A-45FC-924D-75D11BFBC9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2C87B289-5A56-4D9B-83D3-131924F9DE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620E3CE3-B97F-4E29-9BCF-1216D847852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C5C0C94B-FDB6-4FBC-8BDE-66E8A56C69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2CF52554-9B7B-4E89-9269-FED0B0EA523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4E4E7BC3-9BE8-4CDC-801E-F61EC167AF8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45F0FC48-CC9C-4EAE-BC20-F676378094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DF5ABE0E-1433-4516-8C6A-AD49BFC737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E51D7EF7-EAF4-4AB9-B9FD-AD219B8A01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99AF6F92-638D-4B6B-83D4-B99DCEE5C5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D4ED2E09-0227-4B79-8527-E63A2AA31E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B4ED8EF0-F626-408C-9FEA-0AAD0A41CD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46254347-5885-4B51-965A-45D1BB7A469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48F40CA3-F21F-4B5D-8F5E-0C315DFD194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9C3119B7-734B-4E08-8EF2-17624E0CA1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D48EA061-26CF-4482-B312-E4271312A7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D33A02D5-0AF0-477C-83F2-1F0E78D6B67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8DF97B71-6A45-4A94-91C8-64A5E1C26E8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EF5F2EE9-3226-4B66-A384-3043D059F3A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95EA5BAB-80D3-4E8E-8C2E-477575A1829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B4F23E42-C162-4EC7-BEF6-E2302ED78C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C3A04562-93DB-48A4-B2C9-41235599A4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A3FB6EB8-4175-4E09-BC7A-E9EE51AEF29F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2EB34E9D-0641-412A-891B-60404201058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E7E63967-D230-48CF-A0EA-81E5DA168D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EB3FCFCB-F614-463C-B7BD-40F8287C78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D7FC6019-3F9D-4B13-8316-0F1B409559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8" name="Text Box 4">
          <a:extLst>
            <a:ext uri="{FF2B5EF4-FFF2-40B4-BE49-F238E27FC236}">
              <a16:creationId xmlns:a16="http://schemas.microsoft.com/office/drawing/2014/main" id="{929D7CEF-9884-459C-B6FB-A8EB5A9BD0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959FEC48-795C-4089-A60F-CBAA34F32A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073FBDBB-EF9F-4E37-AE1E-3579D63FDB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5E70B41C-EB09-473C-99DD-F1110A2FA2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9A6B747E-44FD-402B-9234-C7B75052CDD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A8754EE7-5F61-484A-AA55-046DC052A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47B31D7C-3473-4FBC-B3AA-59883CC3AE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B16ED25F-E7EF-46CD-8339-1EC350EDEC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F40D6D50-D1DE-4C75-833B-86F7E012E9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CA8E2420-7241-4480-94EB-6D4AC812DA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DA54D855-3423-4D50-B335-A01ED0CC9F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084FFC79-FF23-493B-9D53-0FF36017E9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882C1B28-EB48-4CE5-BFFE-430567CD72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11146D29-BD88-45D1-A315-35B5934124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8DDAFBDF-918D-4A18-B749-EED22A2C9F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72BC5B65-67B3-49DE-8897-407CBFA3A9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9DEBFEB-AC08-45FD-B454-7607D3E091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6DBDEFD3-8619-41AD-8155-1DEAAA4A39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71EE2CFD-2714-4BBB-8159-BF92003A92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6CBC4A76-5E25-4934-90D7-7A9F2F0652E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DEF9988F-571E-491A-8BED-44D724D4EE2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1ADF6C4E-E8E2-4972-90BE-EEA64C65FA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289C5F21-07A1-445F-BA79-ACD1B372CE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66FE3019-EE61-4033-A521-DFA9E08B165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BE27A103-126D-49FA-9977-2B89234C6EF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2A10FD7B-9807-4467-9DE4-A06462089DD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97FF488A-461E-4A10-8CD6-B4069CDC2FC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7FDD8D42-18F8-4386-9B50-C18257ACB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207947D4-5EE5-43A9-8F5F-184A0A6C80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C08F8199-6098-4896-A9B6-934DA42147B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D356FBD0-D3E3-4682-92DD-F8E5300251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55CF3F8B-43DD-45F5-A165-B5B13AC591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1745F665-0285-4EC9-9054-E4FCF927EC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DE950DE9-D74C-42DF-BBDB-09FA8ACD9D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47EF5DBD-D9F6-43BC-81E9-36BAD3FAE2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097F1AC0-9D9C-4E06-9F99-076486BBFD8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0A16D6FD-C7FF-44A3-B661-8D9EBF9112C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E67CE213-680B-4346-A3D4-86E4F10DB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F00FA2DC-3CA5-4CD3-ACDC-AFF2BB89AC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B0673891-CB25-4AC7-A222-CFEAB32B507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9F3538BB-7CB7-4605-B254-C8011450B2A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6E100DE4-B714-41EB-B291-246C6A72CC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AE7E7766-6D15-4808-B636-14C41D20FE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64237E07-A60E-4ECC-A887-5570B5A3189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D57A3B94-FF4B-41B7-8917-147EBC62319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71DE4587-B3E1-48F8-A48E-0DA3ECD82F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410BE1C3-271E-4F14-84B4-083292EC5F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A7455F64-67BB-4E04-AD3E-9B0A89A87C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611F8843-C0E7-4489-94F9-51090E8D7A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C3717983-A482-4C2A-811B-2492BAA7F7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D55963A0-8E05-431F-8284-04FC8DBD6E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C9A17AB1-7946-4FAB-9B65-E0CDCF15D2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7303ECCE-A0EF-4ADE-BD08-5FB4E70B46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B8316481-BFE2-4AEA-A187-A64F43B5F92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83417A9D-1FB4-4041-A526-724DB92B9D6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2BD6F7BB-16D8-46A7-B83C-917D44F7DC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4" name="Text Box 6">
          <a:extLst>
            <a:ext uri="{FF2B5EF4-FFF2-40B4-BE49-F238E27FC236}">
              <a16:creationId xmlns:a16="http://schemas.microsoft.com/office/drawing/2014/main" id="{5980605A-6853-4199-BC9D-A52EEA8EE9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95DDEBAE-3C31-4D62-A6DD-DA70A01D2A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2BA486A7-F887-469F-B5BE-016634FEA9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13705161-2526-4E58-B202-68660E2D371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A608A6CB-F340-4B6D-A311-CCCA114A46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1D257B81-5984-4584-93C2-961E98D728A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10" name="Text Box 6">
          <a:extLst>
            <a:ext uri="{FF2B5EF4-FFF2-40B4-BE49-F238E27FC236}">
              <a16:creationId xmlns:a16="http://schemas.microsoft.com/office/drawing/2014/main" id="{2B4ACEF0-0E19-4C06-85AD-E888E16F6BF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12019EF4-C2EE-4548-A007-F933F0BDBB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5DA4B94A-2FD2-4C49-996B-86DD751D30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80B91259-999F-402E-998B-D893D40409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CFBF52DD-E483-43C5-B06C-1B75567270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65E05BE8-E51B-4750-B7A8-478A55FD60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53FC8569-8264-452A-9BA4-8735E1AF41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90E620E9-115D-468A-991F-78EA2357E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F0471840-E132-4A3C-8593-C26F2F30CF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E5151EA2-1A29-4AA7-ACA5-C0F78DAF2E0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7F3B7E69-AF26-4039-83A4-5A704411DF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45857F00-2FAD-437F-8DDB-80DCBFED96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2E2ADFB0-C9EF-4006-9D1E-DBCC52D134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3F261B4D-E765-4A8F-A6CD-69F776AEC4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F9821BA0-40D8-4F3A-8477-3AF7CE0F9B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550C845E-4284-451F-90BE-30CB5ECF91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A6F440F3-DB4E-4131-B3A3-470EDA4C60B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731CACC2-953F-4C12-9D89-8880BADE370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00ED32BE-45EC-47EE-89A0-0416F3F1FB6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EE3368BC-3AE0-440A-B7D3-719F59A74F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E5319D22-1B63-43BB-8B78-99DFFC6B7D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30069D58-274E-4EFC-B97C-FB9AA692B8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454439BB-8404-46BE-B9E8-37B3B4A383E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EE457D03-C9A9-410F-80EA-D4FCDBFFE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B25E4BA8-A065-4FF5-A8F2-3C70CB541B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CDCBD90E-98C2-43E7-9461-D5827BF869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F075D1AF-4AF0-48CA-A3BD-F2B2633D1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F0849F35-B05A-4482-855E-C34AB1584D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1378754A-B88D-40B4-9E3E-D04822ED89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62DC126E-B6D8-4E4A-92AD-625ACB2E37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75BE1ED1-51FA-40DA-A792-C66CA69539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CA297860-C44F-4820-BF62-347F26AD8F4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8A32F4E2-3FFC-4A8F-AF74-790052AD25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FDF65885-BF03-4D38-BF07-1C52005A12D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381D9D7F-CD94-4148-80F3-23E31695F6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BADDCF29-EB86-4E41-8DA7-9D2F78CA9D4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EA1B65F7-6C93-48EE-BF0F-B358C51031F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DCFF0B30-C5E0-4478-87D2-0243E3F71E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3E9DC6D9-6D74-4891-9991-51B5B36A3C8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788BA6D-52B0-4050-B845-E6AEEE4FAB2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D57E64D8-6457-42BC-863A-DE625847DF3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6EC08691-7921-4927-9679-FFD63101DE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2C8CA0A8-6314-4707-B9AB-75944D09D0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8777B577-C885-4177-A6E1-8794EF5DC1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A7445211-2B58-45FF-A3B8-740BD4521A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8D831108-AB3F-4AA8-9DDA-0B0742E767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32DCE47E-D802-4930-8D31-3C17FB4221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8B1E004B-2490-46D7-BCEE-0E8BA02D16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8147F5BE-D482-444B-B01F-2B1457184E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FDEB5032-C1F3-48FB-BA65-70BC6DB4E29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9DDEF923-C159-4E4B-A304-821E3439BBE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DC048FD8-7C23-460D-BCE3-EA6CC31FC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CA31304A-130B-401D-A654-B1A1218F0B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A9C72AB6-308A-448C-93FA-9F29F48229B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26F4E738-67A4-4C9A-85B2-F2AEEAB380D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1D2E1443-4843-4B8D-89D2-9876C0303A1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4D6796D0-A96B-47BC-AE3F-073B4ADC2A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67" name="Text Box 4">
          <a:extLst>
            <a:ext uri="{FF2B5EF4-FFF2-40B4-BE49-F238E27FC236}">
              <a16:creationId xmlns:a16="http://schemas.microsoft.com/office/drawing/2014/main" id="{70E41B0A-334A-4F2A-80C3-7D29023D94D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2C09D5F4-067D-4530-A7A5-7F679E026DD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E86F3BC3-4E83-4F96-ACD9-5E30C45B09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85E477A0-041A-40BB-9541-25D790D372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00A675B8-CDEE-4E0C-B4F1-282A17EC13F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F8D6C077-5D5B-482D-9348-997CA464E0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1C047AF9-57FA-4720-B03D-42A19A8B3A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DF615FBD-D114-4296-B756-4221C5DEA5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268E2708-B424-47C1-98F5-37D97EAEF8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6" name="Text Box 4">
          <a:extLst>
            <a:ext uri="{FF2B5EF4-FFF2-40B4-BE49-F238E27FC236}">
              <a16:creationId xmlns:a16="http://schemas.microsoft.com/office/drawing/2014/main" id="{59C52AC4-1E66-46F4-AFA0-0D00909435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57EE307B-F460-47B5-B64B-C59CA4600B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34D06ED6-71B9-488B-8D80-2BCD81AD50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C8133A61-1708-4381-A40E-EBE580F56E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D2D1517C-8D04-42BF-9F90-62ECADE689A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2F20A14A-E4B9-453B-9982-9A7368C980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623B0160-01F7-45D6-BF62-83A1B80B4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258157F9-7D4B-4027-B01C-E3294B4251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53C41529-CFFE-42E8-A730-39F3D8A3DD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DB5DF108-7512-4BD8-A1E4-63C0569B7D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0079A530-ECBC-47F4-B7D1-ED40E0F376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0D012250-E653-4C08-A1B6-FDB4362AD05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32983DEE-F295-411E-B9B2-2756BF60BEE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AA67D6CB-16F7-4997-99E6-FF080DC4B4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4173E9CB-52B2-4E49-9DA7-857F9545E0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C898B10E-CFFD-40EB-BE1B-4A57FC4DF7E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3F119E7E-6A57-4B28-9652-2BCAF9A2246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6E277FFD-40D7-4D7C-865A-EDDAD46F295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92123E59-9DEE-431B-9F22-D550AE6D32D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3F720DC9-BF74-478B-9315-E3FA516C44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6" name="Text Box 6">
          <a:extLst>
            <a:ext uri="{FF2B5EF4-FFF2-40B4-BE49-F238E27FC236}">
              <a16:creationId xmlns:a16="http://schemas.microsoft.com/office/drawing/2014/main" id="{50D093E0-A614-464F-ADC2-19618AFEB1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13C869F9-E723-4931-AD40-AA095FC3AE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98" name="Text Box 6">
          <a:extLst>
            <a:ext uri="{FF2B5EF4-FFF2-40B4-BE49-F238E27FC236}">
              <a16:creationId xmlns:a16="http://schemas.microsoft.com/office/drawing/2014/main" id="{86FD85A8-E3B5-4937-BCD6-9C449F5F7C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9C1B9FD6-5E86-489A-8291-D293CCD750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DAF5E771-9E63-40AF-BCEA-6035236589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70067F44-5071-4AFE-8BBE-034CCCCBF73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AFB23872-9879-478B-AEAC-66CD26F9D05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CACA9ABA-ED41-42EB-8F09-3C4E7213E1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416E646B-3F64-4CAA-9F90-A9412BB846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611C66D5-EE01-4BCB-8D72-4EE10EB92BE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37062F93-929E-4185-9B21-95F8EC1B9E2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9C39ABF5-1FBC-4B96-A485-CC6DA3ED0F9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A7BDDA14-4D19-4D86-ADBE-DEC5F5A8CC8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1AEF3C67-FD72-4850-904E-74BFA588FF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6ACDAF87-4A4B-4D58-BB6C-42C093B3C7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DF8A5373-C4CB-4FF1-BA87-0CBBD99DF57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CE121EC7-9C22-4E02-A662-3D991123A6F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906C9EF1-98C6-4E12-B111-CFDD8B40AE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1498443B-7D0A-48D1-B900-C8DEAFE41D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E733E62F-E94B-4560-9C92-61E9B9CD14F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46FF23C2-860E-4DF8-ADC6-53B98EC65E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95FAB9DE-C59E-44F0-8163-97E6B52ED25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F72A5A63-D8FE-4872-AC24-CD73BF5A65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10ED4CDF-23F8-489B-A636-97C23AF400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6D91E3FB-0193-404E-A49F-0699428AE1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B173EF6C-3307-40DB-9861-A9B46D96E4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65D69AE4-ED3B-4233-960F-5D50059406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DD3CD410-09A0-46E6-A720-F362E0EBBA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335571D1-2BC3-4D28-B2A0-1D2ED194C2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8D98A7CE-47F0-4B2B-AA7C-679A8CF36CC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689B0EC6-1F0A-4964-8DA1-7FF89587DCD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9C96BCF5-D0A5-4411-9817-FF1C5FEE26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CAD4CC16-8698-4BF9-B935-4248B524FAA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C0C688A4-8BD0-4D7B-8DDD-4CEA191BCED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6907500B-5C0B-4A2B-8D58-A46CAC33CC6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B54F51CF-4419-4A0F-9AD6-F81288439A2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D36F10D3-1872-4951-9F51-A52BCABF795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7EE42C18-9156-42E2-A50D-E4F7D71EC1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2130568D-12C1-4207-901A-64B8454934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3EA95DBE-7CC6-4FE7-8497-47B140DA50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D39D7AF6-AE79-4FBA-AE59-66BE38830A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091EE69B-1DB6-4D0C-A49D-B8F8E5E29B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A39946C2-09BB-4769-BEC1-E11EB1385F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CEB7008F-59D3-440E-B231-182F96F523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0FFDF17E-565C-4966-A466-1567941773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EA407FBA-9E61-4556-A90D-F5AF8347DF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F3AEBC40-2332-4863-BB9A-DC7EE3BB8A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F80F13E9-BF62-4627-98A8-8D8369A65BD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6926022F-44C4-4F48-8AF7-89005473AB0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CE36DB27-C69F-400D-8E51-E2BB0EC7124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1D6135C6-854C-4D46-9F98-59057C8D914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A0FF561E-1EF9-4634-9479-4AA7D2E9AF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D4E51C20-D6E7-4511-911C-4477829EBF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AEC1AC34-B699-4BF3-95B1-4170C9BC8E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A01719CE-D4A3-48DB-9F9E-5C40BF8812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0C564B9E-7E6A-4B25-9F52-C30F279FAF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1564B0DB-5F62-49CA-AE49-3283EA36E9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45B68CC2-4C7D-405A-BF45-B89DA04071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E8343339-154F-42F7-83E0-0A334113D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C8EAF874-915A-4B9C-B2BA-B3FFF8F1FD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2FC5A147-87D8-40AF-A077-FE07506846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292DBBED-7D4C-4E7A-88C4-DB39D9A6BF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4C833A56-0D6C-4B70-98E6-41AB453281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4268B3C4-C75A-44FA-85F2-355C296456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DEBC88A8-E2AA-400D-842A-DB08D9FC09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E21096D6-7A19-4FA5-AEA0-1D3A10D866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319DB098-D12B-4E71-9487-14B061CD1E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74575D2A-4514-4713-81FF-8369A9BFCB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E26DC0E9-A71B-4712-859C-BDD082A846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E7808B5F-9A6D-470D-A64B-AB206C8AE2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2FF9B1CE-7673-43D0-89EC-E41363047B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D39A19C1-BA7A-47FC-89AC-57BEFB26F9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4F786E60-D0AA-40C3-9FB6-CC37D023A0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10E563B2-7B54-4D53-BFF5-86180E138AF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D5D00169-AA01-4E12-A0FF-0DFA7A65AD6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E5FB93F5-B34A-4126-B712-F60972A5BAB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3ABD46CE-4882-4F62-8F88-4E98605308D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D31E506A-9FB6-4CE9-BC32-695574A95F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FDF7782A-1569-4047-94C8-C576685824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EF871D85-5B8B-4A43-AAA9-1DABFD22F58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74994D39-C557-4685-A461-39C12EB4F6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E761A4D2-255F-4DD0-B00E-8E58FF5BED0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0EA7BDA4-4A0C-4D6B-BF43-53776BFA543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A4A9C0F2-0055-44F2-81DD-07FCED7581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CD5C5DA1-A91B-4D9D-815C-4C1A00C26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62DAC468-2378-47A1-B89E-900345F58B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66FB36EE-5812-4628-982B-4780534110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6A4B4EEE-D6AE-4EAE-8D91-3C8A64C558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73C5CE56-EC93-44D8-A723-B86EC7A367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9E2E4E2A-F336-46B4-A3A5-8C17891FCE0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DFE1EF16-0237-4249-B2EC-7D4D1392E72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6B775481-FDB5-4144-9B9C-A6911D7A2C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FDB284F2-A20E-42DA-BDB4-2E62B96614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C41C7C24-46B7-4403-8581-D15A8686732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8B53C530-36AB-45BE-A732-559E584B710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0D7EE524-577D-4FEE-B110-5E7FF1BBB2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CB4E2BCD-A183-42B2-80F1-E6D65BDCA73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51212C9E-275A-481F-B7CA-AB8ABCC49E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63398BD1-216E-4380-94CE-0CC2E45638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67CF5E75-1A5E-4487-B675-FDE46E762F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C7C4A632-2E8D-43A1-9B38-BF799AEE07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96C02E7C-B9CF-4F91-A0DF-8933DF664F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48D5ED0D-F1B0-44E7-91A7-E5CC662623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92AEF821-1880-41D5-A4D6-E1BC21CFA3F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FE0668ED-278B-468F-97EE-EBB39D73FAF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DB8DCB44-8FFB-4EA8-AE13-557254556C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AC153B12-F614-44E2-A966-50B67D48E6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BA2AD1BD-68EE-46B9-98C0-DF9840F2B9E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63E5C2B4-42EA-4177-AC90-1C661EBB23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9B3DB681-90C4-46DF-9674-408071B995E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504AEDD3-B8F1-4AAD-B683-91A35C8307E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5A6FD802-EEC6-437B-8834-42B0612F6F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EE9C62FD-913F-4AE4-9508-3BD022091D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5F4926FD-5259-4A4E-891A-32105CBB1E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560982BB-E0D6-49C6-A07E-BA564CCC15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DBEFF7D1-3125-4973-95C3-9DC7C1B7834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FE2BAC10-EC33-4854-9267-CD0D969128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E94E17BE-AD68-4E23-B430-3290CB58E5F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4B1E97F5-94B2-4F59-B29C-5BCAE0D565C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E44B4A2E-8108-464B-A36F-1DB846EB350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BE1F0255-A96E-4237-82FC-1511A2422D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F2AC5E7D-96D8-4F16-8AA8-2BA013261A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37EC13E8-C0E6-489C-8DAD-9FDF44954B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79B7F353-9F4B-4AE6-A4F0-7A2AB1093D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2F6C4DC8-D8AE-4BAF-9D3F-EC5745DB9C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3ABCB43E-AA99-4209-9216-D325590214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37412BF9-4B11-4756-8B3E-1AFF18282A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A7AA6EC0-6C5F-45E2-BA5F-66D8C5371D0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CF3325D0-B4AC-4B54-B1D9-345A50164A5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3DF5861B-94A9-4ED5-AA58-CB7430CC79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BB76EC77-E1C8-4F73-8632-7562E013BE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583056E7-D30A-41AB-B862-3A17F726F12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id="{0D31F19B-3329-40C5-97B2-203F2C629A8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443C7965-4734-4872-99FB-40A13EDA7B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B1DBC71F-23B7-4454-A5AD-249C0316503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3105D4A6-3ADB-4537-8499-FE725AE0F8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21DD8579-5E7C-458A-8A80-1BC7DE3DAA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6B2659F5-E7DC-4659-AB5D-D275F3175F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BFE1ADDE-CDF2-4D1F-A993-D6EC7916F1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F12031B4-2E31-4991-90E4-7FFBD48CC0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A6A11259-E921-49DE-AC45-E778A050D9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11B752AD-19C1-4E4F-B916-007A436F1E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6EDC8251-4F10-4E08-A969-3F11F3DE548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874184FF-773B-4F90-B370-914BEF263E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757370DE-D106-42D2-815C-875EA94A90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61995791-EFC4-4165-86E3-B95CBE316C3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5CD7548C-EDE3-4A05-A24E-B275071BC3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50C504A6-D615-487F-A24F-0ED6BF88308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B990D8E4-37C2-413A-BB78-A6D18642E7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927AD3BC-DDCE-4B2D-A868-3663397D58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C06FD70B-EC01-44DD-B2E0-3DC5A2BBAB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80B24722-1A4C-4313-BBA1-B6DEA776A00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C2C10754-EE86-40CF-B426-6E0E99DDD7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BFBCED04-6FD4-4EB3-A97E-646DB1AB58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640CCDC9-22ED-4BB8-9070-00531861F3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id="{72F0BCEC-F032-4C50-B0F0-B8FFCE751B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CE77C96D-5572-4E03-B36D-08C0E634FC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A8F9CB65-BEF1-435D-A251-95B261E31B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187B3E38-E983-42C8-8E37-48F55EDDF8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B326EB42-64F2-4D36-A858-45A3229224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B89AA4ED-5BBD-483C-B069-9B989A8E21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E5A6AC03-0F3B-4ECC-86BA-5948B6DB94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77066EDB-7B79-43E0-9294-9D14035FBD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59" name="Text Box 6">
          <a:extLst>
            <a:ext uri="{FF2B5EF4-FFF2-40B4-BE49-F238E27FC236}">
              <a16:creationId xmlns:a16="http://schemas.microsoft.com/office/drawing/2014/main" id="{A18F6354-039F-4FB8-9F38-067AAAB0AC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74452F25-297D-4396-97B2-316C8FE76D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821674B9-1B5D-42DD-876B-EA074FA7C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1FD68100-11DA-4148-AC21-08796849129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EFCFC779-D7E4-4213-98EF-CD88B83016F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0744A679-4118-4EC7-98CF-2A292C2820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C9B74DE0-8514-4332-B5CE-8387D29657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29B50709-A6D1-455F-9BDC-CAF85EAA434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67" name="Text Box 6">
          <a:extLst>
            <a:ext uri="{FF2B5EF4-FFF2-40B4-BE49-F238E27FC236}">
              <a16:creationId xmlns:a16="http://schemas.microsoft.com/office/drawing/2014/main" id="{D8263103-2016-4101-AD8B-F3CFF19976F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034C0445-8636-48BC-AD3A-DB69C6B99BA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5E3976CA-B4AE-48C8-AAC2-811CC635C94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78343822-F2AF-4293-BE17-2F2784CB69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1" name="Text Box 6">
          <a:extLst>
            <a:ext uri="{FF2B5EF4-FFF2-40B4-BE49-F238E27FC236}">
              <a16:creationId xmlns:a16="http://schemas.microsoft.com/office/drawing/2014/main" id="{CA250EE3-4D5A-4358-B13F-50318EEE54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22895B79-CC69-41D2-8268-302E6D101B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73" name="Text Box 6">
          <a:extLst>
            <a:ext uri="{FF2B5EF4-FFF2-40B4-BE49-F238E27FC236}">
              <a16:creationId xmlns:a16="http://schemas.microsoft.com/office/drawing/2014/main" id="{7F311BAE-4A65-411A-A777-3A458A07A3F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97D008E6-3F36-4488-A3F5-666040F702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DDB665FB-DD68-4318-AA77-6CBE62E9B0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4F5AC48E-1CC3-47CE-AA50-D337DEDC74A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77" name="Text Box 6">
          <a:extLst>
            <a:ext uri="{FF2B5EF4-FFF2-40B4-BE49-F238E27FC236}">
              <a16:creationId xmlns:a16="http://schemas.microsoft.com/office/drawing/2014/main" id="{E3857EB6-1F79-42E3-93DC-1F35A42B494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D5E4C0AD-B9EB-4374-9A11-C2F20347C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9" name="Text Box 6">
          <a:extLst>
            <a:ext uri="{FF2B5EF4-FFF2-40B4-BE49-F238E27FC236}">
              <a16:creationId xmlns:a16="http://schemas.microsoft.com/office/drawing/2014/main" id="{1BF99ABF-8716-48EF-8FF4-2B58665EED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00E193B8-EDEB-4761-8590-2D67F163B8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81" name="Text Box 6">
          <a:extLst>
            <a:ext uri="{FF2B5EF4-FFF2-40B4-BE49-F238E27FC236}">
              <a16:creationId xmlns:a16="http://schemas.microsoft.com/office/drawing/2014/main" id="{D05C521C-1E5C-47C2-99C2-102E3222BFB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A293F3B0-4CA6-4453-A43E-D063A5A870F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1FB53A8D-00DA-41E9-9142-7A19C1A1606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1300BFFA-0302-40BB-B17F-9F746BB1BA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85" name="Text Box 6">
          <a:extLst>
            <a:ext uri="{FF2B5EF4-FFF2-40B4-BE49-F238E27FC236}">
              <a16:creationId xmlns:a16="http://schemas.microsoft.com/office/drawing/2014/main" id="{57070FBD-7BE1-46BF-8D8E-D968D952A3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AC06494B-05C0-4678-9E77-95710931698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6F118FE0-382B-416D-A1FB-0926CF94E1A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999A1FCD-8D84-4336-B1B5-773427DF67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9" name="Text Box 6">
          <a:extLst>
            <a:ext uri="{FF2B5EF4-FFF2-40B4-BE49-F238E27FC236}">
              <a16:creationId xmlns:a16="http://schemas.microsoft.com/office/drawing/2014/main" id="{D4D924E5-9F1B-4263-98DF-8375608C6B9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CDC954A2-901D-4DE8-BA07-58C3F3F312D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B203C431-EEE7-4AAF-945C-B73242C227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C33DD1DE-20D4-4FFC-8FA3-6C00235A2D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3" name="Text Box 6">
          <a:extLst>
            <a:ext uri="{FF2B5EF4-FFF2-40B4-BE49-F238E27FC236}">
              <a16:creationId xmlns:a16="http://schemas.microsoft.com/office/drawing/2014/main" id="{70114418-DD41-4D0D-A0E0-AEC6996A8DB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D2421C0E-696A-4301-A119-67152883EC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01099B92-B265-4808-9E66-E37DEFDB2A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6A9DD289-3B70-42DC-94FB-78A4381299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C6C51778-B321-4293-A5B8-25E5247B26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6F337CE8-D8CC-4CE0-9512-23930A3DF2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D32F6F0C-1291-41AA-A583-6D855187AB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3BCDC113-B224-4D2F-909B-C99FD633FDF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01" name="Text Box 6">
          <a:extLst>
            <a:ext uri="{FF2B5EF4-FFF2-40B4-BE49-F238E27FC236}">
              <a16:creationId xmlns:a16="http://schemas.microsoft.com/office/drawing/2014/main" id="{6CB7420E-E40F-42E4-AB4B-346D884E05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316D1317-51CD-445B-BCD7-DECD009F4B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FC82862C-76BC-44AF-9543-DDA705539A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1CA8DB8C-5E23-41C1-96CD-3B95B141080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05" name="Text Box 6">
          <a:extLst>
            <a:ext uri="{FF2B5EF4-FFF2-40B4-BE49-F238E27FC236}">
              <a16:creationId xmlns:a16="http://schemas.microsoft.com/office/drawing/2014/main" id="{CC1C4E1C-791F-4D47-A96A-57D3E9C56BA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54A73A5B-842E-4179-A68D-5907DA6AE0A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355D8CCC-CD26-4C2A-AF02-FD5E9A271B8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E39676B0-7928-4212-AC8E-D939EDD4AA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6401D1A6-5080-418A-80B2-7761E1D767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2B09D9EF-DB68-4F1A-B697-439BBBFF5C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D7945645-D007-4D82-8397-5254FF98C5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5E787AC0-5ABD-4F29-B8DE-F62BCEDBD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5E7C3A15-FC3F-4EA7-984A-A0022B89CA0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78DDC63E-90EC-45F1-B121-9B18E833839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8F441C0E-E85A-4F56-9E10-1D0AEC19AA9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E876DA4B-343F-4E7D-983B-A06084F0BB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F3D5AFDD-81ED-411C-95D5-A098F52476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D51EF827-53ED-4976-BCA1-FA60673E2E7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021D53AA-6463-40AC-A744-8E5D58BF6E0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00B21E56-592D-4033-B2F4-8C16D7FD069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260B82B5-348D-49E5-ACB0-86EB1810F85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B46ABAEA-997C-48AA-A9BC-EAB596562E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3" name="Text Box 6">
          <a:extLst>
            <a:ext uri="{FF2B5EF4-FFF2-40B4-BE49-F238E27FC236}">
              <a16:creationId xmlns:a16="http://schemas.microsoft.com/office/drawing/2014/main" id="{9790B557-0E37-4BF7-8BC5-2A843937CE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C779D351-D166-4343-A456-0FA17F1822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425" name="Text Box 6">
          <a:extLst>
            <a:ext uri="{FF2B5EF4-FFF2-40B4-BE49-F238E27FC236}">
              <a16:creationId xmlns:a16="http://schemas.microsoft.com/office/drawing/2014/main" id="{080DD654-8F30-40BE-9513-5589667F7A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52B371EB-81A1-4515-8B62-A434A870A1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A718A310-755D-4ACE-94FA-0A606EC696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54418B76-5C94-405F-8D2E-295FE2AB1D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F9567E9A-1856-49EC-97EA-5220F66D5D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47584925-90CB-4436-9749-7AFB51D665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37A55C01-F3AB-4EBA-A3D6-C889DDC71C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5ADF654C-10BB-4DAE-925E-3D714F8022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3D99E425-FA82-4EC2-90F7-E343D95A73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1524861F-5BB4-412D-A198-FC8D0BE139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8F050A29-A56C-4248-A4FF-86B514634B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7638F830-4EB2-454E-9DF3-4846B61A1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7" name="Text Box 6">
          <a:extLst>
            <a:ext uri="{FF2B5EF4-FFF2-40B4-BE49-F238E27FC236}">
              <a16:creationId xmlns:a16="http://schemas.microsoft.com/office/drawing/2014/main" id="{2E57D36F-9554-40A5-8A8C-9B45B6185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47F8692C-6703-485F-86C8-705FD59EBF6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3118B11D-7A28-453D-BB7C-EE0E7A77FA4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0311A955-E004-47E7-9364-02339DED05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571700E6-2C95-4344-B4F5-6ABF380461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EEF41220-A726-4746-B686-6D2B7CC5E71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id="{E8DD648A-3185-421D-ACFE-3E7E3EEFF5D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5479D344-7723-4E98-8B69-54B7C4C973E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AC926E5F-9DD2-4345-B8C5-936B22A669B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8D0C86D1-B03A-4AEC-BC1E-C487624631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7" name="Text Box 6">
          <a:extLst>
            <a:ext uri="{FF2B5EF4-FFF2-40B4-BE49-F238E27FC236}">
              <a16:creationId xmlns:a16="http://schemas.microsoft.com/office/drawing/2014/main" id="{B4F9960C-54DF-4657-8450-7F3FF30239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8D473CAF-239B-4BF7-8954-98D66609E0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6272ADC6-B8D0-4053-B4B2-67D0730B9C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2F82860D-43F5-4F92-8C7A-14B2357AF7A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id="{3B441BAD-63E9-43FE-BC33-1652CF377F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F5082E02-6427-4324-96D1-CA3AE8C1E8D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53" name="Text Box 6">
          <a:extLst>
            <a:ext uri="{FF2B5EF4-FFF2-40B4-BE49-F238E27FC236}">
              <a16:creationId xmlns:a16="http://schemas.microsoft.com/office/drawing/2014/main" id="{440C2D87-DDE3-4DB1-B134-E3A3A9E4D7B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349AC6E3-F7DD-439A-A6E8-E4BE9759A5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5" name="Text Box 6">
          <a:extLst>
            <a:ext uri="{FF2B5EF4-FFF2-40B4-BE49-F238E27FC236}">
              <a16:creationId xmlns:a16="http://schemas.microsoft.com/office/drawing/2014/main" id="{3B5F0004-767C-4894-A958-D6DE127548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171C428E-A30B-42AE-8184-442E935CCA9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57" name="Text Box 6">
          <a:extLst>
            <a:ext uri="{FF2B5EF4-FFF2-40B4-BE49-F238E27FC236}">
              <a16:creationId xmlns:a16="http://schemas.microsoft.com/office/drawing/2014/main" id="{0D97CE9A-32A4-49E8-B949-A14F781E0C5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E81FF0FA-50E9-4835-B5FC-43AD7A23C8F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9FE4F836-B147-4B34-848A-F46E7CE51A9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163FAACB-1FC9-48DC-8C88-2E506EC50E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461" name="Text Box 6">
          <a:extLst>
            <a:ext uri="{FF2B5EF4-FFF2-40B4-BE49-F238E27FC236}">
              <a16:creationId xmlns:a16="http://schemas.microsoft.com/office/drawing/2014/main" id="{ECE07029-1E0D-4782-937B-E17BD3615F1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2A05E38A-1BB9-4F81-8623-8FEB1E65E1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DD9412C2-34AA-4BE5-B3E1-66D988C22E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3D633AED-8259-4278-9E7B-063B93B029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96FD13AB-0887-46B0-B948-95093F4B47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6B339E58-696B-4C8B-8B14-20290DF7474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id="{FE790642-727A-4040-836F-918A146206D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389E34F5-90FB-409E-BB57-37C70CCC90E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1EE27A6E-8A84-4F6F-8531-56CDE091756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037EC7A5-AB26-4379-BCCD-EC588DB18C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1" name="Text Box 6">
          <a:extLst>
            <a:ext uri="{FF2B5EF4-FFF2-40B4-BE49-F238E27FC236}">
              <a16:creationId xmlns:a16="http://schemas.microsoft.com/office/drawing/2014/main" id="{7AC96D2D-17A2-42F1-9E2F-FCB4FAE96B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A4E2CDFA-8E40-4C21-8F00-1A7240C33D5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73" name="Text Box 6">
          <a:extLst>
            <a:ext uri="{FF2B5EF4-FFF2-40B4-BE49-F238E27FC236}">
              <a16:creationId xmlns:a16="http://schemas.microsoft.com/office/drawing/2014/main" id="{8DB5BB64-CF71-4457-92F4-0AE87AC173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BC621FB9-4BDB-40CE-9668-3C01BEEB7E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id="{84B60621-545D-40AA-8677-1175A7036B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F4AD995C-E66B-4089-A602-BC57AF6F87B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77" name="Text Box 6">
          <a:extLst>
            <a:ext uri="{FF2B5EF4-FFF2-40B4-BE49-F238E27FC236}">
              <a16:creationId xmlns:a16="http://schemas.microsoft.com/office/drawing/2014/main" id="{6D7DF954-5695-491C-BE5B-9A3E99166CB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D0ABDBF5-D4B9-49B1-9CD1-394FC0237A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9" name="Text Box 6">
          <a:extLst>
            <a:ext uri="{FF2B5EF4-FFF2-40B4-BE49-F238E27FC236}">
              <a16:creationId xmlns:a16="http://schemas.microsoft.com/office/drawing/2014/main" id="{0CF66440-8EFA-4390-BF7F-3C55C538CF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229F2730-B1A2-43B0-91BA-DF3479943E9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5BD01DB3-6CD6-4D3B-B12F-5B563660F48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52D81E06-A6F4-4622-8137-AA2215DA5E6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DF5AB0CD-B981-4C06-9DE9-18E97FDA5A4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038BF0FF-2FBD-4C66-9EC8-9263503E01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2E0D840-F560-4E1E-9F9B-254DB3782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C9D99E71-50A4-4963-AFF7-C2C2F4286FB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87" name="Text Box 6">
          <a:extLst>
            <a:ext uri="{FF2B5EF4-FFF2-40B4-BE49-F238E27FC236}">
              <a16:creationId xmlns:a16="http://schemas.microsoft.com/office/drawing/2014/main" id="{12B6AE32-25CA-45E0-BD64-FAED26EEEB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21A2BE30-CC92-4266-A9D0-A79BF8B20A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9" name="Text Box 6">
          <a:extLst>
            <a:ext uri="{FF2B5EF4-FFF2-40B4-BE49-F238E27FC236}">
              <a16:creationId xmlns:a16="http://schemas.microsoft.com/office/drawing/2014/main" id="{E0579298-8E7A-490C-81BB-583CA5BD2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009C89EF-AA56-44B8-A1DE-E025ACE415B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28FD4362-AAD9-4254-B9F9-8260D921BB4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BF04B8D0-EEBE-4333-B424-15A858AF25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93" name="Text Box 6">
          <a:extLst>
            <a:ext uri="{FF2B5EF4-FFF2-40B4-BE49-F238E27FC236}">
              <a16:creationId xmlns:a16="http://schemas.microsoft.com/office/drawing/2014/main" id="{D8F06D75-B3EE-48DD-B11D-C59585D03D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F5CD7DDE-DEFC-40C7-889A-7FE58FEF565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95" name="Text Box 6">
          <a:extLst>
            <a:ext uri="{FF2B5EF4-FFF2-40B4-BE49-F238E27FC236}">
              <a16:creationId xmlns:a16="http://schemas.microsoft.com/office/drawing/2014/main" id="{FDDA6EEC-A94A-4FA2-8BB8-8FFD08F75BF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CA49E446-4D1C-4F5E-875F-B1AF836F3D6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3B33B745-3346-4085-A9DA-607012D7F9F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AD412208-2E35-4F55-8E6D-C14CD34F49F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EEE8D517-D001-4E64-9CA8-AC280EEAD1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9848A8A1-1D7A-419B-9A1B-E6D99C7AD3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728321D9-02E2-4EFE-8643-73F701E750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2DF7E062-259C-4B9B-8906-46112A3076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D3CB4160-3680-47F2-B154-15B27BBA4E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01777D8D-C2B2-467C-9795-855AB2F998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1FD2E451-AEC9-49CE-AE70-94942D3F53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409DB6AD-C252-4544-B896-6618738B4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85485B29-7BDE-46CC-B522-DBD58E95A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A225A86D-25DD-4326-9B68-8BA39382C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38D48D49-20B7-4674-80AE-0BC5ED2DEF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2C3FB46C-2A6F-4B0C-B301-59608CDB26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5E814053-48A2-4FCB-8BDB-93403208CD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EE279B01-DCBC-4C31-94FD-DB3A1DFE76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E298B354-04D3-48F0-A39C-D57295D7F4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FED669A7-A4F5-40A4-93A9-E0BD4B7CC0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017E9A07-6006-4236-AC07-70FE27E618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643878D9-C2F1-4448-8AA5-725B08383B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6B6621D9-983F-4702-8B8E-EDD3067411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E618BC0E-9487-4089-B1A8-9F7FF6D753A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25DF34A7-80D9-48DE-B5C0-1DDE4ED1DA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77FFD493-9DEF-433C-B19A-EC89E1B81E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4667EAF5-698A-46DA-BC3B-2518E107624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CFA63D9F-814A-44AA-84E0-DDAE3821725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47736C43-8EFC-4F48-A8A1-B5D7275B1EB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C42312FB-8B0B-4D25-A753-B3CC9A06CE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E505A840-7536-4B04-A7FB-E2FCBFE966F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4EA92989-FEFE-4074-9E63-9A3F4A8769A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573AEEE7-BC15-453D-B824-AC5C6E96D29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5DE8D6CB-191C-406A-B9F7-CE665C13D24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3D1F8622-4415-4670-83F2-DB8FD341A5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EBC18BA7-A02E-4B3E-BD60-EB138C0D10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2F14044C-4174-44F1-A0B0-2A103E0088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4092236C-7F8D-4365-9103-94B03BAE75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ED740484-600B-4F55-A00E-91987A0D560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025EC792-7CDC-46A2-A523-1A082A6355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6B1401A5-B035-4B67-8F6F-3F9415DA35D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65DEC8DC-1287-492B-B8C5-198A0EE8F8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54D668B6-C236-446A-8616-D669DF249A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7FE15676-3170-4FFA-93B3-8EBF1F2D01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E021A156-D637-41BF-89A9-08D4EBBA54D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527BD3F9-58EA-45B2-871F-D713E8A453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00BBDF3E-1266-435E-9483-719114359D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AEB24152-6F47-4C30-AC10-7E35C66A25E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2AEFC338-7E99-4762-88F3-D878666BA11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178978E8-DBB9-4504-A060-0672BAB7FC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8E10BEA1-6E55-408D-9C59-67DFDBF07DA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833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7A9DDD5C-D1DF-4749-B40C-CE72524CFD6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7D0C44EB-ED93-44D8-B2BB-B845B7946F2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6A06FE83-56D5-49D2-AE90-1DD3D345134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D52806E2-0987-4A7A-BA4A-33DD50E5C00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0" name="Text Box 6">
          <a:extLst>
            <a:ext uri="{FF2B5EF4-FFF2-40B4-BE49-F238E27FC236}">
              <a16:creationId xmlns:a16="http://schemas.microsoft.com/office/drawing/2014/main" id="{AEA713AF-BF53-462D-9020-FCFB0D679C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C3463A08-0DD2-49A8-89B4-330B7F6D055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2" name="Text Box 6">
          <a:extLst>
            <a:ext uri="{FF2B5EF4-FFF2-40B4-BE49-F238E27FC236}">
              <a16:creationId xmlns:a16="http://schemas.microsoft.com/office/drawing/2014/main" id="{7AF620AB-A3A7-4B79-9F79-439F2E10F6F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38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240B0499-3D84-4BBD-889D-95D88D009F3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389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DFBAAE38-EAE9-4AC2-8A18-0395BEA08B2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3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B49F511C-0F90-4D02-B165-8634B2B8BD52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3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BE3E01C-5C17-434B-BC11-7773ADAF35E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4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2FC583E6-978A-489F-B2FA-84B165DA5F18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670ED622-5E0A-4FEB-999D-75D275AB389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2631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CC6D64AB-3126-44B5-BD62-A1AFDF4DAD7A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2631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924DA6D3-4D06-4ACE-B91A-407C6B2150E9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8708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71F609C-228F-4DE9-87EF-504555E36CC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8708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80B3CBEE-F7E2-458C-8605-03A7AAC97DB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09414818-D319-4F60-B271-20535F0B7CD5}"/>
            </a:ext>
          </a:extLst>
        </xdr:cNvPr>
        <xdr:cNvSpPr txBox="1">
          <a:spLocks noChangeArrowheads="1"/>
        </xdr:cNvSpPr>
      </xdr:nvSpPr>
      <xdr:spPr bwMode="auto">
        <a:xfrm>
          <a:off x="314325" y="4833691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0480728E-7B61-4404-94D6-40B6D21CE1BC}"/>
            </a:ext>
          </a:extLst>
        </xdr:cNvPr>
        <xdr:cNvSpPr txBox="1">
          <a:spLocks noChangeArrowheads="1"/>
        </xdr:cNvSpPr>
      </xdr:nvSpPr>
      <xdr:spPr bwMode="auto">
        <a:xfrm>
          <a:off x="314325" y="4833691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6BA7E97C-D6DD-4396-91D2-13C3ABE7C66D}"/>
            </a:ext>
          </a:extLst>
        </xdr:cNvPr>
        <xdr:cNvSpPr txBox="1">
          <a:spLocks noChangeArrowheads="1"/>
        </xdr:cNvSpPr>
      </xdr:nvSpPr>
      <xdr:spPr bwMode="auto">
        <a:xfrm>
          <a:off x="314325" y="42968504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2DCBEB3F-039C-426D-9262-A73CA8E2B83E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D45FA9E9-F73E-4879-8AA4-A1862B8E41B6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CAAF1AE2-0E09-4453-9B02-C52A260DD44A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7A086505-879D-47CD-AB88-9D94CD284DD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40A0F3F8-D8FD-4094-8254-5D092063315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1682C23F-F5AD-4EFA-BB79-9BFC25C4475B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5A695281-E8BC-4316-859B-328D5505131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0D349071-637C-48C0-9F3D-269738E399B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8EBA07D1-839F-4C6A-A6E1-17E5DC20D7A0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D1E60E38-58C7-4592-9178-CE1392CCB1B0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2B80B0EC-D091-4D2C-85EC-59FB4FC43E5D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3798043F-B64A-4639-B128-434CB602ED2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C6261C43-5C89-4828-9996-7AE7AF0EA5A2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45188C71-1866-4322-829F-91D0004083D9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FB5848CA-4262-4172-BFA7-B1932AD481A3}"/>
            </a:ext>
          </a:extLst>
        </xdr:cNvPr>
        <xdr:cNvSpPr txBox="1">
          <a:spLocks noChangeArrowheads="1"/>
        </xdr:cNvSpPr>
      </xdr:nvSpPr>
      <xdr:spPr bwMode="auto">
        <a:xfrm>
          <a:off x="3963629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D27C987F-C14D-442C-B217-33338E35892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BC85E768-125B-4A74-9212-91CA0A7661E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BCE9A9A4-79FE-4372-B12A-0F5F395E0B1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ACD3B3F3-FAE3-4345-9C88-C4D229E28A8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8BEF50ED-043D-4F72-85B4-0105BCE13426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49AC811F-004E-40DC-BA90-2A65D8B2B3EB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2210DEFE-F2E5-40B9-A298-BF727D4FCBD1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99D03D72-B535-484F-88E9-16A3200C3ADA}"/>
            </a:ext>
          </a:extLst>
        </xdr:cNvPr>
        <xdr:cNvSpPr txBox="1">
          <a:spLocks noChangeArrowheads="1"/>
        </xdr:cNvSpPr>
      </xdr:nvSpPr>
      <xdr:spPr bwMode="auto">
        <a:xfrm>
          <a:off x="3148781" y="4605644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6C65F7B4-CCDF-4789-8BA2-492CFD28143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B1875B1B-3AF9-4922-A601-2DAEA8FAB81A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B82A1D5A-F67F-4CFE-8D0C-11B02B5B3EBF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59CE818-5DED-4613-BB07-85D5F767AE2F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C690CB80-07BF-408B-8B70-515C5ACE5640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520F7FBB-AEFE-40D0-86CD-88862C2F082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387DF4E2-772A-41FE-8F81-9C623CCD8A8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F3E7A30E-8A27-4FD2-A363-D3E270568C6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8A3758B6-339D-4462-9E53-A45959D2B14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CC5C3183-0D0F-4E34-A0E6-3090BF48A56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FADFBDEA-B8BF-4415-867E-CDBBC76C3B1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36C49729-80E5-4285-ADF0-D2FDB62006A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4333547D-01BB-43F8-977C-EAB413E5513B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F6EDA9AC-3B0E-492E-AB9A-A7073AF3BCA4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79C2F0DA-2366-412D-8ED0-92B3EB634F7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B093706F-5A93-4587-91DE-2E5DA55724A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1AD64AAC-CC2C-4A63-B397-BD1C532193F8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5A286017-C828-44C6-8C81-1B680907F564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74E1AF9B-3E21-4240-9B8D-4AB980F40DDE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9D6AAD7C-35E9-408F-8A5C-3F6A13EBB9AD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2F918001-2941-46A1-981F-801E58B784C7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513EB12A-134D-4699-BF57-8D62370DE56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C2A03F3E-2985-4088-B62C-62E08DDEA7C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AA1782B6-D61C-43C0-B9E7-33A8D196F9E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C9E03966-D948-42FB-8096-10B39D33487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DD45DA3D-E17C-4D14-A0B9-0F20D7080A3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A6B1C205-D476-43D7-8CD3-7F70DDDF189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D4C0FE9B-0198-4219-853F-4C90A2CB237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825CCFB5-DA1B-4120-AE60-655F33589E1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68B4E133-4031-4AFD-874C-7BD9601AF6A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72FFCD88-5700-441D-AFB6-D974A435E60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8656DBD8-B068-4E5F-B8E2-4F5D4485870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4D5EDEA0-E4E6-4F8D-B2F4-DCC59D055B7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FFDF73A9-BDC9-4CC5-BE59-09C3349FEFEA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0854A082-07EF-41D6-9A60-47A8052DB4FA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D16B6634-C72D-4815-8D8D-E4C5FE1F43A7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id="{240734A2-1068-45F8-9F5D-0B44A21ED603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BBD76968-7B38-4CC0-9394-9BDDFFE1B9A0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0F05FEB4-61C3-480C-8736-82DFB50B914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B1AA14AB-DDB4-478F-AB01-D1F1A4DBDB55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82452AB-C105-4AEE-8613-88EE82E779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2BC2554C-7ECF-4ED9-94E4-CFC62D0783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98C2F831-8717-465C-84B9-09ED1F2595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DDD48E38-C044-4A7D-ABF6-5D5466AC13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0BC2C815-ADD7-4313-91E8-0A51BDA272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B53686BF-D222-4B1F-9DBE-B21FD3B9BA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62CE79F8-62DE-44D4-8977-7EB3FFDE78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6945B5C7-0B64-4E4C-A0BF-A355917949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AC385870-F4F8-42EF-8F66-E86C443527F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A6FAFC4B-B6A5-49B9-8711-982507E006E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EA365FD0-3F12-4E18-9215-59707BECA1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0F45E9CA-9442-47B8-9157-DB57EB4A54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6B6387EF-9C54-4C80-B729-CF998312E0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8C6F091D-2BFE-43A6-8DAA-ED2213EC58B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31587763-5392-488B-9F53-4746E513FC8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0DE87910-533F-4B31-AB28-4C78E1EE51A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B32F8914-6601-46E1-B1B0-C89E2799015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AA954891-523C-4E92-9B09-BA63E4491B5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66A1FFA5-C9C0-485F-925E-CDFE5ACAFA5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D3B54170-CB43-466B-A957-4A8D9E77BF6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76E96E0E-9A54-4A97-866C-3C5F3CCD62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CEE06915-E0BA-4868-B2C9-20C4323780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D15EF5D9-2A97-4B37-B112-22E21B80ABA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2" name="Text Box 6">
          <a:extLst>
            <a:ext uri="{FF2B5EF4-FFF2-40B4-BE49-F238E27FC236}">
              <a16:creationId xmlns:a16="http://schemas.microsoft.com/office/drawing/2014/main" id="{50D8CAFC-4096-4042-901F-80624B31DF9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93C375B8-E34D-4198-9CB5-0A9D993B985D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BD5A0154-F0F6-42C0-A6F6-686C7D05888A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69AD1CD5-302F-426D-8CF8-A41C0749BE2F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9A395F74-2C96-4ACC-AA8A-35575D7A1A6C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32A25158-EE45-470A-917D-5F5C812F3AF9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2AA10838-68B3-47B9-B40E-65B763B566AF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5AE5F844-BB56-4615-AC5A-8A96B62FE162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BB73D5BB-7A51-4923-98AB-D5694A10E3E5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CFCF1F42-86A9-4560-B5E1-5213DF8AE4B5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41897D7C-57A6-4390-9C90-2D34862B830E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6CC8A647-ECE1-4BB2-BEC2-4D04DEA1C5E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24329311-30F9-40E5-9048-227ABA48C95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A9EC59A9-4317-439D-94A9-0882990FD35B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3E2D7041-54EF-4F51-B71F-4CF4A731A0E9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5C276C58-2B6B-4086-BB28-B52AD9A0910C}"/>
            </a:ext>
          </a:extLst>
        </xdr:cNvPr>
        <xdr:cNvSpPr txBox="1">
          <a:spLocks noChangeArrowheads="1"/>
        </xdr:cNvSpPr>
      </xdr:nvSpPr>
      <xdr:spPr bwMode="auto">
        <a:xfrm>
          <a:off x="3963629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62047061-4B0C-45B5-8354-02688C95B17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204DB304-8163-4722-83FA-71CBC86B8F3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CF585F89-07BC-41C0-B455-371F5FA2FDE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957A0F86-4858-4F19-879B-E49903043E8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71888D96-AF3C-4DBA-8FC5-366F3BCD290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8889B15F-1DC1-45ED-B5B0-A8965311588C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A701598C-3EA9-4112-AB7F-B5255564CB6B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AB5ADAFC-04A1-4000-BCE6-075C4F8628DE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6C903C9D-3176-40D9-86B9-1B8A67B4A63E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66705C08-BB14-4404-BE2B-7C2CFA5B794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056B62A-4D72-4D32-B176-E89CDF01E10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7D73C746-F013-4827-8601-A6EF0B041638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7CE0805-BBCF-4E2C-B5C0-A0C8B0D21484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1D7F2653-D5BB-41DB-B08B-3EE4461AE747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0A08AAAE-0166-4544-AD55-E130BB9B2C2D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CD1F3224-4BDA-428C-A25B-2AFF340C771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0A27C0F6-7CDF-4F0D-9A0E-7B5DC75A2FD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D50BF4A1-0704-4B44-8F3E-BD74E5463B5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B1E7C3F6-DDD1-4E70-80E5-907E52D6666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83C008B5-864E-419A-86E8-C6BDFB35C3E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A5E8954E-AD38-472D-B3FF-E42DE84739D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74A6CB43-AE7B-4CAF-A61B-9F6BB8246A3A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7186EF8D-ED85-42EE-ABD7-7003C58232CA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68C959A5-B60A-4E97-8C81-C802A752FB4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17981D38-8A43-4FAE-B87C-AAA1F3832EC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CC22958E-D704-4EBE-87B2-865DF2CD2EE9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26D6C7C3-29B9-46A9-BDE7-F1BEFB77B06D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00C4F1F7-EB1D-433A-85D2-C0714A0BBEC1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4C9D0C18-1F1D-41A3-9088-A8CAE0E8183D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FEC8A0C7-88D6-44AA-9A8E-4AEEAD4C13C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EE4FE502-756D-453B-ABF3-B0627DFFE5A1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8D9EDBBF-9430-4922-A71A-A61B9D077B5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259EFD53-D582-4FE6-8D03-A051A5C7D932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6177009E-BC6B-4662-9A5A-FB3D1126B16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4F37EB71-5CD6-4D3A-B764-6E6D86080FA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703" name="Text Box 6">
          <a:extLst>
            <a:ext uri="{FF2B5EF4-FFF2-40B4-BE49-F238E27FC236}">
              <a16:creationId xmlns:a16="http://schemas.microsoft.com/office/drawing/2014/main" id="{7ED1D908-2030-4966-836B-33733886B31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BDEF6D21-49D0-4FEF-B74D-9F35EA7B36A2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5" name="Text Box 6">
          <a:extLst>
            <a:ext uri="{FF2B5EF4-FFF2-40B4-BE49-F238E27FC236}">
              <a16:creationId xmlns:a16="http://schemas.microsoft.com/office/drawing/2014/main" id="{4600B75E-097C-48A2-BDE1-0F8597C37F9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9467256E-0DFE-469D-8046-D30FFE48DBD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44FF76F3-0C08-4851-BDCF-9F737106CCB1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327AB935-DC87-4024-8B9F-8BB636DE1B69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2B3DDDC6-FF16-4A0A-BEE4-A0C2D9120E4A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DE6E19B9-71CE-4142-8C75-DCB4001E7B3C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C5967218-EE4B-4B21-A1D0-3A13453702BF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638E1134-934A-4C1C-9D7E-8BDB84C02559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AB715F45-7BB5-4EBB-9B25-2F22921829CE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B8CD6F7A-2232-422B-B28A-3614AD44F8A6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2E54191C-660E-4AE3-965F-C984F66D5DA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E405626A-0AF8-4043-AA9A-431448DF9F0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869415B5-95CA-45B7-BEE7-D6588F5E8149}"/>
            </a:ext>
          </a:extLst>
        </xdr:cNvPr>
        <xdr:cNvSpPr txBox="1">
          <a:spLocks noChangeArrowheads="1"/>
        </xdr:cNvSpPr>
      </xdr:nvSpPr>
      <xdr:spPr bwMode="auto">
        <a:xfrm>
          <a:off x="1796538" y="4571385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DC9B4D3D-7D3B-4AAC-8C96-30B691CB11D0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9F7A3731-156B-4FEC-AB34-9A98E7525C2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4395ABAF-820C-4544-A773-5427FE86D869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1065797C-6BB3-4292-B376-35C41C7257A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2693BE1C-4BF9-40D3-9501-144DF1AC583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324CE8F3-A7AF-4CB4-BFE5-7FD7BDC89FF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C35784AC-6E17-49C0-97F9-10433BDDE7CC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823AF3D6-DDE9-4066-88AC-526A7820BA85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5BFFF760-47A8-42D8-A40D-C0DE1AEAEAAF}"/>
            </a:ext>
          </a:extLst>
        </xdr:cNvPr>
        <xdr:cNvSpPr txBox="1">
          <a:spLocks noChangeArrowheads="1"/>
        </xdr:cNvSpPr>
      </xdr:nvSpPr>
      <xdr:spPr bwMode="auto">
        <a:xfrm>
          <a:off x="21203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354DCDCC-6CE7-4954-A932-21057AB396E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C0358F35-ACB6-4853-9353-B16E28D6E12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252ACEDB-4031-444C-B4E5-04B6A330DFB7}"/>
            </a:ext>
          </a:extLst>
        </xdr:cNvPr>
        <xdr:cNvSpPr txBox="1">
          <a:spLocks noChangeArrowheads="1"/>
        </xdr:cNvSpPr>
      </xdr:nvSpPr>
      <xdr:spPr bwMode="auto">
        <a:xfrm>
          <a:off x="1796538" y="4712724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F94BE6F8-6ABA-451B-86C4-4F574FEFD2D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4CFF9E10-4A20-42E7-B70A-ECEE4C6CE9B7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CFC3ED3A-FCF7-4D9A-B99E-BEB7ABDF1D5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6A2BC2CE-8C1D-4A07-B39D-63B4CD3BBC7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A434617D-4D56-467D-A225-68AD3A2C3301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AA323580-D733-4E0B-B313-6F22974B36DC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57482CAA-2135-4533-9051-9DE25B73265D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BAD03988-4D1D-4F31-BC60-7BFDB81CC151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402D3EF7-6879-481F-A3DD-E2FAED35DB4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5C9ED81D-4EF6-461E-8BD4-436F99E52B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8F6CD1E9-0E68-4AE1-8CDF-529190A96C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1A468CC6-1986-4248-A54C-3C1DCA0182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8B07AAE1-28A7-4D85-8CB4-E15D6CE77E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A72CB915-CDC1-49A8-8253-F8A0ECD848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64D93D9D-3211-4680-80E9-E3CCBA9AC6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3C4F13EB-6555-4A62-B646-315DDC945B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904A93B8-86D3-4E41-BE42-B7A8B0EC82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6647CCCB-A689-44B5-BBFB-7A0EE2C1D36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595443A1-5CCB-47BE-BD8E-F5B63AFE7D2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AD1CECE6-97E8-4991-AA75-9BEEF788912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6964E261-1386-4A58-95A9-1B4019FAAE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04AAB303-942F-45FB-A353-1C68AEE046D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548546D9-AF8C-40D9-BFE1-28E5EC5A7E1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6C19AAAB-DC0D-444F-98F2-87B60A28BD4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56BDE57A-6B3F-46E8-B646-BD0C87A459D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5" name="Text Box 4">
          <a:extLst>
            <a:ext uri="{FF2B5EF4-FFF2-40B4-BE49-F238E27FC236}">
              <a16:creationId xmlns:a16="http://schemas.microsoft.com/office/drawing/2014/main" id="{EB9AF44A-41A0-49FA-BCE7-6A15020A5F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960B7E7F-542B-4B22-9400-0F187FA0355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8AB8B2D4-8152-45EE-839D-09D299BDCB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8810845D-CEEE-40EB-8210-58EAE37E56A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C9E5F013-5B78-4C01-8FAD-87B436BC4E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A0FDA302-CACF-4A38-BB89-96A3070A7B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CC52362D-E7D7-4A5A-9ACD-3F76C8D9051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9FE270AB-85A2-429B-8DED-0DD0BAEA089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DC734C16-2D6E-476E-A471-16325B6143F5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B7570D89-50B7-4BE2-BD35-FED74B86E0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8EE3D4A1-B4ED-48DB-B708-6FA1637AAE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E7AEA3CE-26D4-4D13-99D5-EE474A86C6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F90B342E-31AF-4D38-A6F6-4055B4966B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11C54E14-79CC-4D6C-9CC5-EB5BD617E270}"/>
            </a:ext>
          </a:extLst>
        </xdr:cNvPr>
        <xdr:cNvSpPr txBox="1">
          <a:spLocks noChangeArrowheads="1"/>
        </xdr:cNvSpPr>
      </xdr:nvSpPr>
      <xdr:spPr bwMode="auto">
        <a:xfrm>
          <a:off x="2187063" y="473650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01EEDB08-A5AE-4D45-98DE-A43A98787B5C}"/>
            </a:ext>
          </a:extLst>
        </xdr:cNvPr>
        <xdr:cNvSpPr txBox="1">
          <a:spLocks noChangeArrowheads="1"/>
        </xdr:cNvSpPr>
      </xdr:nvSpPr>
      <xdr:spPr bwMode="auto">
        <a:xfrm>
          <a:off x="3148781" y="462945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4AB74450-6E54-4871-A54D-480B4B6DBEF5}"/>
            </a:ext>
          </a:extLst>
        </xdr:cNvPr>
        <xdr:cNvSpPr txBox="1">
          <a:spLocks noChangeArrowheads="1"/>
        </xdr:cNvSpPr>
      </xdr:nvSpPr>
      <xdr:spPr bwMode="auto">
        <a:xfrm>
          <a:off x="3148781" y="462945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CD121076-1026-4E9C-8E31-DCEE4C70FA43}"/>
            </a:ext>
          </a:extLst>
        </xdr:cNvPr>
        <xdr:cNvSpPr txBox="1">
          <a:spLocks noChangeArrowheads="1"/>
        </xdr:cNvSpPr>
      </xdr:nvSpPr>
      <xdr:spPr bwMode="auto">
        <a:xfrm>
          <a:off x="3148781" y="499202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1023</v>
      </c>
      <c r="B1" s="122" t="s">
        <v>1024</v>
      </c>
      <c r="C1" s="122" t="s">
        <v>1025</v>
      </c>
    </row>
    <row r="2" spans="1:3" ht="16.5" customHeight="1">
      <c r="A2" s="124">
        <v>1</v>
      </c>
      <c r="B2" s="125" t="s">
        <v>346</v>
      </c>
      <c r="C2" s="126" t="s">
        <v>347</v>
      </c>
    </row>
    <row r="3" spans="1:3" ht="16.5" customHeight="1">
      <c r="A3" s="124">
        <v>2</v>
      </c>
      <c r="B3" s="125" t="s">
        <v>348</v>
      </c>
      <c r="C3" s="126" t="s">
        <v>349</v>
      </c>
    </row>
    <row r="4" spans="1:3" ht="29.25" customHeight="1">
      <c r="A4" s="124">
        <v>3</v>
      </c>
      <c r="B4" s="125" t="s">
        <v>350</v>
      </c>
      <c r="C4" s="126" t="s">
        <v>351</v>
      </c>
    </row>
    <row r="5" spans="1:3" ht="16.5" customHeight="1">
      <c r="A5" s="124">
        <v>4</v>
      </c>
      <c r="B5" s="125" t="s">
        <v>352</v>
      </c>
      <c r="C5" s="126" t="s">
        <v>353</v>
      </c>
    </row>
    <row r="6" spans="1:3" ht="29.25" customHeight="1">
      <c r="A6" s="124">
        <v>5</v>
      </c>
      <c r="B6" s="125" t="s">
        <v>354</v>
      </c>
      <c r="C6" s="126" t="s">
        <v>355</v>
      </c>
    </row>
    <row r="7" spans="1:3" ht="29.25" customHeight="1">
      <c r="A7" s="124">
        <v>6</v>
      </c>
      <c r="B7" s="125" t="s">
        <v>356</v>
      </c>
      <c r="C7" s="126" t="s">
        <v>357</v>
      </c>
    </row>
    <row r="8" spans="1:3" ht="29.25" customHeight="1">
      <c r="A8" s="124">
        <v>7</v>
      </c>
      <c r="B8" s="125" t="s">
        <v>834</v>
      </c>
      <c r="C8" s="126" t="s">
        <v>358</v>
      </c>
    </row>
    <row r="9" spans="1:3" ht="29.25" customHeight="1">
      <c r="A9" s="124">
        <v>8</v>
      </c>
      <c r="B9" s="125" t="s">
        <v>359</v>
      </c>
      <c r="C9" s="126" t="s">
        <v>360</v>
      </c>
    </row>
    <row r="10" spans="1:3" ht="29.25" customHeight="1">
      <c r="A10" s="124">
        <v>9</v>
      </c>
      <c r="B10" s="125" t="s">
        <v>361</v>
      </c>
      <c r="C10" s="126" t="s">
        <v>362</v>
      </c>
    </row>
    <row r="11" spans="1:3" ht="29.25" customHeight="1">
      <c r="A11" s="124">
        <v>10</v>
      </c>
      <c r="B11" s="125" t="s">
        <v>363</v>
      </c>
      <c r="C11" s="126" t="s">
        <v>364</v>
      </c>
    </row>
    <row r="12" spans="1:3" ht="28.5" customHeight="1">
      <c r="A12" s="124">
        <v>11</v>
      </c>
      <c r="B12" s="125" t="s">
        <v>835</v>
      </c>
      <c r="C12" s="126" t="s">
        <v>365</v>
      </c>
    </row>
    <row r="13" spans="1:3" ht="29.25" customHeight="1">
      <c r="A13" s="124">
        <v>12</v>
      </c>
      <c r="B13" s="125" t="s">
        <v>366</v>
      </c>
      <c r="C13" s="126" t="s">
        <v>367</v>
      </c>
    </row>
    <row r="14" spans="1:3" ht="29.25" customHeight="1">
      <c r="A14" s="124">
        <v>13</v>
      </c>
      <c r="B14" s="125" t="s">
        <v>368</v>
      </c>
      <c r="C14" s="126" t="s">
        <v>369</v>
      </c>
    </row>
    <row r="15" spans="1:3" ht="29.25" customHeight="1">
      <c r="A15" s="124">
        <v>14</v>
      </c>
      <c r="B15" s="125" t="s">
        <v>370</v>
      </c>
      <c r="C15" s="126" t="s">
        <v>371</v>
      </c>
    </row>
    <row r="16" spans="1:3" ht="39.75" customHeight="1">
      <c r="A16" s="124">
        <v>15</v>
      </c>
      <c r="B16" s="125" t="s">
        <v>372</v>
      </c>
      <c r="C16" s="126" t="s">
        <v>373</v>
      </c>
    </row>
    <row r="17" spans="1:3" ht="29.25" customHeight="1">
      <c r="A17" s="124">
        <v>16</v>
      </c>
      <c r="B17" s="125" t="s">
        <v>374</v>
      </c>
      <c r="C17" s="126" t="s">
        <v>375</v>
      </c>
    </row>
    <row r="18" spans="1:3" ht="29.25" customHeight="1">
      <c r="A18" s="124">
        <v>17</v>
      </c>
      <c r="B18" s="125" t="s">
        <v>376</v>
      </c>
      <c r="C18" s="126" t="s">
        <v>377</v>
      </c>
    </row>
    <row r="19" spans="1:3" ht="29.25" customHeight="1">
      <c r="A19" s="124">
        <v>18</v>
      </c>
      <c r="B19" s="125" t="s">
        <v>378</v>
      </c>
      <c r="C19" s="126" t="s">
        <v>379</v>
      </c>
    </row>
    <row r="20" spans="1:3" ht="29.25" customHeight="1">
      <c r="A20" s="124">
        <v>19</v>
      </c>
      <c r="B20" s="125" t="s">
        <v>380</v>
      </c>
      <c r="C20" s="126" t="s">
        <v>381</v>
      </c>
    </row>
    <row r="21" spans="1:3" ht="29.25" customHeight="1">
      <c r="A21" s="124">
        <v>20</v>
      </c>
      <c r="B21" s="125" t="s">
        <v>382</v>
      </c>
      <c r="C21" s="126" t="s">
        <v>383</v>
      </c>
    </row>
    <row r="22" spans="1:3" ht="29.25" customHeight="1">
      <c r="A22" s="124">
        <v>21</v>
      </c>
      <c r="B22" s="125" t="s">
        <v>384</v>
      </c>
      <c r="C22" s="126" t="s">
        <v>385</v>
      </c>
    </row>
    <row r="23" spans="1:3" ht="29.25" customHeight="1">
      <c r="A23" s="124">
        <v>22</v>
      </c>
      <c r="B23" s="125" t="s">
        <v>836</v>
      </c>
      <c r="C23" s="126" t="s">
        <v>386</v>
      </c>
    </row>
    <row r="24" spans="1:3" ht="16.5" customHeight="1">
      <c r="A24" s="124">
        <v>23</v>
      </c>
      <c r="B24" s="125" t="s">
        <v>387</v>
      </c>
      <c r="C24" s="126" t="s">
        <v>388</v>
      </c>
    </row>
    <row r="25" spans="1:3" ht="16.5" customHeight="1">
      <c r="A25" s="124">
        <v>24</v>
      </c>
      <c r="B25" s="125" t="s">
        <v>389</v>
      </c>
      <c r="C25" s="126" t="s">
        <v>390</v>
      </c>
    </row>
    <row r="26" spans="1:3" ht="16.5" customHeight="1">
      <c r="A26" s="124">
        <v>25</v>
      </c>
      <c r="B26" s="125" t="s">
        <v>391</v>
      </c>
      <c r="C26" s="126" t="s">
        <v>392</v>
      </c>
    </row>
    <row r="27" spans="1:3" ht="16.5" customHeight="1">
      <c r="A27" s="124">
        <v>26</v>
      </c>
      <c r="B27" s="125" t="s">
        <v>393</v>
      </c>
      <c r="C27" s="126" t="s">
        <v>394</v>
      </c>
    </row>
    <row r="28" spans="1:3" ht="16.5" customHeight="1">
      <c r="A28" s="124">
        <v>27</v>
      </c>
      <c r="B28" s="125" t="s">
        <v>395</v>
      </c>
      <c r="C28" s="126" t="s">
        <v>396</v>
      </c>
    </row>
    <row r="29" spans="1:3" ht="16.5" customHeight="1">
      <c r="A29" s="124">
        <v>28</v>
      </c>
      <c r="B29" s="125" t="s">
        <v>397</v>
      </c>
      <c r="C29" s="126" t="s">
        <v>398</v>
      </c>
    </row>
    <row r="30" spans="1:3" ht="16.5" customHeight="1">
      <c r="A30" s="124">
        <v>29</v>
      </c>
      <c r="B30" s="125" t="s">
        <v>399</v>
      </c>
      <c r="C30" s="126" t="s">
        <v>400</v>
      </c>
    </row>
    <row r="31" spans="1:3" ht="16.5" customHeight="1">
      <c r="A31" s="124">
        <v>30</v>
      </c>
      <c r="B31" s="125" t="s">
        <v>401</v>
      </c>
      <c r="C31" s="126" t="s">
        <v>402</v>
      </c>
    </row>
    <row r="32" spans="1:3" ht="16.5" customHeight="1">
      <c r="A32" s="124">
        <v>31</v>
      </c>
      <c r="B32" s="125" t="s">
        <v>403</v>
      </c>
      <c r="C32" s="126" t="s">
        <v>404</v>
      </c>
    </row>
    <row r="33" spans="1:3" ht="16.5" customHeight="1">
      <c r="A33" s="124">
        <v>32</v>
      </c>
      <c r="B33" s="125" t="s">
        <v>405</v>
      </c>
      <c r="C33" s="126" t="s">
        <v>406</v>
      </c>
    </row>
    <row r="34" spans="1:3" ht="16.5" customHeight="1">
      <c r="A34" s="124">
        <v>33</v>
      </c>
      <c r="B34" s="125" t="s">
        <v>407</v>
      </c>
      <c r="C34" s="126" t="s">
        <v>408</v>
      </c>
    </row>
    <row r="35" spans="1:3" ht="16.5" customHeight="1">
      <c r="A35" s="124">
        <v>34</v>
      </c>
      <c r="B35" s="125" t="s">
        <v>837</v>
      </c>
      <c r="C35" s="126" t="s">
        <v>409</v>
      </c>
    </row>
    <row r="36" spans="1:3" ht="16.5" customHeight="1">
      <c r="A36" s="124">
        <v>35</v>
      </c>
      <c r="B36" s="125" t="s">
        <v>410</v>
      </c>
      <c r="C36" s="126" t="s">
        <v>411</v>
      </c>
    </row>
    <row r="37" spans="1:3" ht="16.5" customHeight="1">
      <c r="A37" s="124">
        <v>36</v>
      </c>
      <c r="B37" s="125" t="s">
        <v>412</v>
      </c>
      <c r="C37" s="126" t="s">
        <v>413</v>
      </c>
    </row>
    <row r="38" spans="1:3" ht="29.25" customHeight="1">
      <c r="A38" s="124">
        <v>37</v>
      </c>
      <c r="B38" s="125" t="s">
        <v>414</v>
      </c>
      <c r="C38" s="126" t="s">
        <v>415</v>
      </c>
    </row>
    <row r="39" spans="1:3" ht="29.25" customHeight="1">
      <c r="A39" s="124">
        <v>38</v>
      </c>
      <c r="B39" s="125" t="s">
        <v>416</v>
      </c>
      <c r="C39" s="126" t="s">
        <v>417</v>
      </c>
    </row>
    <row r="40" spans="1:3" ht="29.25" customHeight="1">
      <c r="A40" s="124">
        <v>39</v>
      </c>
      <c r="B40" s="125" t="s">
        <v>418</v>
      </c>
      <c r="C40" s="126" t="s">
        <v>419</v>
      </c>
    </row>
    <row r="41" spans="1:3" ht="29.25" customHeight="1">
      <c r="A41" s="124">
        <v>40</v>
      </c>
      <c r="B41" s="125" t="s">
        <v>420</v>
      </c>
      <c r="C41" s="126" t="s">
        <v>421</v>
      </c>
    </row>
    <row r="42" spans="1:3" ht="29.25" customHeight="1">
      <c r="A42" s="124">
        <v>41</v>
      </c>
      <c r="B42" s="125" t="s">
        <v>422</v>
      </c>
      <c r="C42" s="126" t="s">
        <v>423</v>
      </c>
    </row>
    <row r="43" spans="1:3" ht="29.25" customHeight="1">
      <c r="A43" s="124">
        <v>42</v>
      </c>
      <c r="B43" s="125" t="s">
        <v>424</v>
      </c>
      <c r="C43" s="126" t="s">
        <v>425</v>
      </c>
    </row>
    <row r="44" spans="1:3" ht="16.5" customHeight="1">
      <c r="A44" s="124">
        <v>43</v>
      </c>
      <c r="B44" s="125" t="s">
        <v>426</v>
      </c>
      <c r="C44" s="126" t="s">
        <v>427</v>
      </c>
    </row>
    <row r="45" spans="1:3" ht="16.5" customHeight="1">
      <c r="A45" s="124">
        <v>44</v>
      </c>
      <c r="B45" s="125" t="s">
        <v>428</v>
      </c>
      <c r="C45" s="126" t="s">
        <v>429</v>
      </c>
    </row>
    <row r="46" spans="1:3" ht="29.25" customHeight="1">
      <c r="A46" s="124">
        <v>45</v>
      </c>
      <c r="B46" s="125" t="s">
        <v>430</v>
      </c>
      <c r="C46" s="126" t="s">
        <v>431</v>
      </c>
    </row>
    <row r="47" spans="1:3" ht="29.25" customHeight="1">
      <c r="A47" s="124">
        <v>46</v>
      </c>
      <c r="B47" s="125" t="s">
        <v>432</v>
      </c>
      <c r="C47" s="126" t="s">
        <v>433</v>
      </c>
    </row>
    <row r="48" spans="1:3" ht="16.5" customHeight="1">
      <c r="A48" s="124">
        <v>47</v>
      </c>
      <c r="B48" s="125" t="s">
        <v>434</v>
      </c>
      <c r="C48" s="126" t="s">
        <v>435</v>
      </c>
    </row>
    <row r="49" spans="1:4" ht="29.25" customHeight="1">
      <c r="A49" s="124">
        <v>48</v>
      </c>
      <c r="B49" s="125" t="s">
        <v>436</v>
      </c>
      <c r="C49" s="126" t="s">
        <v>437</v>
      </c>
    </row>
    <row r="50" spans="1:4" ht="29.25" customHeight="1">
      <c r="A50" s="124">
        <v>49</v>
      </c>
      <c r="B50" s="125" t="s">
        <v>438</v>
      </c>
      <c r="C50" s="126" t="s">
        <v>439</v>
      </c>
    </row>
    <row r="51" spans="1:4" ht="29.25" customHeight="1">
      <c r="A51" s="124">
        <v>50</v>
      </c>
      <c r="B51" s="125" t="s">
        <v>440</v>
      </c>
      <c r="C51" s="126" t="s">
        <v>441</v>
      </c>
      <c r="D51" s="123" t="s">
        <v>1026</v>
      </c>
    </row>
    <row r="52" spans="1:4" ht="29.25" customHeight="1">
      <c r="A52" s="124">
        <v>51</v>
      </c>
      <c r="B52" s="125" t="s">
        <v>442</v>
      </c>
      <c r="C52" s="126" t="s">
        <v>443</v>
      </c>
    </row>
    <row r="53" spans="1:4" ht="29.25" customHeight="1">
      <c r="A53" s="124">
        <v>52</v>
      </c>
      <c r="B53" s="125" t="s">
        <v>444</v>
      </c>
      <c r="C53" s="126" t="s">
        <v>445</v>
      </c>
    </row>
    <row r="54" spans="1:4" ht="29.25" customHeight="1">
      <c r="A54" s="124">
        <v>53</v>
      </c>
      <c r="B54" s="125" t="s">
        <v>446</v>
      </c>
      <c r="C54" s="126" t="s">
        <v>447</v>
      </c>
    </row>
    <row r="55" spans="1:4" ht="29.25" customHeight="1">
      <c r="A55" s="124">
        <v>54</v>
      </c>
      <c r="B55" s="125" t="s">
        <v>448</v>
      </c>
      <c r="C55" s="126" t="s">
        <v>449</v>
      </c>
    </row>
    <row r="56" spans="1:4" ht="16.5" customHeight="1">
      <c r="A56" s="124">
        <v>55</v>
      </c>
      <c r="B56" s="125" t="s">
        <v>450</v>
      </c>
      <c r="C56" s="126" t="s">
        <v>451</v>
      </c>
    </row>
    <row r="57" spans="1:4" ht="16.5" customHeight="1">
      <c r="A57" s="124">
        <v>56</v>
      </c>
      <c r="B57" s="125" t="s">
        <v>452</v>
      </c>
      <c r="C57" s="126" t="s">
        <v>453</v>
      </c>
    </row>
    <row r="58" spans="1:4" ht="16.5" customHeight="1">
      <c r="A58" s="124">
        <v>57</v>
      </c>
      <c r="B58" s="125" t="s">
        <v>454</v>
      </c>
      <c r="C58" s="126" t="s">
        <v>455</v>
      </c>
    </row>
    <row r="59" spans="1:4" ht="16.5" customHeight="1">
      <c r="A59" s="124">
        <v>58</v>
      </c>
      <c r="B59" s="125" t="s">
        <v>456</v>
      </c>
      <c r="C59" s="126" t="s">
        <v>457</v>
      </c>
    </row>
    <row r="60" spans="1:4" ht="16.5" customHeight="1">
      <c r="A60" s="124">
        <v>59</v>
      </c>
      <c r="B60" s="125" t="s">
        <v>458</v>
      </c>
      <c r="C60" s="126" t="s">
        <v>459</v>
      </c>
    </row>
    <row r="61" spans="1:4" ht="16.5" customHeight="1">
      <c r="A61" s="124">
        <v>60</v>
      </c>
      <c r="B61" s="125" t="s">
        <v>460</v>
      </c>
      <c r="C61" s="126" t="s">
        <v>461</v>
      </c>
    </row>
    <row r="62" spans="1:4" ht="16.5" customHeight="1">
      <c r="A62" s="124">
        <v>61</v>
      </c>
      <c r="B62" s="125" t="s">
        <v>462</v>
      </c>
      <c r="C62" s="126" t="s">
        <v>463</v>
      </c>
    </row>
    <row r="63" spans="1:4" ht="16.5" customHeight="1">
      <c r="A63" s="124">
        <v>62</v>
      </c>
      <c r="B63" s="125" t="s">
        <v>464</v>
      </c>
      <c r="C63" s="126" t="s">
        <v>465</v>
      </c>
    </row>
    <row r="64" spans="1:4" ht="29.25" customHeight="1">
      <c r="A64" s="124">
        <v>63</v>
      </c>
      <c r="B64" s="125" t="s">
        <v>466</v>
      </c>
      <c r="C64" s="126" t="s">
        <v>467</v>
      </c>
    </row>
    <row r="65" spans="1:3" ht="29.25" customHeight="1">
      <c r="A65" s="124">
        <v>64</v>
      </c>
      <c r="B65" s="125" t="s">
        <v>468</v>
      </c>
      <c r="C65" s="126" t="s">
        <v>469</v>
      </c>
    </row>
    <row r="66" spans="1:3" ht="29.25" customHeight="1">
      <c r="A66" s="124">
        <v>65</v>
      </c>
      <c r="B66" s="125" t="s">
        <v>470</v>
      </c>
      <c r="C66" s="126" t="s">
        <v>471</v>
      </c>
    </row>
    <row r="67" spans="1:3" ht="29.25" customHeight="1">
      <c r="A67" s="124">
        <v>66</v>
      </c>
      <c r="B67" s="125" t="s">
        <v>472</v>
      </c>
      <c r="C67" s="126" t="s">
        <v>473</v>
      </c>
    </row>
    <row r="68" spans="1:3" ht="16.5" customHeight="1">
      <c r="A68" s="124">
        <v>67</v>
      </c>
      <c r="B68" s="125" t="s">
        <v>474</v>
      </c>
      <c r="C68" s="126" t="s">
        <v>475</v>
      </c>
    </row>
    <row r="69" spans="1:3" ht="29.25" customHeight="1">
      <c r="A69" s="124">
        <v>68</v>
      </c>
      <c r="B69" s="125" t="s">
        <v>476</v>
      </c>
      <c r="C69" s="126" t="s">
        <v>477</v>
      </c>
    </row>
    <row r="70" spans="1:3" ht="29.25" customHeight="1">
      <c r="A70" s="124">
        <v>69</v>
      </c>
      <c r="B70" s="125" t="s">
        <v>478</v>
      </c>
      <c r="C70" s="126" t="s">
        <v>479</v>
      </c>
    </row>
    <row r="71" spans="1:3" ht="29.25" customHeight="1">
      <c r="A71" s="124">
        <v>70</v>
      </c>
      <c r="B71" s="125" t="s">
        <v>480</v>
      </c>
      <c r="C71" s="126" t="s">
        <v>481</v>
      </c>
    </row>
    <row r="72" spans="1:3" ht="29.25" customHeight="1">
      <c r="A72" s="124">
        <v>71</v>
      </c>
      <c r="B72" s="125" t="s">
        <v>482</v>
      </c>
      <c r="C72" s="126" t="s">
        <v>483</v>
      </c>
    </row>
    <row r="73" spans="1:3" ht="29.25" customHeight="1">
      <c r="A73" s="124">
        <v>72</v>
      </c>
      <c r="B73" s="125" t="s">
        <v>484</v>
      </c>
      <c r="C73" s="126" t="s">
        <v>485</v>
      </c>
    </row>
    <row r="74" spans="1:3" ht="29.25" customHeight="1">
      <c r="A74" s="124">
        <v>73</v>
      </c>
      <c r="B74" s="125" t="s">
        <v>486</v>
      </c>
      <c r="C74" s="126" t="s">
        <v>487</v>
      </c>
    </row>
    <row r="75" spans="1:3" ht="29.25" customHeight="1">
      <c r="A75" s="124">
        <v>74</v>
      </c>
      <c r="B75" s="125" t="s">
        <v>488</v>
      </c>
      <c r="C75" s="126" t="s">
        <v>489</v>
      </c>
    </row>
    <row r="76" spans="1:3" ht="29.25" customHeight="1">
      <c r="A76" s="124">
        <v>75</v>
      </c>
      <c r="B76" s="125" t="s">
        <v>490</v>
      </c>
      <c r="C76" s="126" t="s">
        <v>491</v>
      </c>
    </row>
    <row r="77" spans="1:3" ht="29.25" customHeight="1">
      <c r="A77" s="124">
        <v>76</v>
      </c>
      <c r="B77" s="125" t="s">
        <v>492</v>
      </c>
      <c r="C77" s="126" t="s">
        <v>493</v>
      </c>
    </row>
    <row r="78" spans="1:3" ht="29.25" customHeight="1">
      <c r="A78" s="124">
        <v>77</v>
      </c>
      <c r="B78" s="125" t="s">
        <v>494</v>
      </c>
      <c r="C78" s="126" t="s">
        <v>495</v>
      </c>
    </row>
    <row r="79" spans="1:3" ht="29.25" customHeight="1">
      <c r="A79" s="124">
        <v>78</v>
      </c>
      <c r="B79" s="125" t="s">
        <v>496</v>
      </c>
      <c r="C79" s="126" t="s">
        <v>497</v>
      </c>
    </row>
    <row r="80" spans="1:3" ht="29.25" customHeight="1">
      <c r="A80" s="124">
        <v>79</v>
      </c>
      <c r="B80" s="125" t="s">
        <v>498</v>
      </c>
      <c r="C80" s="126" t="s">
        <v>499</v>
      </c>
    </row>
    <row r="81" spans="1:3" ht="29.25" customHeight="1">
      <c r="A81" s="124">
        <v>80</v>
      </c>
      <c r="B81" s="125" t="s">
        <v>500</v>
      </c>
      <c r="C81" s="126" t="s">
        <v>501</v>
      </c>
    </row>
    <row r="82" spans="1:3" ht="29.25" customHeight="1">
      <c r="A82" s="124">
        <v>81</v>
      </c>
      <c r="B82" s="125" t="s">
        <v>502</v>
      </c>
      <c r="C82" s="126" t="s">
        <v>503</v>
      </c>
    </row>
    <row r="83" spans="1:3" ht="29.25" customHeight="1">
      <c r="A83" s="124">
        <v>82</v>
      </c>
      <c r="B83" s="125" t="s">
        <v>504</v>
      </c>
      <c r="C83" s="126" t="s">
        <v>505</v>
      </c>
    </row>
    <row r="84" spans="1:3" ht="29.25" customHeight="1">
      <c r="A84" s="124">
        <v>83</v>
      </c>
      <c r="B84" s="125" t="s">
        <v>506</v>
      </c>
      <c r="C84" s="126" t="s">
        <v>507</v>
      </c>
    </row>
    <row r="85" spans="1:3" ht="29.25" customHeight="1">
      <c r="A85" s="124">
        <v>84</v>
      </c>
      <c r="B85" s="125" t="s">
        <v>508</v>
      </c>
      <c r="C85" s="126" t="s">
        <v>509</v>
      </c>
    </row>
    <row r="86" spans="1:3" ht="29.25" customHeight="1">
      <c r="A86" s="124">
        <v>85</v>
      </c>
      <c r="B86" s="125" t="s">
        <v>510</v>
      </c>
      <c r="C86" s="126" t="s">
        <v>511</v>
      </c>
    </row>
    <row r="87" spans="1:3" ht="29.25" customHeight="1">
      <c r="A87" s="124">
        <v>86</v>
      </c>
      <c r="B87" s="125" t="s">
        <v>512</v>
      </c>
      <c r="C87" s="126" t="s">
        <v>513</v>
      </c>
    </row>
    <row r="88" spans="1:3" ht="29.25" customHeight="1">
      <c r="A88" s="124">
        <v>87</v>
      </c>
      <c r="B88" s="125" t="s">
        <v>514</v>
      </c>
      <c r="C88" s="126" t="s">
        <v>515</v>
      </c>
    </row>
    <row r="89" spans="1:3" ht="29.25" customHeight="1">
      <c r="A89" s="124">
        <v>88</v>
      </c>
      <c r="B89" s="125" t="s">
        <v>516</v>
      </c>
      <c r="C89" s="126" t="s">
        <v>517</v>
      </c>
    </row>
    <row r="90" spans="1:3" ht="29.25" customHeight="1">
      <c r="A90" s="124">
        <v>89</v>
      </c>
      <c r="B90" s="125" t="s">
        <v>518</v>
      </c>
      <c r="C90" s="126" t="s">
        <v>519</v>
      </c>
    </row>
    <row r="91" spans="1:3" ht="29.25" customHeight="1">
      <c r="A91" s="124">
        <v>90</v>
      </c>
      <c r="B91" s="125" t="s">
        <v>520</v>
      </c>
      <c r="C91" s="126" t="s">
        <v>521</v>
      </c>
    </row>
    <row r="92" spans="1:3" ht="29.25" customHeight="1">
      <c r="A92" s="124">
        <v>91</v>
      </c>
      <c r="B92" s="125" t="s">
        <v>522</v>
      </c>
      <c r="C92" s="126" t="s">
        <v>523</v>
      </c>
    </row>
    <row r="93" spans="1:3" ht="29.25" customHeight="1">
      <c r="A93" s="124">
        <v>92</v>
      </c>
      <c r="B93" s="125" t="s">
        <v>524</v>
      </c>
      <c r="C93" s="126" t="s">
        <v>525</v>
      </c>
    </row>
    <row r="94" spans="1:3" ht="29.25" customHeight="1">
      <c r="A94" s="124">
        <v>93</v>
      </c>
      <c r="B94" s="125" t="s">
        <v>526</v>
      </c>
      <c r="C94" s="126" t="s">
        <v>527</v>
      </c>
    </row>
    <row r="95" spans="1:3" ht="29.25" customHeight="1">
      <c r="A95" s="124">
        <v>94</v>
      </c>
      <c r="B95" s="125" t="s">
        <v>528</v>
      </c>
      <c r="C95" s="126" t="s">
        <v>529</v>
      </c>
    </row>
    <row r="96" spans="1:3" ht="29.25" customHeight="1">
      <c r="A96" s="124">
        <v>95</v>
      </c>
      <c r="B96" s="125" t="s">
        <v>530</v>
      </c>
      <c r="C96" s="126" t="s">
        <v>531</v>
      </c>
    </row>
    <row r="97" spans="1:3" ht="29.25" customHeight="1">
      <c r="A97" s="124">
        <v>96</v>
      </c>
      <c r="B97" s="125" t="s">
        <v>532</v>
      </c>
      <c r="C97" s="126" t="s">
        <v>533</v>
      </c>
    </row>
    <row r="98" spans="1:3" ht="29.25" customHeight="1">
      <c r="A98" s="124">
        <v>97</v>
      </c>
      <c r="B98" s="125" t="s">
        <v>534</v>
      </c>
      <c r="C98" s="126" t="s">
        <v>535</v>
      </c>
    </row>
    <row r="99" spans="1:3" ht="29.25" customHeight="1">
      <c r="A99" s="124">
        <v>98</v>
      </c>
      <c r="B99" s="125" t="s">
        <v>536</v>
      </c>
      <c r="C99" s="126" t="s">
        <v>537</v>
      </c>
    </row>
    <row r="100" spans="1:3" ht="29.25" customHeight="1">
      <c r="A100" s="124">
        <v>99</v>
      </c>
      <c r="B100" s="125" t="s">
        <v>538</v>
      </c>
      <c r="C100" s="126" t="s">
        <v>539</v>
      </c>
    </row>
    <row r="101" spans="1:3" ht="29.25" customHeight="1">
      <c r="A101" s="124">
        <v>100</v>
      </c>
      <c r="B101" s="125" t="s">
        <v>540</v>
      </c>
      <c r="C101" s="126" t="s">
        <v>541</v>
      </c>
    </row>
    <row r="102" spans="1:3" ht="29.25" customHeight="1">
      <c r="A102" s="124">
        <v>101</v>
      </c>
      <c r="B102" s="125" t="s">
        <v>542</v>
      </c>
      <c r="C102" s="126" t="s">
        <v>543</v>
      </c>
    </row>
    <row r="103" spans="1:3" ht="29.25" customHeight="1">
      <c r="A103" s="124">
        <v>102</v>
      </c>
      <c r="B103" s="125" t="s">
        <v>544</v>
      </c>
      <c r="C103" s="126" t="s">
        <v>545</v>
      </c>
    </row>
    <row r="104" spans="1:3" ht="29.25" customHeight="1">
      <c r="A104" s="124">
        <v>103</v>
      </c>
      <c r="B104" s="125" t="s">
        <v>546</v>
      </c>
      <c r="C104" s="126" t="s">
        <v>547</v>
      </c>
    </row>
    <row r="105" spans="1:3" ht="29.25" customHeight="1">
      <c r="A105" s="124">
        <v>104</v>
      </c>
      <c r="B105" s="125" t="s">
        <v>548</v>
      </c>
      <c r="C105" s="126" t="s">
        <v>549</v>
      </c>
    </row>
    <row r="106" spans="1:3" ht="29.25" customHeight="1">
      <c r="A106" s="124">
        <v>105</v>
      </c>
      <c r="B106" s="125" t="s">
        <v>550</v>
      </c>
      <c r="C106" s="126" t="s">
        <v>551</v>
      </c>
    </row>
    <row r="107" spans="1:3" ht="29.25" customHeight="1">
      <c r="A107" s="124">
        <v>106</v>
      </c>
      <c r="B107" s="125" t="s">
        <v>552</v>
      </c>
      <c r="C107" s="126" t="s">
        <v>553</v>
      </c>
    </row>
    <row r="108" spans="1:3" ht="29.25" customHeight="1">
      <c r="A108" s="124">
        <v>107</v>
      </c>
      <c r="B108" s="125" t="s">
        <v>554</v>
      </c>
      <c r="C108" s="126" t="s">
        <v>555</v>
      </c>
    </row>
    <row r="109" spans="1:3" ht="29.25" customHeight="1">
      <c r="A109" s="124">
        <v>108</v>
      </c>
      <c r="B109" s="125" t="s">
        <v>556</v>
      </c>
      <c r="C109" s="126" t="s">
        <v>557</v>
      </c>
    </row>
    <row r="110" spans="1:3" ht="29.25" customHeight="1">
      <c r="A110" s="124">
        <v>109</v>
      </c>
      <c r="B110" s="125" t="s">
        <v>558</v>
      </c>
      <c r="C110" s="126" t="s">
        <v>559</v>
      </c>
    </row>
    <row r="111" spans="1:3" ht="16.5" customHeight="1">
      <c r="A111" s="124">
        <v>110</v>
      </c>
      <c r="B111" s="125" t="s">
        <v>560</v>
      </c>
      <c r="C111" s="126" t="s">
        <v>561</v>
      </c>
    </row>
    <row r="112" spans="1:3" ht="16.5" customHeight="1">
      <c r="A112" s="124">
        <v>111</v>
      </c>
      <c r="B112" s="125" t="s">
        <v>562</v>
      </c>
      <c r="C112" s="126" t="s">
        <v>563</v>
      </c>
    </row>
    <row r="113" spans="1:3 16351:16355" ht="16.5" customHeight="1">
      <c r="A113" s="124">
        <v>112</v>
      </c>
      <c r="B113" s="125" t="s">
        <v>564</v>
      </c>
      <c r="C113" s="126" t="s">
        <v>565</v>
      </c>
    </row>
    <row r="114" spans="1:3 16351:16355" ht="16.5" customHeight="1">
      <c r="A114" s="124">
        <v>113</v>
      </c>
      <c r="B114" s="125" t="s">
        <v>566</v>
      </c>
      <c r="C114" s="126" t="s">
        <v>567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568</v>
      </c>
      <c r="C115" s="126" t="s">
        <v>569</v>
      </c>
    </row>
    <row r="116" spans="1:3 16351:16355" ht="16.5" customHeight="1">
      <c r="A116" s="124">
        <v>115</v>
      </c>
      <c r="B116" s="125" t="s">
        <v>570</v>
      </c>
      <c r="C116" s="126" t="s">
        <v>571</v>
      </c>
    </row>
    <row r="117" spans="1:3 16351:16355" ht="16.5" customHeight="1">
      <c r="A117" s="124">
        <v>116</v>
      </c>
      <c r="B117" s="125" t="s">
        <v>572</v>
      </c>
      <c r="C117" s="126" t="s">
        <v>573</v>
      </c>
    </row>
    <row r="118" spans="1:3 16351:16355" ht="16.5" customHeight="1">
      <c r="A118" s="124">
        <v>117</v>
      </c>
      <c r="B118" s="125" t="s">
        <v>574</v>
      </c>
      <c r="C118" s="126" t="s">
        <v>575</v>
      </c>
    </row>
    <row r="119" spans="1:3 16351:16355" ht="16.5" customHeight="1">
      <c r="A119" s="124">
        <v>118</v>
      </c>
      <c r="B119" s="125" t="s">
        <v>576</v>
      </c>
      <c r="C119" s="126" t="s">
        <v>577</v>
      </c>
    </row>
    <row r="120" spans="1:3 16351:16355" ht="16.5" customHeight="1">
      <c r="A120" s="124">
        <v>119</v>
      </c>
      <c r="B120" s="125" t="s">
        <v>578</v>
      </c>
      <c r="C120" s="126" t="s">
        <v>579</v>
      </c>
    </row>
    <row r="121" spans="1:3 16351:16355" ht="16.5" customHeight="1">
      <c r="A121" s="124">
        <v>120</v>
      </c>
      <c r="B121" s="125" t="s">
        <v>580</v>
      </c>
      <c r="C121" s="126" t="s">
        <v>1027</v>
      </c>
    </row>
    <row r="122" spans="1:3 16351:16355" ht="16.5" customHeight="1">
      <c r="A122" s="124">
        <v>121</v>
      </c>
      <c r="B122" s="125" t="s">
        <v>581</v>
      </c>
      <c r="C122" s="126" t="s">
        <v>582</v>
      </c>
    </row>
    <row r="123" spans="1:3 16351:16355" ht="16.5" customHeight="1">
      <c r="A123" s="124">
        <v>122</v>
      </c>
      <c r="B123" s="125" t="s">
        <v>583</v>
      </c>
      <c r="C123" s="126" t="s">
        <v>584</v>
      </c>
    </row>
    <row r="124" spans="1:3 16351:16355" ht="16.5" customHeight="1">
      <c r="A124" s="124">
        <v>123</v>
      </c>
      <c r="B124" s="125" t="s">
        <v>585</v>
      </c>
      <c r="C124" s="126" t="s">
        <v>586</v>
      </c>
    </row>
    <row r="125" spans="1:3 16351:16355" ht="16.5" customHeight="1">
      <c r="A125" s="124">
        <v>124</v>
      </c>
      <c r="B125" s="125" t="s">
        <v>587</v>
      </c>
      <c r="C125" s="126" t="s">
        <v>588</v>
      </c>
    </row>
    <row r="126" spans="1:3 16351:16355" ht="16.5" customHeight="1">
      <c r="A126" s="124">
        <v>125</v>
      </c>
      <c r="B126" s="125" t="s">
        <v>589</v>
      </c>
      <c r="C126" s="126" t="s">
        <v>590</v>
      </c>
    </row>
    <row r="127" spans="1:3 16351:16355" ht="16.5" customHeight="1">
      <c r="A127" s="124">
        <v>126</v>
      </c>
      <c r="B127" s="125" t="s">
        <v>591</v>
      </c>
      <c r="C127" s="126" t="s">
        <v>592</v>
      </c>
    </row>
    <row r="128" spans="1:3 16351:16355" ht="16.5" customHeight="1">
      <c r="A128" s="124">
        <v>127</v>
      </c>
      <c r="B128" s="125" t="s">
        <v>593</v>
      </c>
      <c r="C128" s="126" t="s">
        <v>594</v>
      </c>
    </row>
    <row r="129" spans="1:3" ht="16.5" customHeight="1">
      <c r="A129" s="124">
        <v>128</v>
      </c>
      <c r="B129" s="125" t="s">
        <v>595</v>
      </c>
      <c r="C129" s="126" t="s">
        <v>596</v>
      </c>
    </row>
    <row r="130" spans="1:3" ht="16.5" customHeight="1">
      <c r="A130" s="124">
        <v>129</v>
      </c>
      <c r="B130" s="125" t="s">
        <v>597</v>
      </c>
      <c r="C130" s="126" t="s">
        <v>598</v>
      </c>
    </row>
    <row r="131" spans="1:3" ht="16.5" customHeight="1">
      <c r="A131" s="124">
        <v>130</v>
      </c>
      <c r="B131" s="125" t="s">
        <v>838</v>
      </c>
      <c r="C131" s="126" t="s">
        <v>599</v>
      </c>
    </row>
    <row r="132" spans="1:3" ht="16.5" customHeight="1">
      <c r="A132" s="124">
        <v>131</v>
      </c>
      <c r="B132" s="125" t="s">
        <v>600</v>
      </c>
      <c r="C132" s="126" t="s">
        <v>601</v>
      </c>
    </row>
    <row r="133" spans="1:3" ht="16.5" customHeight="1">
      <c r="A133" s="124">
        <v>132</v>
      </c>
      <c r="B133" s="125" t="s">
        <v>602</v>
      </c>
      <c r="C133" s="126" t="s">
        <v>603</v>
      </c>
    </row>
    <row r="134" spans="1:3" ht="16.5" customHeight="1">
      <c r="A134" s="124">
        <v>133</v>
      </c>
      <c r="B134" s="125" t="s">
        <v>604</v>
      </c>
      <c r="C134" s="126" t="s">
        <v>605</v>
      </c>
    </row>
    <row r="135" spans="1:3" ht="16.5" customHeight="1">
      <c r="A135" s="124">
        <v>134</v>
      </c>
      <c r="B135" s="125" t="s">
        <v>606</v>
      </c>
      <c r="C135" s="126" t="s">
        <v>607</v>
      </c>
    </row>
    <row r="136" spans="1:3" ht="16.5" customHeight="1">
      <c r="A136" s="124">
        <v>135</v>
      </c>
      <c r="B136" s="125" t="s">
        <v>608</v>
      </c>
      <c r="C136" s="126" t="s">
        <v>609</v>
      </c>
    </row>
    <row r="137" spans="1:3" ht="16.5" customHeight="1">
      <c r="A137" s="124">
        <v>136</v>
      </c>
      <c r="B137" s="125" t="s">
        <v>610</v>
      </c>
      <c r="C137" s="126" t="s">
        <v>611</v>
      </c>
    </row>
    <row r="138" spans="1:3" ht="16.5" customHeight="1">
      <c r="A138" s="124">
        <v>137</v>
      </c>
      <c r="B138" s="125" t="s">
        <v>612</v>
      </c>
      <c r="C138" s="126" t="s">
        <v>613</v>
      </c>
    </row>
    <row r="139" spans="1:3" ht="29.25" customHeight="1">
      <c r="A139" s="124">
        <v>138</v>
      </c>
      <c r="B139" s="125" t="s">
        <v>614</v>
      </c>
      <c r="C139" s="126" t="s">
        <v>615</v>
      </c>
    </row>
    <row r="140" spans="1:3" ht="29.25" customHeight="1">
      <c r="A140" s="124">
        <v>139</v>
      </c>
      <c r="B140" s="125" t="s">
        <v>616</v>
      </c>
      <c r="C140" s="126" t="s">
        <v>617</v>
      </c>
    </row>
    <row r="141" spans="1:3" ht="29.25" customHeight="1">
      <c r="A141" s="124">
        <v>140</v>
      </c>
      <c r="B141" s="125" t="s">
        <v>839</v>
      </c>
      <c r="C141" s="126" t="s">
        <v>618</v>
      </c>
    </row>
    <row r="142" spans="1:3" ht="29.25" customHeight="1">
      <c r="A142" s="124">
        <v>141</v>
      </c>
      <c r="B142" s="125" t="s">
        <v>619</v>
      </c>
      <c r="C142" s="126" t="s">
        <v>620</v>
      </c>
    </row>
    <row r="143" spans="1:3" ht="29.25" customHeight="1">
      <c r="A143" s="124">
        <v>142</v>
      </c>
      <c r="B143" s="125" t="s">
        <v>621</v>
      </c>
      <c r="C143" s="126" t="s">
        <v>622</v>
      </c>
    </row>
    <row r="144" spans="1:3" ht="29.25" customHeight="1">
      <c r="A144" s="124">
        <v>143</v>
      </c>
      <c r="B144" s="125" t="s">
        <v>623</v>
      </c>
      <c r="C144" s="126" t="s">
        <v>624</v>
      </c>
    </row>
    <row r="145" spans="1:3" ht="29.25" customHeight="1">
      <c r="A145" s="124">
        <v>144</v>
      </c>
      <c r="B145" s="125" t="s">
        <v>625</v>
      </c>
      <c r="C145" s="126" t="s">
        <v>626</v>
      </c>
    </row>
    <row r="146" spans="1:3" ht="29.25" customHeight="1">
      <c r="A146" s="124">
        <v>145</v>
      </c>
      <c r="B146" s="125" t="s">
        <v>840</v>
      </c>
      <c r="C146" s="126" t="s">
        <v>627</v>
      </c>
    </row>
    <row r="147" spans="1:3" ht="29.25" customHeight="1">
      <c r="A147" s="124">
        <v>146</v>
      </c>
      <c r="B147" s="125" t="s">
        <v>628</v>
      </c>
      <c r="C147" s="126" t="s">
        <v>629</v>
      </c>
    </row>
    <row r="148" spans="1:3" ht="29.25" customHeight="1">
      <c r="A148" s="124">
        <v>147</v>
      </c>
      <c r="B148" s="125" t="s">
        <v>630</v>
      </c>
      <c r="C148" s="126" t="s">
        <v>631</v>
      </c>
    </row>
    <row r="149" spans="1:3" ht="29.25" customHeight="1">
      <c r="A149" s="124">
        <v>148</v>
      </c>
      <c r="B149" s="125" t="s">
        <v>632</v>
      </c>
      <c r="C149" s="126" t="s">
        <v>633</v>
      </c>
    </row>
    <row r="150" spans="1:3" ht="29.25" customHeight="1">
      <c r="A150" s="124">
        <v>149</v>
      </c>
      <c r="B150" s="125" t="s">
        <v>634</v>
      </c>
      <c r="C150" s="126" t="s">
        <v>635</v>
      </c>
    </row>
    <row r="151" spans="1:3" ht="29.25" customHeight="1">
      <c r="A151" s="124">
        <v>150</v>
      </c>
      <c r="B151" s="125" t="s">
        <v>636</v>
      </c>
      <c r="C151" s="126" t="s">
        <v>637</v>
      </c>
    </row>
    <row r="152" spans="1:3" ht="29.25" customHeight="1">
      <c r="A152" s="124">
        <v>151</v>
      </c>
      <c r="B152" s="125" t="s">
        <v>638</v>
      </c>
      <c r="C152" s="126" t="s">
        <v>639</v>
      </c>
    </row>
    <row r="153" spans="1:3" ht="29.25" customHeight="1">
      <c r="A153" s="124">
        <v>152</v>
      </c>
      <c r="B153" s="125" t="s">
        <v>640</v>
      </c>
      <c r="C153" s="126" t="s">
        <v>641</v>
      </c>
    </row>
    <row r="154" spans="1:3" ht="29.25" customHeight="1">
      <c r="A154" s="124">
        <v>153</v>
      </c>
      <c r="B154" s="125" t="s">
        <v>642</v>
      </c>
      <c r="C154" s="126" t="s">
        <v>643</v>
      </c>
    </row>
    <row r="155" spans="1:3" ht="29.25" customHeight="1">
      <c r="A155" s="124">
        <v>154</v>
      </c>
      <c r="B155" s="125" t="s">
        <v>644</v>
      </c>
      <c r="C155" s="126" t="s">
        <v>645</v>
      </c>
    </row>
    <row r="156" spans="1:3" ht="29.25" customHeight="1">
      <c r="A156" s="124">
        <v>155</v>
      </c>
      <c r="B156" s="125" t="s">
        <v>646</v>
      </c>
      <c r="C156" s="126" t="s">
        <v>647</v>
      </c>
    </row>
    <row r="157" spans="1:3" ht="29.25" customHeight="1">
      <c r="A157" s="124">
        <v>156</v>
      </c>
      <c r="B157" s="125" t="s">
        <v>648</v>
      </c>
      <c r="C157" s="126" t="s">
        <v>649</v>
      </c>
    </row>
    <row r="158" spans="1:3" ht="29.25" customHeight="1">
      <c r="A158" s="124">
        <v>157</v>
      </c>
      <c r="B158" s="125" t="s">
        <v>650</v>
      </c>
      <c r="C158" s="126" t="s">
        <v>651</v>
      </c>
    </row>
    <row r="159" spans="1:3" ht="29.25" customHeight="1">
      <c r="A159" s="124">
        <v>158</v>
      </c>
      <c r="B159" s="125" t="s">
        <v>652</v>
      </c>
      <c r="C159" s="126" t="s">
        <v>653</v>
      </c>
    </row>
    <row r="160" spans="1:3" ht="29.25" customHeight="1">
      <c r="A160" s="124">
        <v>159</v>
      </c>
      <c r="B160" s="125" t="s">
        <v>841</v>
      </c>
      <c r="C160" s="126" t="s">
        <v>654</v>
      </c>
    </row>
    <row r="161" spans="1:3" ht="29.25" customHeight="1">
      <c r="A161" s="124">
        <v>160</v>
      </c>
      <c r="B161" s="125" t="s">
        <v>655</v>
      </c>
      <c r="C161" s="126" t="s">
        <v>656</v>
      </c>
    </row>
    <row r="162" spans="1:3" ht="29.25" customHeight="1">
      <c r="A162" s="124">
        <v>161</v>
      </c>
      <c r="B162" s="125" t="s">
        <v>657</v>
      </c>
      <c r="C162" s="126" t="s">
        <v>658</v>
      </c>
    </row>
    <row r="163" spans="1:3" ht="29.25" customHeight="1">
      <c r="A163" s="124">
        <v>162</v>
      </c>
      <c r="B163" s="125" t="s">
        <v>659</v>
      </c>
      <c r="C163" s="126" t="s">
        <v>660</v>
      </c>
    </row>
    <row r="164" spans="1:3" ht="29.25" customHeight="1">
      <c r="A164" s="124">
        <v>163</v>
      </c>
      <c r="B164" s="125" t="s">
        <v>661</v>
      </c>
      <c r="C164" s="126" t="s">
        <v>662</v>
      </c>
    </row>
    <row r="165" spans="1:3" ht="29.25" customHeight="1">
      <c r="A165" s="124">
        <v>164</v>
      </c>
      <c r="B165" s="125" t="s">
        <v>663</v>
      </c>
      <c r="C165" s="126" t="s">
        <v>664</v>
      </c>
    </row>
    <row r="166" spans="1:3" ht="29.25" customHeight="1">
      <c r="A166" s="124">
        <v>165</v>
      </c>
      <c r="B166" s="125" t="s">
        <v>842</v>
      </c>
      <c r="C166" s="126" t="s">
        <v>665</v>
      </c>
    </row>
    <row r="167" spans="1:3" ht="29.25" customHeight="1">
      <c r="A167" s="124">
        <v>166</v>
      </c>
      <c r="B167" s="125" t="s">
        <v>666</v>
      </c>
      <c r="C167" s="126" t="s">
        <v>667</v>
      </c>
    </row>
    <row r="168" spans="1:3" ht="29.25" customHeight="1">
      <c r="A168" s="124">
        <v>167</v>
      </c>
      <c r="B168" s="125" t="s">
        <v>668</v>
      </c>
      <c r="C168" s="126" t="s">
        <v>669</v>
      </c>
    </row>
    <row r="169" spans="1:3" ht="29.25" customHeight="1">
      <c r="A169" s="124">
        <v>168</v>
      </c>
      <c r="B169" s="125" t="s">
        <v>670</v>
      </c>
      <c r="C169" s="126" t="s">
        <v>671</v>
      </c>
    </row>
    <row r="170" spans="1:3" ht="29.25" customHeight="1">
      <c r="A170" s="124">
        <v>169</v>
      </c>
      <c r="B170" s="125" t="s">
        <v>672</v>
      </c>
      <c r="C170" s="126" t="s">
        <v>673</v>
      </c>
    </row>
    <row r="171" spans="1:3" ht="29.25" customHeight="1">
      <c r="A171" s="124">
        <v>170</v>
      </c>
      <c r="B171" s="125" t="s">
        <v>674</v>
      </c>
      <c r="C171" s="126" t="s">
        <v>675</v>
      </c>
    </row>
    <row r="172" spans="1:3" ht="29.25" customHeight="1">
      <c r="A172" s="124">
        <v>171</v>
      </c>
      <c r="B172" s="125" t="s">
        <v>843</v>
      </c>
      <c r="C172" s="126" t="s">
        <v>676</v>
      </c>
    </row>
    <row r="173" spans="1:3" ht="29.25" customHeight="1">
      <c r="A173" s="124">
        <v>172</v>
      </c>
      <c r="B173" s="125" t="s">
        <v>677</v>
      </c>
      <c r="C173" s="126" t="s">
        <v>678</v>
      </c>
    </row>
    <row r="174" spans="1:3" ht="29.25" customHeight="1">
      <c r="A174" s="124">
        <v>173</v>
      </c>
      <c r="B174" s="125" t="s">
        <v>679</v>
      </c>
      <c r="C174" s="126" t="s">
        <v>680</v>
      </c>
    </row>
    <row r="175" spans="1:3" ht="29.25" customHeight="1">
      <c r="A175" s="124">
        <v>174</v>
      </c>
      <c r="B175" s="125" t="s">
        <v>681</v>
      </c>
      <c r="C175" s="126" t="s">
        <v>682</v>
      </c>
    </row>
    <row r="176" spans="1:3" ht="16.5" customHeight="1">
      <c r="A176" s="124">
        <v>175</v>
      </c>
      <c r="B176" s="125" t="s">
        <v>683</v>
      </c>
      <c r="C176" s="126" t="s">
        <v>684</v>
      </c>
    </row>
    <row r="177" spans="1:3 16271:16355" ht="16.5" customHeight="1">
      <c r="A177" s="124">
        <v>176</v>
      </c>
      <c r="B177" s="125" t="s">
        <v>685</v>
      </c>
      <c r="C177" s="126" t="s">
        <v>686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687</v>
      </c>
      <c r="C178" s="126" t="s">
        <v>688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689</v>
      </c>
      <c r="C179" s="126" t="s">
        <v>690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691</v>
      </c>
      <c r="C180" s="126" t="s">
        <v>692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693</v>
      </c>
      <c r="C181" s="126" t="s">
        <v>694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695</v>
      </c>
      <c r="C182" s="126" t="s">
        <v>696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697</v>
      </c>
      <c r="C183" s="126" t="s">
        <v>698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699</v>
      </c>
      <c r="C184" s="126" t="s">
        <v>700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701</v>
      </c>
      <c r="C185" s="126" t="s">
        <v>702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703</v>
      </c>
      <c r="C186" s="126" t="s">
        <v>704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705</v>
      </c>
      <c r="C187" s="126" t="s">
        <v>706</v>
      </c>
    </row>
    <row r="188" spans="1:3 16271:16355" ht="16.5" customHeight="1">
      <c r="A188" s="124">
        <v>187</v>
      </c>
      <c r="B188" s="125" t="s">
        <v>707</v>
      </c>
      <c r="C188" s="126" t="s">
        <v>708</v>
      </c>
    </row>
    <row r="189" spans="1:3 16271:16355" ht="16.5" customHeight="1">
      <c r="A189" s="124">
        <v>188</v>
      </c>
      <c r="B189" s="125" t="s">
        <v>709</v>
      </c>
      <c r="C189" s="126" t="s">
        <v>710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711</v>
      </c>
      <c r="C190" s="126" t="s">
        <v>712</v>
      </c>
    </row>
    <row r="191" spans="1:3 16271:16355" ht="16.5" customHeight="1">
      <c r="A191" s="124">
        <v>190</v>
      </c>
      <c r="B191" s="125" t="s">
        <v>713</v>
      </c>
      <c r="C191" s="126" t="s">
        <v>714</v>
      </c>
    </row>
    <row r="192" spans="1:3 16271:16355" ht="16.5" customHeight="1">
      <c r="A192" s="124">
        <v>191</v>
      </c>
      <c r="B192" s="125" t="s">
        <v>715</v>
      </c>
      <c r="C192" s="126" t="s">
        <v>716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717</v>
      </c>
      <c r="C193" s="126" t="s">
        <v>718</v>
      </c>
    </row>
    <row r="194" spans="1:3 16321:16354" ht="16.5" customHeight="1">
      <c r="A194" s="124">
        <v>193</v>
      </c>
      <c r="B194" s="125" t="s">
        <v>719</v>
      </c>
      <c r="C194" s="126" t="s">
        <v>720</v>
      </c>
    </row>
    <row r="195" spans="1:3 16321:16354" ht="16.5" customHeight="1">
      <c r="A195" s="124">
        <v>194</v>
      </c>
      <c r="B195" s="125" t="s">
        <v>721</v>
      </c>
      <c r="C195" s="126" t="s">
        <v>722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723</v>
      </c>
      <c r="C196" s="126" t="s">
        <v>724</v>
      </c>
    </row>
    <row r="197" spans="1:3 16321:16354" ht="29.25" customHeight="1">
      <c r="A197" s="124">
        <v>196</v>
      </c>
      <c r="B197" s="125" t="s">
        <v>725</v>
      </c>
      <c r="C197" s="126" t="s">
        <v>726</v>
      </c>
    </row>
    <row r="198" spans="1:3 16321:16354" ht="29.25" customHeight="1">
      <c r="A198" s="124">
        <v>197</v>
      </c>
      <c r="B198" s="125" t="s">
        <v>727</v>
      </c>
      <c r="C198" s="126" t="s">
        <v>728</v>
      </c>
    </row>
    <row r="199" spans="1:3 16321:16354" ht="29.25" customHeight="1">
      <c r="A199" s="124">
        <v>198</v>
      </c>
      <c r="B199" s="125" t="s">
        <v>729</v>
      </c>
      <c r="C199" s="126" t="s">
        <v>730</v>
      </c>
    </row>
    <row r="200" spans="1:3 16321:16354" ht="29.25" customHeight="1">
      <c r="A200" s="124">
        <v>199</v>
      </c>
      <c r="B200" s="125" t="s">
        <v>731</v>
      </c>
      <c r="C200" s="126" t="s">
        <v>732</v>
      </c>
    </row>
    <row r="201" spans="1:3 16321:16354" ht="29.25" customHeight="1">
      <c r="A201" s="124">
        <v>200</v>
      </c>
      <c r="B201" s="125" t="s">
        <v>733</v>
      </c>
      <c r="C201" s="126" t="s">
        <v>734</v>
      </c>
    </row>
    <row r="202" spans="1:3 16321:16354" ht="29.25" customHeight="1">
      <c r="A202" s="124">
        <v>201</v>
      </c>
      <c r="B202" s="125" t="s">
        <v>735</v>
      </c>
      <c r="C202" s="126" t="s">
        <v>736</v>
      </c>
    </row>
    <row r="203" spans="1:3 16321:16354" ht="29.25" customHeight="1">
      <c r="A203" s="124">
        <v>202</v>
      </c>
      <c r="B203" s="125" t="s">
        <v>737</v>
      </c>
      <c r="C203" s="126" t="s">
        <v>738</v>
      </c>
    </row>
    <row r="204" spans="1:3 16321:16354" ht="29.25" customHeight="1">
      <c r="A204" s="124">
        <v>203</v>
      </c>
      <c r="B204" s="125" t="s">
        <v>739</v>
      </c>
      <c r="C204" s="126" t="s">
        <v>740</v>
      </c>
    </row>
    <row r="205" spans="1:3 16321:16354" ht="29.25" customHeight="1">
      <c r="A205" s="124">
        <v>204</v>
      </c>
      <c r="B205" s="125" t="s">
        <v>741</v>
      </c>
      <c r="C205" s="126" t="s">
        <v>742</v>
      </c>
    </row>
    <row r="206" spans="1:3 16321:16354" ht="29.25" customHeight="1">
      <c r="A206" s="124">
        <v>205</v>
      </c>
      <c r="B206" s="125" t="s">
        <v>743</v>
      </c>
      <c r="C206" s="126" t="s">
        <v>744</v>
      </c>
    </row>
    <row r="207" spans="1:3 16321:16354" ht="29.25" customHeight="1">
      <c r="A207" s="124">
        <v>206</v>
      </c>
      <c r="B207" s="125" t="s">
        <v>745</v>
      </c>
      <c r="C207" s="126" t="s">
        <v>746</v>
      </c>
    </row>
    <row r="208" spans="1:3 16321:16354" ht="29.25" customHeight="1">
      <c r="A208" s="124">
        <v>207</v>
      </c>
      <c r="B208" s="125" t="s">
        <v>747</v>
      </c>
      <c r="C208" s="126" t="s">
        <v>748</v>
      </c>
    </row>
    <row r="209" spans="1:3" ht="29.25" customHeight="1">
      <c r="A209" s="124">
        <v>208</v>
      </c>
      <c r="B209" s="125" t="s">
        <v>749</v>
      </c>
      <c r="C209" s="126" t="s">
        <v>750</v>
      </c>
    </row>
    <row r="210" spans="1:3" ht="29.25" customHeight="1">
      <c r="A210" s="124">
        <v>209</v>
      </c>
      <c r="B210" s="125" t="s">
        <v>751</v>
      </c>
      <c r="C210" s="126" t="s">
        <v>752</v>
      </c>
    </row>
    <row r="211" spans="1:3" ht="29.25" customHeight="1">
      <c r="A211" s="124">
        <v>210</v>
      </c>
      <c r="B211" s="125" t="s">
        <v>844</v>
      </c>
      <c r="C211" s="126" t="s">
        <v>753</v>
      </c>
    </row>
    <row r="212" spans="1:3" ht="29.25" customHeight="1">
      <c r="A212" s="124">
        <v>211</v>
      </c>
      <c r="B212" s="125" t="s">
        <v>847</v>
      </c>
      <c r="C212" s="126" t="s">
        <v>754</v>
      </c>
    </row>
    <row r="213" spans="1:3" ht="29.25" customHeight="1">
      <c r="A213" s="124">
        <v>212</v>
      </c>
      <c r="B213" s="125" t="s">
        <v>755</v>
      </c>
      <c r="C213" s="126" t="s">
        <v>756</v>
      </c>
    </row>
    <row r="214" spans="1:3" ht="29.25" customHeight="1">
      <c r="A214" s="124">
        <v>213</v>
      </c>
      <c r="B214" s="125" t="s">
        <v>845</v>
      </c>
      <c r="C214" s="126" t="s">
        <v>757</v>
      </c>
    </row>
    <row r="215" spans="1:3" ht="29.25" customHeight="1">
      <c r="A215" s="124">
        <v>214</v>
      </c>
      <c r="B215" s="125" t="s">
        <v>758</v>
      </c>
      <c r="C215" s="126" t="s">
        <v>759</v>
      </c>
    </row>
    <row r="216" spans="1:3" ht="29.25" customHeight="1">
      <c r="A216" s="124">
        <v>215</v>
      </c>
      <c r="B216" s="125" t="s">
        <v>760</v>
      </c>
      <c r="C216" s="126" t="s">
        <v>761</v>
      </c>
    </row>
    <row r="217" spans="1:3" ht="29.25" customHeight="1">
      <c r="A217" s="124">
        <v>216</v>
      </c>
      <c r="B217" s="125" t="s">
        <v>762</v>
      </c>
      <c r="C217" s="126" t="s">
        <v>763</v>
      </c>
    </row>
    <row r="218" spans="1:3" ht="29.25" customHeight="1">
      <c r="A218" s="124">
        <v>217</v>
      </c>
      <c r="B218" s="125" t="s">
        <v>764</v>
      </c>
      <c r="C218" s="126" t="s">
        <v>765</v>
      </c>
    </row>
    <row r="219" spans="1:3" ht="16.5" customHeight="1">
      <c r="A219" s="124">
        <v>218</v>
      </c>
      <c r="B219" s="125" t="s">
        <v>766</v>
      </c>
      <c r="C219" s="126" t="s">
        <v>1028</v>
      </c>
    </row>
    <row r="220" spans="1:3" ht="29.25" customHeight="1">
      <c r="A220" s="124">
        <v>219</v>
      </c>
      <c r="B220" s="125" t="s">
        <v>768</v>
      </c>
      <c r="C220" s="126" t="s">
        <v>769</v>
      </c>
    </row>
    <row r="221" spans="1:3" ht="29.25" customHeight="1">
      <c r="A221" s="124">
        <v>220</v>
      </c>
      <c r="B221" s="125" t="s">
        <v>770</v>
      </c>
      <c r="C221" s="126" t="s">
        <v>771</v>
      </c>
    </row>
    <row r="222" spans="1:3" ht="29.25" customHeight="1">
      <c r="A222" s="124">
        <v>221</v>
      </c>
      <c r="B222" s="125" t="s">
        <v>848</v>
      </c>
      <c r="C222" s="126" t="s">
        <v>772</v>
      </c>
    </row>
    <row r="223" spans="1:3" ht="29.25" customHeight="1">
      <c r="A223" s="124">
        <v>222</v>
      </c>
      <c r="B223" s="125" t="s">
        <v>773</v>
      </c>
      <c r="C223" s="126" t="s">
        <v>774</v>
      </c>
    </row>
    <row r="224" spans="1:3" ht="42.75" customHeight="1">
      <c r="A224" s="124">
        <v>223</v>
      </c>
      <c r="B224" s="125" t="s">
        <v>775</v>
      </c>
      <c r="C224" s="126" t="s">
        <v>776</v>
      </c>
    </row>
    <row r="225" spans="1:3" ht="16.5" customHeight="1">
      <c r="A225" s="124">
        <v>224</v>
      </c>
      <c r="B225" s="125" t="s">
        <v>777</v>
      </c>
      <c r="C225" s="126" t="s">
        <v>1029</v>
      </c>
    </row>
    <row r="226" spans="1:3" ht="16.5" customHeight="1">
      <c r="A226" s="124">
        <v>225</v>
      </c>
      <c r="B226" s="125" t="s">
        <v>779</v>
      </c>
      <c r="C226" s="126" t="s">
        <v>1030</v>
      </c>
    </row>
    <row r="227" spans="1:3" ht="29.25" customHeight="1">
      <c r="A227" s="124">
        <v>226</v>
      </c>
      <c r="B227" s="125" t="s">
        <v>781</v>
      </c>
      <c r="C227" s="126" t="s">
        <v>782</v>
      </c>
    </row>
    <row r="228" spans="1:3" ht="29.25" customHeight="1">
      <c r="A228" s="124">
        <v>227</v>
      </c>
      <c r="B228" s="125" t="s">
        <v>783</v>
      </c>
      <c r="C228" s="126" t="s">
        <v>784</v>
      </c>
    </row>
    <row r="229" spans="1:3" ht="29.25" customHeight="1">
      <c r="A229" s="124">
        <v>228</v>
      </c>
      <c r="B229" s="125" t="s">
        <v>849</v>
      </c>
      <c r="C229" s="126" t="s">
        <v>785</v>
      </c>
    </row>
    <row r="230" spans="1:3" ht="29.25" customHeight="1">
      <c r="A230" s="124">
        <v>229</v>
      </c>
      <c r="B230" s="125" t="s">
        <v>786</v>
      </c>
      <c r="C230" s="126" t="s">
        <v>787</v>
      </c>
    </row>
    <row r="231" spans="1:3" ht="29.25" customHeight="1">
      <c r="A231" s="124">
        <v>230</v>
      </c>
      <c r="B231" s="125" t="s">
        <v>788</v>
      </c>
      <c r="C231" s="126" t="s">
        <v>789</v>
      </c>
    </row>
    <row r="232" spans="1:3" ht="29.25" customHeight="1">
      <c r="A232" s="124">
        <v>231</v>
      </c>
      <c r="B232" s="125" t="s">
        <v>790</v>
      </c>
      <c r="C232" s="126" t="s">
        <v>791</v>
      </c>
    </row>
    <row r="233" spans="1:3" ht="29.25" customHeight="1">
      <c r="A233" s="124">
        <v>232</v>
      </c>
      <c r="B233" s="125" t="s">
        <v>792</v>
      </c>
      <c r="C233" s="126" t="s">
        <v>793</v>
      </c>
    </row>
    <row r="234" spans="1:3" ht="29.25" customHeight="1">
      <c r="A234" s="124">
        <v>233</v>
      </c>
      <c r="B234" s="125" t="s">
        <v>794</v>
      </c>
      <c r="C234" s="126" t="s">
        <v>795</v>
      </c>
    </row>
    <row r="235" spans="1:3" ht="16.5" customHeight="1">
      <c r="A235" s="124">
        <v>234</v>
      </c>
      <c r="B235" s="125" t="s">
        <v>796</v>
      </c>
      <c r="C235" s="126" t="s">
        <v>1031</v>
      </c>
    </row>
    <row r="236" spans="1:3" ht="29.25" customHeight="1">
      <c r="A236" s="124">
        <v>235</v>
      </c>
      <c r="B236" s="125" t="s">
        <v>850</v>
      </c>
      <c r="C236" s="126" t="s">
        <v>798</v>
      </c>
    </row>
    <row r="237" spans="1:3" ht="16.5" customHeight="1">
      <c r="A237" s="124">
        <v>236</v>
      </c>
      <c r="B237" s="125" t="s">
        <v>799</v>
      </c>
      <c r="C237" s="126" t="s">
        <v>1032</v>
      </c>
    </row>
    <row r="238" spans="1:3" ht="16.5" customHeight="1">
      <c r="A238" s="124">
        <v>237</v>
      </c>
      <c r="B238" s="125" t="s">
        <v>801</v>
      </c>
      <c r="C238" s="126" t="s">
        <v>1033</v>
      </c>
    </row>
    <row r="239" spans="1:3" ht="29.25" customHeight="1">
      <c r="A239" s="124">
        <v>238</v>
      </c>
      <c r="B239" s="125" t="s">
        <v>803</v>
      </c>
      <c r="C239" s="126" t="s">
        <v>804</v>
      </c>
    </row>
    <row r="240" spans="1:3" ht="16.5" customHeight="1">
      <c r="A240" s="124">
        <v>239</v>
      </c>
      <c r="B240" s="125" t="s">
        <v>851</v>
      </c>
      <c r="C240" s="126" t="s">
        <v>1034</v>
      </c>
    </row>
    <row r="241" spans="1:3" ht="16.5" customHeight="1">
      <c r="A241" s="124">
        <v>240</v>
      </c>
      <c r="B241" s="125" t="s">
        <v>806</v>
      </c>
      <c r="C241" s="126" t="s">
        <v>1035</v>
      </c>
    </row>
    <row r="242" spans="1:3" ht="29.25" customHeight="1">
      <c r="A242" s="124">
        <v>241</v>
      </c>
      <c r="B242" s="125" t="s">
        <v>808</v>
      </c>
      <c r="C242" s="126" t="s">
        <v>809</v>
      </c>
    </row>
    <row r="243" spans="1:3" ht="16.5" customHeight="1">
      <c r="A243" s="124">
        <v>242</v>
      </c>
      <c r="B243" s="125" t="s">
        <v>810</v>
      </c>
      <c r="C243" s="126" t="s">
        <v>1036</v>
      </c>
    </row>
    <row r="244" spans="1:3" ht="29.25" customHeight="1">
      <c r="A244" s="124">
        <v>243</v>
      </c>
      <c r="B244" s="125" t="s">
        <v>812</v>
      </c>
      <c r="C244" s="126" t="s">
        <v>813</v>
      </c>
    </row>
    <row r="245" spans="1:3" ht="16.5" customHeight="1">
      <c r="A245" s="124">
        <v>244</v>
      </c>
      <c r="B245" s="125" t="s">
        <v>814</v>
      </c>
      <c r="C245" s="126" t="s">
        <v>815</v>
      </c>
    </row>
    <row r="246" spans="1:3" ht="16.5" customHeight="1">
      <c r="A246" s="124">
        <v>245</v>
      </c>
      <c r="B246" s="125" t="s">
        <v>818</v>
      </c>
      <c r="C246" s="126" t="s">
        <v>819</v>
      </c>
    </row>
    <row r="247" spans="1:3" ht="29.25" customHeight="1">
      <c r="A247" s="124">
        <v>246</v>
      </c>
      <c r="B247" s="125" t="s">
        <v>826</v>
      </c>
      <c r="C247" s="126" t="s">
        <v>827</v>
      </c>
    </row>
    <row r="248" spans="1:3" ht="29.25" customHeight="1">
      <c r="A248" s="124">
        <v>247</v>
      </c>
      <c r="B248" s="125" t="s">
        <v>822</v>
      </c>
      <c r="C248" s="126" t="s">
        <v>823</v>
      </c>
    </row>
    <row r="249" spans="1:3" ht="29.25" customHeight="1">
      <c r="A249" s="124">
        <v>248</v>
      </c>
      <c r="B249" s="125" t="s">
        <v>824</v>
      </c>
      <c r="C249" s="126" t="s">
        <v>825</v>
      </c>
    </row>
    <row r="250" spans="1:3" ht="29.25" customHeight="1">
      <c r="A250" s="124">
        <v>249</v>
      </c>
      <c r="B250" s="125" t="s">
        <v>828</v>
      </c>
      <c r="C250" s="126" t="s">
        <v>829</v>
      </c>
    </row>
    <row r="251" spans="1:3" ht="15.75" customHeight="1">
      <c r="A251" s="124">
        <v>250</v>
      </c>
      <c r="B251" s="125" t="s">
        <v>830</v>
      </c>
      <c r="C251" s="126" t="s">
        <v>831</v>
      </c>
    </row>
    <row r="252" spans="1:3" ht="31.5" customHeight="1">
      <c r="A252" s="124">
        <v>251</v>
      </c>
      <c r="B252" s="125" t="s">
        <v>820</v>
      </c>
      <c r="C252" s="126" t="s">
        <v>821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6" t="s">
        <v>314</v>
      </c>
      <c r="D2" s="206"/>
      <c r="E2" s="20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5"/>
      <c r="U2" s="6"/>
      <c r="V2" s="6"/>
    </row>
    <row r="3" spans="1:22" ht="15.75" customHeight="1" thickBot="1">
      <c r="A3" s="4"/>
      <c r="B3" s="4"/>
      <c r="C3" s="4"/>
      <c r="D3" s="206" t="s">
        <v>315</v>
      </c>
      <c r="E3" s="206"/>
      <c r="F3" s="208"/>
      <c r="G3" s="208"/>
      <c r="H3" s="208"/>
      <c r="I3" s="208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9" t="s">
        <v>330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7"/>
      <c r="T5" s="7"/>
      <c r="U5" s="7"/>
      <c r="V5" s="7"/>
    </row>
    <row r="6" spans="1:22" ht="3.75" customHeight="1"/>
    <row r="7" spans="1:22" ht="25.5" customHeight="1">
      <c r="A7" s="210" t="s">
        <v>0</v>
      </c>
      <c r="B7" s="210"/>
      <c r="C7" s="210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</row>
    <row r="8" spans="1:22" ht="17.25" customHeight="1">
      <c r="A8" s="210" t="s">
        <v>18</v>
      </c>
      <c r="B8" s="210"/>
      <c r="C8" s="210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</row>
    <row r="9" spans="1:22" ht="17.25" customHeight="1">
      <c r="A9" s="210" t="s">
        <v>19</v>
      </c>
      <c r="B9" s="210"/>
      <c r="C9" s="210"/>
      <c r="D9" s="215"/>
      <c r="E9" s="215"/>
      <c r="F9" s="215"/>
      <c r="G9" s="215"/>
      <c r="H9" s="21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0" t="s">
        <v>335</v>
      </c>
      <c r="B10" s="210"/>
      <c r="C10" s="210"/>
      <c r="D10" s="210"/>
      <c r="E10" s="210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2" t="s">
        <v>336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4"/>
    </row>
    <row r="13" spans="1:22" ht="24.75" customHeight="1">
      <c r="A13" s="216" t="s">
        <v>320</v>
      </c>
      <c r="B13" s="216"/>
      <c r="C13" s="216"/>
      <c r="D13" s="217" t="s">
        <v>321</v>
      </c>
      <c r="E13" s="217"/>
      <c r="F13" s="217" t="s">
        <v>316</v>
      </c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</row>
    <row r="14" spans="1:22" ht="24.75" customHeight="1">
      <c r="A14" s="218" t="s">
        <v>322</v>
      </c>
      <c r="B14" s="218"/>
      <c r="C14" s="218"/>
      <c r="D14" s="219"/>
      <c r="E14" s="219"/>
      <c r="F14" s="220" t="str">
        <f>IF(D14="","",VLOOKUP(D14,A172:B175,2))</f>
        <v/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</row>
    <row r="15" spans="1:22" ht="24.75" customHeight="1">
      <c r="A15" s="218" t="s">
        <v>323</v>
      </c>
      <c r="B15" s="221"/>
      <c r="C15" s="221"/>
      <c r="D15" s="222"/>
      <c r="E15" s="222"/>
      <c r="F15" s="220" t="str">
        <f>IF(C15="","",VLOOKUP(C15,#REF!,2))</f>
        <v/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</row>
    <row r="16" spans="1:22" ht="24.75" customHeight="1">
      <c r="A16" s="218" t="s">
        <v>324</v>
      </c>
      <c r="B16" s="221"/>
      <c r="C16" s="221"/>
      <c r="D16" s="222"/>
      <c r="E16" s="222"/>
      <c r="F16" s="223" t="str">
        <f>IF(C16="","",IF(EXACT(C15,MID(C16,1,3)),VLOOKUP(C16,#REF!,2),"VERIFIQUE QUE LA SUBFUNCIÓN CORRESPONDA AL CATÁLOGO DE FUNCIONES"))</f>
        <v/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</row>
    <row r="17" spans="1:34" ht="24.75" customHeight="1">
      <c r="A17" s="218" t="s">
        <v>325</v>
      </c>
      <c r="B17" s="221"/>
      <c r="C17" s="221"/>
      <c r="D17" s="222"/>
      <c r="E17" s="222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25" t="s">
        <v>326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</row>
    <row r="20" spans="1:34" ht="24.75" customHeight="1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</row>
    <row r="21" spans="1:34" ht="24.75" customHeight="1">
      <c r="A21" s="225" t="s">
        <v>334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</row>
    <row r="22" spans="1:34" ht="24.7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</row>
    <row r="23" spans="1:34" ht="24.75" customHeight="1">
      <c r="A23" s="225" t="s">
        <v>329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</row>
    <row r="24" spans="1:34" s="3" customFormat="1" ht="25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6" t="s">
        <v>20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5" t="s">
        <v>5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228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3" t="s">
        <v>339</v>
      </c>
      <c r="B30" s="203"/>
      <c r="C30" s="203"/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6" t="s">
        <v>23</v>
      </c>
      <c r="B32" s="178"/>
      <c r="C32" s="195"/>
      <c r="D32" s="196"/>
      <c r="E32" s="196"/>
      <c r="F32" s="196"/>
      <c r="G32" s="197"/>
      <c r="H32" s="176" t="s">
        <v>24</v>
      </c>
      <c r="I32" s="177"/>
      <c r="J32" s="178"/>
      <c r="K32" s="198"/>
      <c r="L32" s="199"/>
      <c r="M32" s="199"/>
      <c r="N32" s="199"/>
      <c r="O32" s="199"/>
      <c r="P32" s="200"/>
      <c r="Q32" s="176" t="s">
        <v>338</v>
      </c>
      <c r="R32" s="178"/>
      <c r="S32" s="198"/>
      <c r="T32" s="199"/>
      <c r="U32" s="199"/>
      <c r="V32" s="199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9" t="s">
        <v>25</v>
      </c>
      <c r="B33" s="201"/>
      <c r="C33" s="175" t="s">
        <v>22</v>
      </c>
      <c r="D33" s="175" t="s">
        <v>3</v>
      </c>
      <c r="E33" s="175" t="s">
        <v>4</v>
      </c>
      <c r="F33" s="176" t="s">
        <v>328</v>
      </c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8"/>
      <c r="T33" s="51"/>
      <c r="U33" s="187" t="s">
        <v>27</v>
      </c>
      <c r="V33" s="189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0"/>
      <c r="B34" s="202"/>
      <c r="C34" s="175"/>
      <c r="D34" s="175"/>
      <c r="E34" s="175"/>
      <c r="F34" s="193" t="s">
        <v>300</v>
      </c>
      <c r="G34" s="194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8"/>
      <c r="V34" s="190"/>
      <c r="W34" s="15"/>
    </row>
    <row r="35" spans="1:34" ht="25.5" customHeight="1">
      <c r="A35" s="163" t="s">
        <v>1</v>
      </c>
      <c r="B35" s="163"/>
      <c r="C35" s="41"/>
      <c r="D35" s="42"/>
      <c r="E35" s="42"/>
      <c r="F35" s="175" t="s">
        <v>308</v>
      </c>
      <c r="G35" s="17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2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3" t="s">
        <v>2</v>
      </c>
      <c r="B36" s="163"/>
      <c r="C36" s="41"/>
      <c r="D36" s="42"/>
      <c r="E36" s="42"/>
      <c r="F36" s="175" t="s">
        <v>309</v>
      </c>
      <c r="G36" s="17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3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9" t="s">
        <v>25</v>
      </c>
      <c r="B38" s="201"/>
      <c r="C38" s="175" t="s">
        <v>22</v>
      </c>
      <c r="D38" s="175" t="s">
        <v>3</v>
      </c>
      <c r="E38" s="175" t="s">
        <v>4</v>
      </c>
      <c r="F38" s="176" t="s">
        <v>327</v>
      </c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8"/>
      <c r="T38" s="52"/>
      <c r="U38" s="187" t="s">
        <v>27</v>
      </c>
      <c r="V38" s="189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0"/>
      <c r="B39" s="202"/>
      <c r="C39" s="175"/>
      <c r="D39" s="175"/>
      <c r="E39" s="175"/>
      <c r="F39" s="191" t="s">
        <v>298</v>
      </c>
      <c r="G39" s="192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8"/>
      <c r="V39" s="190"/>
      <c r="W39" s="15"/>
    </row>
    <row r="40" spans="1:34" ht="29.25" customHeight="1">
      <c r="A40" s="163" t="s">
        <v>1</v>
      </c>
      <c r="B40" s="163"/>
      <c r="C40" s="39"/>
      <c r="D40" s="40"/>
      <c r="E40" s="40"/>
      <c r="F40" s="180" t="s">
        <v>310</v>
      </c>
      <c r="G40" s="181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2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3" t="s">
        <v>2</v>
      </c>
      <c r="B41" s="163"/>
      <c r="C41" s="41"/>
      <c r="D41" s="42"/>
      <c r="E41" s="42"/>
      <c r="F41" s="184" t="s">
        <v>311</v>
      </c>
      <c r="G41" s="184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3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5" t="s">
        <v>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228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3" t="s">
        <v>340</v>
      </c>
      <c r="B46" s="203"/>
      <c r="C46" s="20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6" t="s">
        <v>23</v>
      </c>
      <c r="B48" s="178"/>
      <c r="C48" s="195"/>
      <c r="D48" s="196"/>
      <c r="E48" s="196"/>
      <c r="F48" s="196"/>
      <c r="G48" s="197"/>
      <c r="H48" s="176" t="s">
        <v>24</v>
      </c>
      <c r="I48" s="177"/>
      <c r="J48" s="178"/>
      <c r="K48" s="198"/>
      <c r="L48" s="199"/>
      <c r="M48" s="199"/>
      <c r="N48" s="199"/>
      <c r="O48" s="199"/>
      <c r="P48" s="200"/>
      <c r="Q48" s="176" t="s">
        <v>338</v>
      </c>
      <c r="R48" s="178"/>
      <c r="S48" s="198"/>
      <c r="T48" s="199"/>
      <c r="U48" s="199"/>
      <c r="V48" s="199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9" t="s">
        <v>25</v>
      </c>
      <c r="B49" s="201"/>
      <c r="C49" s="175" t="s">
        <v>22</v>
      </c>
      <c r="D49" s="175" t="s">
        <v>3</v>
      </c>
      <c r="E49" s="175" t="s">
        <v>4</v>
      </c>
      <c r="F49" s="176" t="s">
        <v>328</v>
      </c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8"/>
      <c r="T49" s="51"/>
      <c r="U49" s="187" t="s">
        <v>27</v>
      </c>
      <c r="V49" s="189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0"/>
      <c r="B50" s="202"/>
      <c r="C50" s="175"/>
      <c r="D50" s="175"/>
      <c r="E50" s="175"/>
      <c r="F50" s="193" t="s">
        <v>300</v>
      </c>
      <c r="G50" s="194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8"/>
      <c r="V50" s="190"/>
      <c r="W50" s="15"/>
    </row>
    <row r="51" spans="1:34" ht="25.5" customHeight="1">
      <c r="A51" s="163" t="s">
        <v>1</v>
      </c>
      <c r="B51" s="163"/>
      <c r="C51" s="41"/>
      <c r="D51" s="42"/>
      <c r="E51" s="42"/>
      <c r="F51" s="175" t="s">
        <v>308</v>
      </c>
      <c r="G51" s="17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2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3" t="s">
        <v>2</v>
      </c>
      <c r="B52" s="163"/>
      <c r="C52" s="41"/>
      <c r="D52" s="42"/>
      <c r="E52" s="42"/>
      <c r="F52" s="175" t="s">
        <v>309</v>
      </c>
      <c r="G52" s="17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3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9" t="s">
        <v>25</v>
      </c>
      <c r="B54" s="201"/>
      <c r="C54" s="175" t="s">
        <v>22</v>
      </c>
      <c r="D54" s="175" t="s">
        <v>3</v>
      </c>
      <c r="E54" s="175" t="s">
        <v>4</v>
      </c>
      <c r="F54" s="176" t="s">
        <v>327</v>
      </c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8"/>
      <c r="T54" s="52"/>
      <c r="U54" s="187" t="s">
        <v>27</v>
      </c>
      <c r="V54" s="189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0"/>
      <c r="B55" s="202"/>
      <c r="C55" s="175"/>
      <c r="D55" s="175"/>
      <c r="E55" s="175"/>
      <c r="F55" s="191" t="s">
        <v>298</v>
      </c>
      <c r="G55" s="192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8"/>
      <c r="V55" s="190"/>
      <c r="W55" s="15"/>
    </row>
    <row r="56" spans="1:34" ht="29.25" customHeight="1">
      <c r="A56" s="163" t="s">
        <v>1</v>
      </c>
      <c r="B56" s="163"/>
      <c r="C56" s="39"/>
      <c r="D56" s="40"/>
      <c r="E56" s="40"/>
      <c r="F56" s="180" t="s">
        <v>310</v>
      </c>
      <c r="G56" s="181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2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3" t="s">
        <v>2</v>
      </c>
      <c r="B57" s="163"/>
      <c r="C57" s="41"/>
      <c r="D57" s="42"/>
      <c r="E57" s="42"/>
      <c r="F57" s="184" t="s">
        <v>311</v>
      </c>
      <c r="G57" s="184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3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3" t="s">
        <v>21</v>
      </c>
      <c r="B59" s="203"/>
      <c r="C59" s="203"/>
      <c r="D59" s="204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3" t="s">
        <v>341</v>
      </c>
      <c r="B61" s="203"/>
      <c r="C61" s="203"/>
      <c r="D61" s="204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6" t="s">
        <v>23</v>
      </c>
      <c r="B63" s="178"/>
      <c r="C63" s="195"/>
      <c r="D63" s="196"/>
      <c r="E63" s="196"/>
      <c r="F63" s="196"/>
      <c r="G63" s="197"/>
      <c r="H63" s="176" t="s">
        <v>24</v>
      </c>
      <c r="I63" s="177"/>
      <c r="J63" s="178"/>
      <c r="K63" s="198"/>
      <c r="L63" s="199"/>
      <c r="M63" s="199"/>
      <c r="N63" s="199"/>
      <c r="O63" s="199"/>
      <c r="P63" s="200"/>
      <c r="Q63" s="176" t="s">
        <v>338</v>
      </c>
      <c r="R63" s="178"/>
      <c r="S63" s="198"/>
      <c r="T63" s="199"/>
      <c r="U63" s="199"/>
      <c r="V63" s="199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9" t="s">
        <v>25</v>
      </c>
      <c r="B64" s="201"/>
      <c r="C64" s="175" t="s">
        <v>22</v>
      </c>
      <c r="D64" s="175" t="s">
        <v>3</v>
      </c>
      <c r="E64" s="175" t="s">
        <v>4</v>
      </c>
      <c r="F64" s="176" t="s">
        <v>328</v>
      </c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8"/>
      <c r="T64" s="51"/>
      <c r="U64" s="187" t="s">
        <v>27</v>
      </c>
      <c r="V64" s="189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0"/>
      <c r="B65" s="202"/>
      <c r="C65" s="175"/>
      <c r="D65" s="175"/>
      <c r="E65" s="175"/>
      <c r="F65" s="193" t="s">
        <v>300</v>
      </c>
      <c r="G65" s="194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8"/>
      <c r="V65" s="190"/>
      <c r="W65" s="15"/>
    </row>
    <row r="66" spans="1:34" ht="25.5" customHeight="1">
      <c r="A66" s="163" t="s">
        <v>1</v>
      </c>
      <c r="B66" s="163"/>
      <c r="C66" s="41"/>
      <c r="D66" s="42"/>
      <c r="E66" s="42"/>
      <c r="F66" s="175" t="s">
        <v>308</v>
      </c>
      <c r="G66" s="17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2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3" t="s">
        <v>2</v>
      </c>
      <c r="B67" s="163"/>
      <c r="C67" s="41"/>
      <c r="D67" s="42"/>
      <c r="E67" s="42"/>
      <c r="F67" s="175" t="s">
        <v>309</v>
      </c>
      <c r="G67" s="17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3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9" t="s">
        <v>25</v>
      </c>
      <c r="B69" s="201"/>
      <c r="C69" s="175" t="s">
        <v>22</v>
      </c>
      <c r="D69" s="175" t="s">
        <v>3</v>
      </c>
      <c r="E69" s="175" t="s">
        <v>4</v>
      </c>
      <c r="F69" s="176" t="s">
        <v>327</v>
      </c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8"/>
      <c r="T69" s="52"/>
      <c r="U69" s="187" t="s">
        <v>27</v>
      </c>
      <c r="V69" s="189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0"/>
      <c r="B70" s="202"/>
      <c r="C70" s="175"/>
      <c r="D70" s="175"/>
      <c r="E70" s="175"/>
      <c r="F70" s="191" t="s">
        <v>298</v>
      </c>
      <c r="G70" s="192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8"/>
      <c r="V70" s="190"/>
      <c r="W70" s="15"/>
    </row>
    <row r="71" spans="1:34" ht="29.25" customHeight="1">
      <c r="A71" s="163" t="s">
        <v>1</v>
      </c>
      <c r="B71" s="163"/>
      <c r="C71" s="39"/>
      <c r="D71" s="40"/>
      <c r="E71" s="40"/>
      <c r="F71" s="180" t="s">
        <v>310</v>
      </c>
      <c r="G71" s="181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2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3" t="s">
        <v>2</v>
      </c>
      <c r="B72" s="163"/>
      <c r="C72" s="41"/>
      <c r="D72" s="42"/>
      <c r="E72" s="42"/>
      <c r="F72" s="184" t="s">
        <v>311</v>
      </c>
      <c r="G72" s="184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3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5" t="s">
        <v>337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4" t="s">
        <v>29</v>
      </c>
      <c r="B77" s="175" t="s">
        <v>30</v>
      </c>
      <c r="C77" s="175"/>
      <c r="D77" s="175"/>
      <c r="E77" s="175" t="s">
        <v>3</v>
      </c>
      <c r="F77" s="176" t="s">
        <v>26</v>
      </c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8"/>
      <c r="T77" s="51"/>
      <c r="U77" s="175" t="s">
        <v>27</v>
      </c>
      <c r="V77" s="175" t="s">
        <v>301</v>
      </c>
    </row>
    <row r="78" spans="1:34" ht="25.5" customHeight="1">
      <c r="A78" s="174"/>
      <c r="B78" s="175"/>
      <c r="C78" s="175"/>
      <c r="D78" s="175"/>
      <c r="E78" s="175"/>
      <c r="F78" s="179" t="s">
        <v>299</v>
      </c>
      <c r="G78" s="179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5"/>
      <c r="V78" s="175"/>
    </row>
    <row r="79" spans="1:34" ht="26.25" customHeight="1">
      <c r="A79" s="173" t="s">
        <v>31</v>
      </c>
      <c r="B79" s="157">
        <v>1</v>
      </c>
      <c r="C79" s="158"/>
      <c r="D79" s="159"/>
      <c r="E79" s="162"/>
      <c r="F79" s="163" t="s">
        <v>300</v>
      </c>
      <c r="G79" s="163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64" t="str">
        <f>IF(U79=0,"-",U80/U79)</f>
        <v>-</v>
      </c>
    </row>
    <row r="80" spans="1:34" ht="27.75" customHeight="1">
      <c r="A80" s="173"/>
      <c r="B80" s="157"/>
      <c r="C80" s="160"/>
      <c r="D80" s="161"/>
      <c r="E80" s="162"/>
      <c r="F80" s="165" t="s">
        <v>298</v>
      </c>
      <c r="G80" s="165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64"/>
    </row>
    <row r="81" spans="1:22" ht="26.25" customHeight="1">
      <c r="A81" s="173"/>
      <c r="B81" s="157">
        <v>2</v>
      </c>
      <c r="C81" s="158"/>
      <c r="D81" s="159"/>
      <c r="E81" s="162"/>
      <c r="F81" s="163" t="s">
        <v>300</v>
      </c>
      <c r="G81" s="163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64" t="str">
        <f>IF(U81=0,"-",U82/U81)</f>
        <v>-</v>
      </c>
    </row>
    <row r="82" spans="1:22" ht="26.25" customHeight="1">
      <c r="A82" s="173"/>
      <c r="B82" s="157"/>
      <c r="C82" s="160"/>
      <c r="D82" s="161"/>
      <c r="E82" s="162"/>
      <c r="F82" s="165" t="s">
        <v>298</v>
      </c>
      <c r="G82" s="165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64"/>
    </row>
    <row r="83" spans="1:22" ht="26.25" customHeight="1">
      <c r="A83" s="173"/>
      <c r="B83" s="157">
        <v>3</v>
      </c>
      <c r="C83" s="158"/>
      <c r="D83" s="159"/>
      <c r="E83" s="162"/>
      <c r="F83" s="163" t="s">
        <v>300</v>
      </c>
      <c r="G83" s="163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64" t="str">
        <f>IF(U83=0,"-",U84/U83)</f>
        <v>-</v>
      </c>
    </row>
    <row r="84" spans="1:22" ht="26.25" customHeight="1">
      <c r="A84" s="173"/>
      <c r="B84" s="157"/>
      <c r="C84" s="160"/>
      <c r="D84" s="161"/>
      <c r="E84" s="162"/>
      <c r="F84" s="165" t="s">
        <v>298</v>
      </c>
      <c r="G84" s="165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64"/>
    </row>
    <row r="85" spans="1:22" ht="26.25" customHeight="1">
      <c r="A85" s="173"/>
      <c r="B85" s="157">
        <v>4</v>
      </c>
      <c r="C85" s="158"/>
      <c r="D85" s="159"/>
      <c r="E85" s="162"/>
      <c r="F85" s="163" t="s">
        <v>300</v>
      </c>
      <c r="G85" s="163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64" t="str">
        <f>IF(U85=0,"-",U86/U85)</f>
        <v>-</v>
      </c>
    </row>
    <row r="86" spans="1:22" ht="26.25" customHeight="1">
      <c r="A86" s="173"/>
      <c r="B86" s="157"/>
      <c r="C86" s="160"/>
      <c r="D86" s="161"/>
      <c r="E86" s="162"/>
      <c r="F86" s="165" t="s">
        <v>298</v>
      </c>
      <c r="G86" s="165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64"/>
    </row>
    <row r="87" spans="1:22" ht="26.25" customHeight="1">
      <c r="A87" s="173"/>
      <c r="B87" s="157">
        <v>5</v>
      </c>
      <c r="C87" s="158"/>
      <c r="D87" s="159"/>
      <c r="E87" s="162"/>
      <c r="F87" s="163" t="s">
        <v>300</v>
      </c>
      <c r="G87" s="163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64" t="str">
        <f>IF(U87=0,"-",U88/U87)</f>
        <v>-</v>
      </c>
    </row>
    <row r="88" spans="1:22" ht="26.25" customHeight="1">
      <c r="A88" s="173"/>
      <c r="B88" s="157"/>
      <c r="C88" s="160"/>
      <c r="D88" s="161"/>
      <c r="E88" s="162"/>
      <c r="F88" s="165" t="s">
        <v>298</v>
      </c>
      <c r="G88" s="165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64"/>
    </row>
    <row r="90" spans="1:22" ht="36.75" customHeight="1">
      <c r="A90" s="166"/>
      <c r="B90" s="166"/>
      <c r="C90" s="166"/>
      <c r="D90" s="166"/>
      <c r="F90" s="166"/>
      <c r="G90" s="166"/>
      <c r="H90" s="166"/>
      <c r="I90" s="166"/>
      <c r="J90" s="166"/>
      <c r="K90" s="166"/>
      <c r="L90" s="166"/>
      <c r="M90" s="166"/>
      <c r="N90" s="166"/>
      <c r="P90" s="166"/>
      <c r="Q90" s="166"/>
      <c r="R90" s="166"/>
      <c r="S90" s="166"/>
      <c r="T90" s="166"/>
      <c r="U90" s="166"/>
      <c r="V90" s="166"/>
    </row>
    <row r="91" spans="1:22" ht="15" customHeight="1">
      <c r="A91" s="167" t="s">
        <v>333</v>
      </c>
      <c r="B91" s="167"/>
      <c r="C91" s="167"/>
      <c r="D91" s="167"/>
      <c r="E91" s="43"/>
      <c r="F91" s="167" t="s">
        <v>333</v>
      </c>
      <c r="G91" s="167"/>
      <c r="H91" s="167"/>
      <c r="I91" s="167"/>
      <c r="J91" s="167"/>
      <c r="K91" s="167"/>
      <c r="L91" s="167"/>
      <c r="M91" s="167"/>
      <c r="N91" s="167"/>
      <c r="O91" s="43"/>
      <c r="P91" s="167" t="s">
        <v>333</v>
      </c>
      <c r="Q91" s="167"/>
      <c r="R91" s="167"/>
      <c r="S91" s="167"/>
      <c r="T91" s="167"/>
      <c r="U91" s="167"/>
      <c r="V91" s="167"/>
    </row>
    <row r="92" spans="1:22" hidden="1"/>
    <row r="93" spans="1:22" ht="18" hidden="1">
      <c r="B93" s="168" t="s">
        <v>302</v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29"/>
    </row>
    <row r="94" spans="1:22" ht="4.5" hidden="1" customHeight="1"/>
    <row r="95" spans="1:22" ht="36.75" hidden="1" customHeight="1">
      <c r="B95" s="30" t="s">
        <v>303</v>
      </c>
      <c r="C95" s="169" t="s">
        <v>29</v>
      </c>
      <c r="D95" s="169"/>
      <c r="E95" s="170" t="s">
        <v>312</v>
      </c>
      <c r="F95" s="170"/>
      <c r="G95" s="170"/>
      <c r="H95" s="170"/>
      <c r="I95" s="170"/>
      <c r="J95" s="170"/>
      <c r="K95" s="31" t="s">
        <v>303</v>
      </c>
      <c r="L95" s="171" t="s">
        <v>313</v>
      </c>
      <c r="M95" s="171"/>
      <c r="N95" s="171"/>
      <c r="O95" s="171"/>
      <c r="P95" s="171"/>
      <c r="Q95" s="171"/>
      <c r="R95" s="171"/>
      <c r="S95" s="172"/>
      <c r="T95" s="32"/>
    </row>
    <row r="96" spans="1:22" ht="27" hidden="1" customHeight="1">
      <c r="B96" s="148">
        <v>1</v>
      </c>
      <c r="C96" s="151" t="str">
        <f>IF(D59="","-",D59)</f>
        <v>-</v>
      </c>
      <c r="D96" s="151"/>
      <c r="E96" s="152" t="e">
        <f>IF(LEN(#REF!)&gt;17,"-",#REF!)</f>
        <v>#REF!</v>
      </c>
      <c r="F96" s="153"/>
      <c r="G96" s="153"/>
      <c r="H96" s="153"/>
      <c r="I96" s="153"/>
      <c r="J96" s="153"/>
      <c r="K96" s="33">
        <v>1</v>
      </c>
      <c r="L96" s="154" t="str">
        <f>$V$79</f>
        <v>-</v>
      </c>
      <c r="M96" s="155"/>
      <c r="N96" s="155"/>
      <c r="O96" s="155"/>
      <c r="P96" s="155"/>
      <c r="Q96" s="155"/>
      <c r="R96" s="155"/>
      <c r="S96" s="156"/>
      <c r="T96" s="34"/>
    </row>
    <row r="97" spans="2:20" ht="27" hidden="1" customHeight="1">
      <c r="B97" s="149"/>
      <c r="C97" s="151"/>
      <c r="D97" s="151"/>
      <c r="E97" s="153"/>
      <c r="F97" s="153"/>
      <c r="G97" s="153"/>
      <c r="H97" s="153"/>
      <c r="I97" s="153"/>
      <c r="J97" s="153"/>
      <c r="K97" s="33">
        <v>2</v>
      </c>
      <c r="L97" s="154" t="str">
        <f>$V$81</f>
        <v>-</v>
      </c>
      <c r="M97" s="155"/>
      <c r="N97" s="155"/>
      <c r="O97" s="155"/>
      <c r="P97" s="155"/>
      <c r="Q97" s="155"/>
      <c r="R97" s="155"/>
      <c r="S97" s="156"/>
      <c r="T97" s="34"/>
    </row>
    <row r="98" spans="2:20" ht="27" hidden="1" customHeight="1">
      <c r="B98" s="149"/>
      <c r="C98" s="151"/>
      <c r="D98" s="151"/>
      <c r="E98" s="153"/>
      <c r="F98" s="153"/>
      <c r="G98" s="153"/>
      <c r="H98" s="153"/>
      <c r="I98" s="153"/>
      <c r="J98" s="153"/>
      <c r="K98" s="33">
        <v>3</v>
      </c>
      <c r="L98" s="154" t="str">
        <f>$V$83</f>
        <v>-</v>
      </c>
      <c r="M98" s="155"/>
      <c r="N98" s="155"/>
      <c r="O98" s="155"/>
      <c r="P98" s="155"/>
      <c r="Q98" s="155"/>
      <c r="R98" s="155"/>
      <c r="S98" s="156"/>
      <c r="T98" s="34"/>
    </row>
    <row r="99" spans="2:20" ht="27" hidden="1" customHeight="1">
      <c r="B99" s="149"/>
      <c r="C99" s="151"/>
      <c r="D99" s="151"/>
      <c r="E99" s="153"/>
      <c r="F99" s="153"/>
      <c r="G99" s="153"/>
      <c r="H99" s="153"/>
      <c r="I99" s="153"/>
      <c r="J99" s="153"/>
      <c r="K99" s="33">
        <v>4</v>
      </c>
      <c r="L99" s="154" t="str">
        <f>$V$85</f>
        <v>-</v>
      </c>
      <c r="M99" s="155"/>
      <c r="N99" s="155"/>
      <c r="O99" s="155"/>
      <c r="P99" s="155"/>
      <c r="Q99" s="155"/>
      <c r="R99" s="155"/>
      <c r="S99" s="156"/>
      <c r="T99" s="34"/>
    </row>
    <row r="100" spans="2:20" ht="27" hidden="1" customHeight="1">
      <c r="B100" s="150"/>
      <c r="C100" s="151"/>
      <c r="D100" s="151"/>
      <c r="E100" s="153"/>
      <c r="F100" s="153"/>
      <c r="G100" s="153"/>
      <c r="H100" s="153"/>
      <c r="I100" s="153"/>
      <c r="J100" s="153"/>
      <c r="K100" s="33">
        <v>5</v>
      </c>
      <c r="L100" s="154" t="str">
        <f>$V$87</f>
        <v>-</v>
      </c>
      <c r="M100" s="155"/>
      <c r="N100" s="155"/>
      <c r="O100" s="155"/>
      <c r="P100" s="155"/>
      <c r="Q100" s="155"/>
      <c r="R100" s="155"/>
      <c r="S100" s="156"/>
      <c r="T100" s="34"/>
    </row>
    <row r="101" spans="2:20" ht="27" hidden="1" customHeight="1">
      <c r="B101" s="148">
        <v>2</v>
      </c>
      <c r="C101" s="151" t="e">
        <f>IF(#REF!="","-",#REF!)</f>
        <v>#REF!</v>
      </c>
      <c r="D101" s="151"/>
      <c r="E101" s="152" t="e">
        <f>IF(LEN(#REF!)&gt;17,"-",#REF!)</f>
        <v>#REF!</v>
      </c>
      <c r="F101" s="153"/>
      <c r="G101" s="153"/>
      <c r="H101" s="153"/>
      <c r="I101" s="153"/>
      <c r="J101" s="153"/>
      <c r="K101" s="33">
        <v>1</v>
      </c>
      <c r="L101" s="154" t="e">
        <f>#REF!</f>
        <v>#REF!</v>
      </c>
      <c r="M101" s="155"/>
      <c r="N101" s="155"/>
      <c r="O101" s="155"/>
      <c r="P101" s="155"/>
      <c r="Q101" s="155"/>
      <c r="R101" s="155"/>
      <c r="S101" s="156"/>
      <c r="T101" s="34"/>
    </row>
    <row r="102" spans="2:20" ht="27" hidden="1" customHeight="1">
      <c r="B102" s="149"/>
      <c r="C102" s="151"/>
      <c r="D102" s="151"/>
      <c r="E102" s="153"/>
      <c r="F102" s="153"/>
      <c r="G102" s="153"/>
      <c r="H102" s="153"/>
      <c r="I102" s="153"/>
      <c r="J102" s="153"/>
      <c r="K102" s="33">
        <v>2</v>
      </c>
      <c r="L102" s="154" t="e">
        <f>#REF!</f>
        <v>#REF!</v>
      </c>
      <c r="M102" s="155"/>
      <c r="N102" s="155"/>
      <c r="O102" s="155"/>
      <c r="P102" s="155"/>
      <c r="Q102" s="155"/>
      <c r="R102" s="155"/>
      <c r="S102" s="156"/>
      <c r="T102" s="34"/>
    </row>
    <row r="103" spans="2:20" ht="27" hidden="1" customHeight="1">
      <c r="B103" s="149"/>
      <c r="C103" s="151"/>
      <c r="D103" s="151"/>
      <c r="E103" s="153"/>
      <c r="F103" s="153"/>
      <c r="G103" s="153"/>
      <c r="H103" s="153"/>
      <c r="I103" s="153"/>
      <c r="J103" s="153"/>
      <c r="K103" s="33">
        <v>3</v>
      </c>
      <c r="L103" s="154" t="e">
        <f>#REF!</f>
        <v>#REF!</v>
      </c>
      <c r="M103" s="155"/>
      <c r="N103" s="155"/>
      <c r="O103" s="155"/>
      <c r="P103" s="155"/>
      <c r="Q103" s="155"/>
      <c r="R103" s="155"/>
      <c r="S103" s="156"/>
      <c r="T103" s="34"/>
    </row>
    <row r="104" spans="2:20" ht="27" hidden="1" customHeight="1">
      <c r="B104" s="149"/>
      <c r="C104" s="151"/>
      <c r="D104" s="151"/>
      <c r="E104" s="153"/>
      <c r="F104" s="153"/>
      <c r="G104" s="153"/>
      <c r="H104" s="153"/>
      <c r="I104" s="153"/>
      <c r="J104" s="153"/>
      <c r="K104" s="33">
        <v>4</v>
      </c>
      <c r="L104" s="154" t="e">
        <f>#REF!</f>
        <v>#REF!</v>
      </c>
      <c r="M104" s="155"/>
      <c r="N104" s="155"/>
      <c r="O104" s="155"/>
      <c r="P104" s="155"/>
      <c r="Q104" s="155"/>
      <c r="R104" s="155"/>
      <c r="S104" s="156"/>
      <c r="T104" s="34"/>
    </row>
    <row r="105" spans="2:20" ht="27" hidden="1" customHeight="1">
      <c r="B105" s="150"/>
      <c r="C105" s="151"/>
      <c r="D105" s="151"/>
      <c r="E105" s="153"/>
      <c r="F105" s="153"/>
      <c r="G105" s="153"/>
      <c r="H105" s="153"/>
      <c r="I105" s="153"/>
      <c r="J105" s="153"/>
      <c r="K105" s="33">
        <v>5</v>
      </c>
      <c r="L105" s="154" t="e">
        <f>#REF!</f>
        <v>#REF!</v>
      </c>
      <c r="M105" s="155"/>
      <c r="N105" s="155"/>
      <c r="O105" s="155"/>
      <c r="P105" s="155"/>
      <c r="Q105" s="155"/>
      <c r="R105" s="155"/>
      <c r="S105" s="156"/>
      <c r="T105" s="34"/>
    </row>
    <row r="106" spans="2:20" ht="27" hidden="1" customHeight="1">
      <c r="B106" s="148">
        <v>3</v>
      </c>
      <c r="C106" s="151" t="e">
        <f>IF(#REF!="","-",#REF!)</f>
        <v>#REF!</v>
      </c>
      <c r="D106" s="151"/>
      <c r="E106" s="152" t="e">
        <f>IF(LEN(#REF!)&gt;17,"-",#REF!)</f>
        <v>#REF!</v>
      </c>
      <c r="F106" s="153"/>
      <c r="G106" s="153"/>
      <c r="H106" s="153"/>
      <c r="I106" s="153"/>
      <c r="J106" s="153"/>
      <c r="K106" s="33">
        <v>1</v>
      </c>
      <c r="L106" s="154" t="e">
        <f>#REF!</f>
        <v>#REF!</v>
      </c>
      <c r="M106" s="155"/>
      <c r="N106" s="155"/>
      <c r="O106" s="155"/>
      <c r="P106" s="155"/>
      <c r="Q106" s="155"/>
      <c r="R106" s="155"/>
      <c r="S106" s="156"/>
      <c r="T106" s="34"/>
    </row>
    <row r="107" spans="2:20" ht="27" hidden="1" customHeight="1">
      <c r="B107" s="149"/>
      <c r="C107" s="151"/>
      <c r="D107" s="151"/>
      <c r="E107" s="153"/>
      <c r="F107" s="153"/>
      <c r="G107" s="153"/>
      <c r="H107" s="153"/>
      <c r="I107" s="153"/>
      <c r="J107" s="153"/>
      <c r="K107" s="33">
        <v>2</v>
      </c>
      <c r="L107" s="154" t="e">
        <f>#REF!</f>
        <v>#REF!</v>
      </c>
      <c r="M107" s="155"/>
      <c r="N107" s="155"/>
      <c r="O107" s="155"/>
      <c r="P107" s="155"/>
      <c r="Q107" s="155"/>
      <c r="R107" s="155"/>
      <c r="S107" s="156"/>
      <c r="T107" s="34"/>
    </row>
    <row r="108" spans="2:20" ht="27" hidden="1" customHeight="1">
      <c r="B108" s="149"/>
      <c r="C108" s="151"/>
      <c r="D108" s="151"/>
      <c r="E108" s="153"/>
      <c r="F108" s="153"/>
      <c r="G108" s="153"/>
      <c r="H108" s="153"/>
      <c r="I108" s="153"/>
      <c r="J108" s="153"/>
      <c r="K108" s="33">
        <v>3</v>
      </c>
      <c r="L108" s="154" t="e">
        <f>#REF!</f>
        <v>#REF!</v>
      </c>
      <c r="M108" s="155"/>
      <c r="N108" s="155"/>
      <c r="O108" s="155"/>
      <c r="P108" s="155"/>
      <c r="Q108" s="155"/>
      <c r="R108" s="155"/>
      <c r="S108" s="156"/>
      <c r="T108" s="34"/>
    </row>
    <row r="109" spans="2:20" ht="27" hidden="1" customHeight="1">
      <c r="B109" s="149"/>
      <c r="C109" s="151"/>
      <c r="D109" s="151"/>
      <c r="E109" s="153"/>
      <c r="F109" s="153"/>
      <c r="G109" s="153"/>
      <c r="H109" s="153"/>
      <c r="I109" s="153"/>
      <c r="J109" s="153"/>
      <c r="K109" s="33">
        <v>4</v>
      </c>
      <c r="L109" s="154" t="e">
        <f>#REF!</f>
        <v>#REF!</v>
      </c>
      <c r="M109" s="155"/>
      <c r="N109" s="155"/>
      <c r="O109" s="155"/>
      <c r="P109" s="155"/>
      <c r="Q109" s="155"/>
      <c r="R109" s="155"/>
      <c r="S109" s="156"/>
      <c r="T109" s="34"/>
    </row>
    <row r="110" spans="2:20" ht="27" hidden="1" customHeight="1">
      <c r="B110" s="150"/>
      <c r="C110" s="151"/>
      <c r="D110" s="151"/>
      <c r="E110" s="153"/>
      <c r="F110" s="153"/>
      <c r="G110" s="153"/>
      <c r="H110" s="153"/>
      <c r="I110" s="153"/>
      <c r="J110" s="153"/>
      <c r="K110" s="33">
        <v>5</v>
      </c>
      <c r="L110" s="154" t="e">
        <f>#REF!</f>
        <v>#REF!</v>
      </c>
      <c r="M110" s="155"/>
      <c r="N110" s="155"/>
      <c r="O110" s="155"/>
      <c r="P110" s="155"/>
      <c r="Q110" s="155"/>
      <c r="R110" s="155"/>
      <c r="S110" s="156"/>
      <c r="T110" s="34"/>
    </row>
    <row r="111" spans="2:20" ht="27" hidden="1" customHeight="1">
      <c r="B111" s="148">
        <v>4</v>
      </c>
      <c r="C111" s="151" t="e">
        <f>IF(#REF!="","-",#REF!)</f>
        <v>#REF!</v>
      </c>
      <c r="D111" s="151"/>
      <c r="E111" s="152" t="e">
        <f>IF(LEN(#REF!)&gt;17,"-",#REF!)</f>
        <v>#REF!</v>
      </c>
      <c r="F111" s="153"/>
      <c r="G111" s="153"/>
      <c r="H111" s="153"/>
      <c r="I111" s="153"/>
      <c r="J111" s="153"/>
      <c r="K111" s="33">
        <v>1</v>
      </c>
      <c r="L111" s="154" t="e">
        <f>#REF!</f>
        <v>#REF!</v>
      </c>
      <c r="M111" s="155"/>
      <c r="N111" s="155"/>
      <c r="O111" s="155"/>
      <c r="P111" s="155"/>
      <c r="Q111" s="155"/>
      <c r="R111" s="155"/>
      <c r="S111" s="156"/>
      <c r="T111" s="34"/>
    </row>
    <row r="112" spans="2:20" ht="27" hidden="1" customHeight="1">
      <c r="B112" s="149"/>
      <c r="C112" s="151"/>
      <c r="D112" s="151"/>
      <c r="E112" s="153"/>
      <c r="F112" s="153"/>
      <c r="G112" s="153"/>
      <c r="H112" s="153"/>
      <c r="I112" s="153"/>
      <c r="J112" s="153"/>
      <c r="K112" s="33">
        <v>2</v>
      </c>
      <c r="L112" s="154" t="e">
        <f>#REF!</f>
        <v>#REF!</v>
      </c>
      <c r="M112" s="155"/>
      <c r="N112" s="155"/>
      <c r="O112" s="155"/>
      <c r="P112" s="155"/>
      <c r="Q112" s="155"/>
      <c r="R112" s="155"/>
      <c r="S112" s="156"/>
      <c r="T112" s="34"/>
    </row>
    <row r="113" spans="2:20" ht="27" hidden="1" customHeight="1">
      <c r="B113" s="149"/>
      <c r="C113" s="151"/>
      <c r="D113" s="151"/>
      <c r="E113" s="153"/>
      <c r="F113" s="153"/>
      <c r="G113" s="153"/>
      <c r="H113" s="153"/>
      <c r="I113" s="153"/>
      <c r="J113" s="153"/>
      <c r="K113" s="33">
        <v>3</v>
      </c>
      <c r="L113" s="154" t="e">
        <f>#REF!</f>
        <v>#REF!</v>
      </c>
      <c r="M113" s="155"/>
      <c r="N113" s="155"/>
      <c r="O113" s="155"/>
      <c r="P113" s="155"/>
      <c r="Q113" s="155"/>
      <c r="R113" s="155"/>
      <c r="S113" s="156"/>
      <c r="T113" s="34"/>
    </row>
    <row r="114" spans="2:20" ht="27" hidden="1" customHeight="1">
      <c r="B114" s="149"/>
      <c r="C114" s="151"/>
      <c r="D114" s="151"/>
      <c r="E114" s="153"/>
      <c r="F114" s="153"/>
      <c r="G114" s="153"/>
      <c r="H114" s="153"/>
      <c r="I114" s="153"/>
      <c r="J114" s="153"/>
      <c r="K114" s="33">
        <v>4</v>
      </c>
      <c r="L114" s="154" t="e">
        <f>#REF!</f>
        <v>#REF!</v>
      </c>
      <c r="M114" s="155"/>
      <c r="N114" s="155"/>
      <c r="O114" s="155"/>
      <c r="P114" s="155"/>
      <c r="Q114" s="155"/>
      <c r="R114" s="155"/>
      <c r="S114" s="156"/>
      <c r="T114" s="34"/>
    </row>
    <row r="115" spans="2:20" ht="27" hidden="1" customHeight="1">
      <c r="B115" s="150"/>
      <c r="C115" s="151"/>
      <c r="D115" s="151"/>
      <c r="E115" s="153"/>
      <c r="F115" s="153"/>
      <c r="G115" s="153"/>
      <c r="H115" s="153"/>
      <c r="I115" s="153"/>
      <c r="J115" s="153"/>
      <c r="K115" s="33">
        <v>5</v>
      </c>
      <c r="L115" s="154" t="e">
        <f>#REF!</f>
        <v>#REF!</v>
      </c>
      <c r="M115" s="155"/>
      <c r="N115" s="155"/>
      <c r="O115" s="155"/>
      <c r="P115" s="155"/>
      <c r="Q115" s="155"/>
      <c r="R115" s="155"/>
      <c r="S115" s="156"/>
      <c r="T115" s="34"/>
    </row>
    <row r="116" spans="2:20" ht="27" hidden="1" customHeight="1">
      <c r="B116" s="148">
        <v>5</v>
      </c>
      <c r="C116" s="151" t="e">
        <f>IF(#REF!="","-",#REF!)</f>
        <v>#REF!</v>
      </c>
      <c r="D116" s="151"/>
      <c r="E116" s="152" t="e">
        <f>IF(LEN(#REF!)&gt;17,"-",#REF!)</f>
        <v>#REF!</v>
      </c>
      <c r="F116" s="153"/>
      <c r="G116" s="153"/>
      <c r="H116" s="153"/>
      <c r="I116" s="153"/>
      <c r="J116" s="153"/>
      <c r="K116" s="33">
        <v>1</v>
      </c>
      <c r="L116" s="154" t="e">
        <f>#REF!</f>
        <v>#REF!</v>
      </c>
      <c r="M116" s="155"/>
      <c r="N116" s="155"/>
      <c r="O116" s="155"/>
      <c r="P116" s="155"/>
      <c r="Q116" s="155"/>
      <c r="R116" s="155"/>
      <c r="S116" s="156"/>
      <c r="T116" s="34"/>
    </row>
    <row r="117" spans="2:20" ht="27" hidden="1" customHeight="1">
      <c r="B117" s="149"/>
      <c r="C117" s="151"/>
      <c r="D117" s="151"/>
      <c r="E117" s="153"/>
      <c r="F117" s="153"/>
      <c r="G117" s="153"/>
      <c r="H117" s="153"/>
      <c r="I117" s="153"/>
      <c r="J117" s="153"/>
      <c r="K117" s="33">
        <v>2</v>
      </c>
      <c r="L117" s="154" t="e">
        <f>#REF!</f>
        <v>#REF!</v>
      </c>
      <c r="M117" s="155"/>
      <c r="N117" s="155"/>
      <c r="O117" s="155"/>
      <c r="P117" s="155"/>
      <c r="Q117" s="155"/>
      <c r="R117" s="155"/>
      <c r="S117" s="156"/>
      <c r="T117" s="34"/>
    </row>
    <row r="118" spans="2:20" ht="27" hidden="1" customHeight="1">
      <c r="B118" s="149"/>
      <c r="C118" s="151"/>
      <c r="D118" s="151"/>
      <c r="E118" s="153"/>
      <c r="F118" s="153"/>
      <c r="G118" s="153"/>
      <c r="H118" s="153"/>
      <c r="I118" s="153"/>
      <c r="J118" s="153"/>
      <c r="K118" s="33">
        <v>3</v>
      </c>
      <c r="L118" s="154" t="e">
        <f>#REF!</f>
        <v>#REF!</v>
      </c>
      <c r="M118" s="155"/>
      <c r="N118" s="155"/>
      <c r="O118" s="155"/>
      <c r="P118" s="155"/>
      <c r="Q118" s="155"/>
      <c r="R118" s="155"/>
      <c r="S118" s="156"/>
      <c r="T118" s="34"/>
    </row>
    <row r="119" spans="2:20" ht="27" hidden="1" customHeight="1">
      <c r="B119" s="149"/>
      <c r="C119" s="151"/>
      <c r="D119" s="151"/>
      <c r="E119" s="153"/>
      <c r="F119" s="153"/>
      <c r="G119" s="153"/>
      <c r="H119" s="153"/>
      <c r="I119" s="153"/>
      <c r="J119" s="153"/>
      <c r="K119" s="33">
        <v>4</v>
      </c>
      <c r="L119" s="154" t="e">
        <f>#REF!</f>
        <v>#REF!</v>
      </c>
      <c r="M119" s="155"/>
      <c r="N119" s="155"/>
      <c r="O119" s="155"/>
      <c r="P119" s="155"/>
      <c r="Q119" s="155"/>
      <c r="R119" s="155"/>
      <c r="S119" s="156"/>
      <c r="T119" s="34"/>
    </row>
    <row r="120" spans="2:20" ht="27" hidden="1" customHeight="1">
      <c r="B120" s="150"/>
      <c r="C120" s="151"/>
      <c r="D120" s="151"/>
      <c r="E120" s="153"/>
      <c r="F120" s="153"/>
      <c r="G120" s="153"/>
      <c r="H120" s="153"/>
      <c r="I120" s="153"/>
      <c r="J120" s="153"/>
      <c r="K120" s="33">
        <v>5</v>
      </c>
      <c r="L120" s="154" t="e">
        <f>#REF!</f>
        <v>#REF!</v>
      </c>
      <c r="M120" s="155"/>
      <c r="N120" s="155"/>
      <c r="O120" s="155"/>
      <c r="P120" s="155"/>
      <c r="Q120" s="155"/>
      <c r="R120" s="155"/>
      <c r="S120" s="156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54" priority="12" stopIfTrue="1" operator="equal">
      <formula>"Favor de indicar el tipo de fórmula"</formula>
    </cfRule>
    <cfRule type="cellIs" dxfId="53" priority="13" stopIfTrue="1" operator="equal">
      <formula>"Favor de proporcionar valores al calendario de las 2 variables en lo programado"</formula>
    </cfRule>
  </conditionalFormatting>
  <conditionalFormatting sqref="F16">
    <cfRule type="cellIs" dxfId="52" priority="11" stopIfTrue="1" operator="equal">
      <formula>"VERIFIQUE QUE LA SUBFUNCIÓN CORRESPONDA AL CATÁLOGO DE FUNCIONES"</formula>
    </cfRule>
  </conditionalFormatting>
  <conditionalFormatting sqref="V71">
    <cfRule type="cellIs" dxfId="51" priority="9" stopIfTrue="1" operator="equal">
      <formula>"Favor de indicar el tipo de fórmula"</formula>
    </cfRule>
    <cfRule type="cellIs" dxfId="50" priority="10" stopIfTrue="1" operator="equal">
      <formula>"Favor de proporcionar valores al calendario de las 2 variables en lo programado"</formula>
    </cfRule>
  </conditionalFormatting>
  <conditionalFormatting sqref="V35">
    <cfRule type="cellIs" dxfId="49" priority="7" stopIfTrue="1" operator="equal">
      <formula>"Favor de indicar el tipo de fórmula"</formula>
    </cfRule>
    <cfRule type="cellIs" dxfId="48" priority="8" stopIfTrue="1" operator="equal">
      <formula>"Favor de proporcionar valores al calendario de las 2 variables en lo programado"</formula>
    </cfRule>
  </conditionalFormatting>
  <conditionalFormatting sqref="V40">
    <cfRule type="cellIs" dxfId="47" priority="5" stopIfTrue="1" operator="equal">
      <formula>"Favor de indicar el tipo de fórmula"</formula>
    </cfRule>
    <cfRule type="cellIs" dxfId="46" priority="6" stopIfTrue="1" operator="equal">
      <formula>"Favor de proporcionar valores al calendario de las 2 variables en lo programado"</formula>
    </cfRule>
  </conditionalFormatting>
  <conditionalFormatting sqref="V51">
    <cfRule type="cellIs" dxfId="45" priority="3" stopIfTrue="1" operator="equal">
      <formula>"Favor de indicar el tipo de fórmula"</formula>
    </cfRule>
    <cfRule type="cellIs" dxfId="44" priority="4" stopIfTrue="1" operator="equal">
      <formula>"Favor de proporcionar valores al calendario de las 2 variables en lo programado"</formula>
    </cfRule>
  </conditionalFormatting>
  <conditionalFormatting sqref="V56">
    <cfRule type="cellIs" dxfId="43" priority="1" stopIfTrue="1" operator="equal">
      <formula>"Favor de indicar el tipo de fórmula"</formula>
    </cfRule>
    <cfRule type="cellIs" dxfId="42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833</v>
      </c>
      <c r="C1" s="61" t="s">
        <v>832</v>
      </c>
      <c r="D1" s="62" t="s">
        <v>37</v>
      </c>
      <c r="E1" s="62" t="s">
        <v>853</v>
      </c>
      <c r="F1" s="62" t="s">
        <v>71</v>
      </c>
      <c r="G1" s="62" t="s">
        <v>342</v>
      </c>
    </row>
    <row r="2" spans="1:8">
      <c r="A2">
        <v>1</v>
      </c>
      <c r="B2" t="s">
        <v>347</v>
      </c>
      <c r="C2" t="s">
        <v>346</v>
      </c>
      <c r="D2" s="94" t="s">
        <v>995</v>
      </c>
      <c r="E2" s="94" t="s">
        <v>967</v>
      </c>
      <c r="F2" t="s">
        <v>854</v>
      </c>
      <c r="G2" t="s">
        <v>343</v>
      </c>
    </row>
    <row r="3" spans="1:8">
      <c r="A3">
        <v>2</v>
      </c>
      <c r="B3" t="s">
        <v>349</v>
      </c>
      <c r="C3" t="s">
        <v>348</v>
      </c>
      <c r="D3" s="94" t="s">
        <v>996</v>
      </c>
      <c r="E3" s="94" t="s">
        <v>968</v>
      </c>
      <c r="F3" t="s">
        <v>855</v>
      </c>
      <c r="G3" t="s">
        <v>1003</v>
      </c>
    </row>
    <row r="4" spans="1:8">
      <c r="A4">
        <v>3</v>
      </c>
      <c r="B4" t="s">
        <v>351</v>
      </c>
      <c r="C4" t="s">
        <v>350</v>
      </c>
      <c r="D4" s="94" t="s">
        <v>997</v>
      </c>
      <c r="E4" s="94" t="s">
        <v>969</v>
      </c>
      <c r="F4" t="s">
        <v>856</v>
      </c>
      <c r="G4" t="s">
        <v>344</v>
      </c>
    </row>
    <row r="5" spans="1:8">
      <c r="A5">
        <v>4</v>
      </c>
      <c r="B5" t="s">
        <v>353</v>
      </c>
      <c r="C5" t="s">
        <v>352</v>
      </c>
      <c r="D5" s="94" t="s">
        <v>998</v>
      </c>
      <c r="E5" s="94" t="s">
        <v>970</v>
      </c>
      <c r="F5" t="s">
        <v>857</v>
      </c>
      <c r="G5" t="s">
        <v>345</v>
      </c>
    </row>
    <row r="6" spans="1:8">
      <c r="A6">
        <v>5</v>
      </c>
      <c r="B6" t="s">
        <v>355</v>
      </c>
      <c r="C6" t="s">
        <v>354</v>
      </c>
      <c r="E6" s="94" t="s">
        <v>971</v>
      </c>
      <c r="F6" t="s">
        <v>858</v>
      </c>
    </row>
    <row r="7" spans="1:8">
      <c r="A7">
        <v>6</v>
      </c>
      <c r="B7" t="s">
        <v>357</v>
      </c>
      <c r="C7" t="s">
        <v>356</v>
      </c>
      <c r="E7" s="94" t="s">
        <v>972</v>
      </c>
      <c r="F7" t="s">
        <v>859</v>
      </c>
    </row>
    <row r="8" spans="1:8">
      <c r="A8">
        <v>7</v>
      </c>
      <c r="B8" t="s">
        <v>358</v>
      </c>
      <c r="C8" s="50" t="s">
        <v>834</v>
      </c>
      <c r="D8" s="50"/>
      <c r="E8" s="94" t="s">
        <v>973</v>
      </c>
      <c r="F8" t="s">
        <v>860</v>
      </c>
    </row>
    <row r="9" spans="1:8">
      <c r="A9">
        <v>8</v>
      </c>
      <c r="B9" t="s">
        <v>360</v>
      </c>
      <c r="C9" t="s">
        <v>359</v>
      </c>
      <c r="E9" s="94" t="s">
        <v>974</v>
      </c>
      <c r="F9" t="s">
        <v>861</v>
      </c>
    </row>
    <row r="10" spans="1:8">
      <c r="A10">
        <v>9</v>
      </c>
      <c r="B10" t="s">
        <v>362</v>
      </c>
      <c r="C10" t="s">
        <v>361</v>
      </c>
      <c r="E10" s="94" t="s">
        <v>975</v>
      </c>
      <c r="F10" t="s">
        <v>862</v>
      </c>
      <c r="H10" s="63"/>
    </row>
    <row r="11" spans="1:8">
      <c r="A11">
        <v>10</v>
      </c>
      <c r="B11" t="s">
        <v>364</v>
      </c>
      <c r="C11" t="s">
        <v>363</v>
      </c>
      <c r="E11" s="94" t="s">
        <v>976</v>
      </c>
      <c r="F11" t="s">
        <v>863</v>
      </c>
    </row>
    <row r="12" spans="1:8">
      <c r="A12">
        <v>11</v>
      </c>
      <c r="B12" t="s">
        <v>365</v>
      </c>
      <c r="C12" t="s">
        <v>835</v>
      </c>
      <c r="E12" s="94" t="s">
        <v>977</v>
      </c>
      <c r="F12" t="s">
        <v>864</v>
      </c>
    </row>
    <row r="13" spans="1:8">
      <c r="A13">
        <v>12</v>
      </c>
      <c r="B13" t="s">
        <v>367</v>
      </c>
      <c r="C13" t="s">
        <v>366</v>
      </c>
      <c r="E13" s="94" t="s">
        <v>978</v>
      </c>
      <c r="F13" t="s">
        <v>865</v>
      </c>
    </row>
    <row r="14" spans="1:8">
      <c r="A14">
        <v>13</v>
      </c>
      <c r="B14" t="s">
        <v>369</v>
      </c>
      <c r="C14" t="s">
        <v>368</v>
      </c>
      <c r="E14" s="94" t="s">
        <v>979</v>
      </c>
      <c r="F14" t="s">
        <v>866</v>
      </c>
    </row>
    <row r="15" spans="1:8">
      <c r="A15">
        <v>14</v>
      </c>
      <c r="B15" t="s">
        <v>371</v>
      </c>
      <c r="C15" t="s">
        <v>370</v>
      </c>
      <c r="E15" s="94" t="s">
        <v>980</v>
      </c>
      <c r="F15" t="s">
        <v>867</v>
      </c>
    </row>
    <row r="16" spans="1:8">
      <c r="A16">
        <v>15</v>
      </c>
      <c r="B16" t="s">
        <v>373</v>
      </c>
      <c r="C16" t="s">
        <v>372</v>
      </c>
      <c r="E16" s="94" t="s">
        <v>981</v>
      </c>
      <c r="F16" t="s">
        <v>868</v>
      </c>
    </row>
    <row r="17" spans="1:6">
      <c r="A17">
        <v>16</v>
      </c>
      <c r="B17" t="s">
        <v>375</v>
      </c>
      <c r="C17" t="s">
        <v>374</v>
      </c>
      <c r="E17" s="94" t="s">
        <v>982</v>
      </c>
      <c r="F17" t="s">
        <v>869</v>
      </c>
    </row>
    <row r="18" spans="1:6">
      <c r="A18">
        <v>17</v>
      </c>
      <c r="B18" t="s">
        <v>377</v>
      </c>
      <c r="C18" t="s">
        <v>376</v>
      </c>
      <c r="E18" s="94" t="s">
        <v>983</v>
      </c>
      <c r="F18" t="s">
        <v>870</v>
      </c>
    </row>
    <row r="19" spans="1:6">
      <c r="A19">
        <v>18</v>
      </c>
      <c r="B19" t="s">
        <v>379</v>
      </c>
      <c r="C19" t="s">
        <v>378</v>
      </c>
      <c r="E19" s="94" t="s">
        <v>984</v>
      </c>
      <c r="F19" t="s">
        <v>871</v>
      </c>
    </row>
    <row r="20" spans="1:6">
      <c r="A20">
        <v>19</v>
      </c>
      <c r="B20" t="s">
        <v>381</v>
      </c>
      <c r="C20" t="s">
        <v>380</v>
      </c>
      <c r="E20" s="94" t="s">
        <v>985</v>
      </c>
      <c r="F20" t="s">
        <v>872</v>
      </c>
    </row>
    <row r="21" spans="1:6">
      <c r="A21">
        <v>20</v>
      </c>
      <c r="B21" t="s">
        <v>383</v>
      </c>
      <c r="C21" t="s">
        <v>382</v>
      </c>
      <c r="E21" s="94" t="s">
        <v>986</v>
      </c>
      <c r="F21" t="s">
        <v>873</v>
      </c>
    </row>
    <row r="22" spans="1:6">
      <c r="A22">
        <v>21</v>
      </c>
      <c r="B22" t="s">
        <v>385</v>
      </c>
      <c r="C22" t="s">
        <v>384</v>
      </c>
      <c r="E22" s="94" t="s">
        <v>987</v>
      </c>
      <c r="F22" t="s">
        <v>874</v>
      </c>
    </row>
    <row r="23" spans="1:6">
      <c r="A23">
        <v>22</v>
      </c>
      <c r="B23" t="s">
        <v>386</v>
      </c>
      <c r="C23" t="s">
        <v>836</v>
      </c>
      <c r="E23" s="94" t="s">
        <v>988</v>
      </c>
      <c r="F23" t="s">
        <v>875</v>
      </c>
    </row>
    <row r="24" spans="1:6">
      <c r="A24">
        <v>23</v>
      </c>
      <c r="B24" t="s">
        <v>388</v>
      </c>
      <c r="C24" t="s">
        <v>387</v>
      </c>
      <c r="E24" s="94" t="s">
        <v>989</v>
      </c>
      <c r="F24" t="s">
        <v>876</v>
      </c>
    </row>
    <row r="25" spans="1:6">
      <c r="A25">
        <v>24</v>
      </c>
      <c r="B25" t="s">
        <v>390</v>
      </c>
      <c r="C25" t="s">
        <v>389</v>
      </c>
      <c r="E25" s="94" t="s">
        <v>990</v>
      </c>
      <c r="F25" t="s">
        <v>877</v>
      </c>
    </row>
    <row r="26" spans="1:6">
      <c r="A26">
        <v>25</v>
      </c>
      <c r="B26" t="s">
        <v>392</v>
      </c>
      <c r="C26" t="s">
        <v>391</v>
      </c>
      <c r="E26" s="94" t="s">
        <v>991</v>
      </c>
      <c r="F26" t="s">
        <v>878</v>
      </c>
    </row>
    <row r="27" spans="1:6">
      <c r="A27">
        <v>26</v>
      </c>
      <c r="B27" s="96" t="s">
        <v>394</v>
      </c>
      <c r="C27" s="96" t="s">
        <v>393</v>
      </c>
      <c r="E27" s="94" t="s">
        <v>992</v>
      </c>
      <c r="F27" t="s">
        <v>879</v>
      </c>
    </row>
    <row r="28" spans="1:6">
      <c r="A28">
        <v>27</v>
      </c>
      <c r="B28" t="s">
        <v>396</v>
      </c>
      <c r="C28" t="s">
        <v>395</v>
      </c>
      <c r="E28" s="94" t="s">
        <v>993</v>
      </c>
      <c r="F28" t="s">
        <v>880</v>
      </c>
    </row>
    <row r="29" spans="1:6">
      <c r="A29">
        <v>28</v>
      </c>
      <c r="B29" t="s">
        <v>398</v>
      </c>
      <c r="C29" t="s">
        <v>397</v>
      </c>
      <c r="E29" s="94" t="s">
        <v>994</v>
      </c>
      <c r="F29" t="s">
        <v>881</v>
      </c>
    </row>
    <row r="30" spans="1:6">
      <c r="A30">
        <v>29</v>
      </c>
      <c r="B30" t="s">
        <v>400</v>
      </c>
      <c r="C30" t="s">
        <v>399</v>
      </c>
      <c r="F30" t="s">
        <v>882</v>
      </c>
    </row>
    <row r="31" spans="1:6">
      <c r="A31">
        <v>30</v>
      </c>
      <c r="B31" t="s">
        <v>402</v>
      </c>
      <c r="C31" t="s">
        <v>401</v>
      </c>
      <c r="F31" t="s">
        <v>883</v>
      </c>
    </row>
    <row r="32" spans="1:6">
      <c r="A32">
        <v>31</v>
      </c>
      <c r="B32" t="s">
        <v>404</v>
      </c>
      <c r="C32" t="s">
        <v>403</v>
      </c>
      <c r="F32" t="s">
        <v>884</v>
      </c>
    </row>
    <row r="33" spans="1:6">
      <c r="A33">
        <v>32</v>
      </c>
      <c r="B33" t="s">
        <v>406</v>
      </c>
      <c r="C33" t="s">
        <v>405</v>
      </c>
      <c r="F33" t="s">
        <v>885</v>
      </c>
    </row>
    <row r="34" spans="1:6">
      <c r="A34">
        <v>33</v>
      </c>
      <c r="B34" t="s">
        <v>408</v>
      </c>
      <c r="C34" t="s">
        <v>407</v>
      </c>
      <c r="F34" t="s">
        <v>886</v>
      </c>
    </row>
    <row r="35" spans="1:6">
      <c r="A35">
        <v>34</v>
      </c>
      <c r="B35" t="s">
        <v>409</v>
      </c>
      <c r="C35" t="s">
        <v>837</v>
      </c>
      <c r="F35" t="s">
        <v>887</v>
      </c>
    </row>
    <row r="36" spans="1:6">
      <c r="A36">
        <v>35</v>
      </c>
      <c r="B36" t="s">
        <v>411</v>
      </c>
      <c r="C36" t="s">
        <v>410</v>
      </c>
      <c r="F36" t="s">
        <v>888</v>
      </c>
    </row>
    <row r="37" spans="1:6">
      <c r="A37">
        <v>36</v>
      </c>
      <c r="B37" t="s">
        <v>413</v>
      </c>
      <c r="C37" t="s">
        <v>412</v>
      </c>
      <c r="F37" t="s">
        <v>889</v>
      </c>
    </row>
    <row r="38" spans="1:6">
      <c r="A38">
        <v>37</v>
      </c>
      <c r="B38" t="s">
        <v>415</v>
      </c>
      <c r="C38" t="s">
        <v>414</v>
      </c>
      <c r="F38" t="s">
        <v>890</v>
      </c>
    </row>
    <row r="39" spans="1:6">
      <c r="A39">
        <v>38</v>
      </c>
      <c r="B39" t="s">
        <v>417</v>
      </c>
      <c r="C39" t="s">
        <v>416</v>
      </c>
      <c r="F39" t="s">
        <v>891</v>
      </c>
    </row>
    <row r="40" spans="1:6">
      <c r="A40">
        <v>39</v>
      </c>
      <c r="B40" t="s">
        <v>419</v>
      </c>
      <c r="C40" t="s">
        <v>418</v>
      </c>
      <c r="F40" t="s">
        <v>892</v>
      </c>
    </row>
    <row r="41" spans="1:6">
      <c r="A41">
        <v>40</v>
      </c>
      <c r="B41" t="s">
        <v>421</v>
      </c>
      <c r="C41" t="s">
        <v>420</v>
      </c>
      <c r="F41" t="s">
        <v>893</v>
      </c>
    </row>
    <row r="42" spans="1:6">
      <c r="A42">
        <v>41</v>
      </c>
      <c r="B42" t="s">
        <v>423</v>
      </c>
      <c r="C42" t="s">
        <v>422</v>
      </c>
      <c r="F42" t="s">
        <v>894</v>
      </c>
    </row>
    <row r="43" spans="1:6">
      <c r="A43">
        <v>42</v>
      </c>
      <c r="B43" s="96" t="s">
        <v>425</v>
      </c>
      <c r="C43" s="96" t="s">
        <v>424</v>
      </c>
      <c r="F43" t="s">
        <v>895</v>
      </c>
    </row>
    <row r="44" spans="1:6">
      <c r="A44">
        <v>43</v>
      </c>
      <c r="B44" s="96" t="s">
        <v>427</v>
      </c>
      <c r="C44" s="96" t="s">
        <v>426</v>
      </c>
      <c r="F44" t="s">
        <v>896</v>
      </c>
    </row>
    <row r="45" spans="1:6">
      <c r="A45">
        <v>44</v>
      </c>
      <c r="B45" t="s">
        <v>429</v>
      </c>
      <c r="C45" t="s">
        <v>428</v>
      </c>
      <c r="F45" t="s">
        <v>897</v>
      </c>
    </row>
    <row r="46" spans="1:6">
      <c r="A46">
        <v>45</v>
      </c>
      <c r="B46" t="s">
        <v>431</v>
      </c>
      <c r="C46" t="s">
        <v>430</v>
      </c>
      <c r="F46" t="s">
        <v>898</v>
      </c>
    </row>
    <row r="47" spans="1:6">
      <c r="A47">
        <v>46</v>
      </c>
      <c r="B47" t="s">
        <v>433</v>
      </c>
      <c r="C47" t="s">
        <v>432</v>
      </c>
      <c r="F47" t="s">
        <v>899</v>
      </c>
    </row>
    <row r="48" spans="1:6">
      <c r="A48">
        <v>47</v>
      </c>
      <c r="B48" t="s">
        <v>435</v>
      </c>
      <c r="C48" t="s">
        <v>434</v>
      </c>
      <c r="F48" t="s">
        <v>900</v>
      </c>
    </row>
    <row r="49" spans="1:6">
      <c r="A49">
        <v>48</v>
      </c>
      <c r="B49" t="s">
        <v>437</v>
      </c>
      <c r="C49" t="s">
        <v>436</v>
      </c>
      <c r="F49" t="s">
        <v>901</v>
      </c>
    </row>
    <row r="50" spans="1:6">
      <c r="A50">
        <v>49</v>
      </c>
      <c r="B50" t="s">
        <v>439</v>
      </c>
      <c r="C50" t="s">
        <v>438</v>
      </c>
      <c r="F50" t="s">
        <v>902</v>
      </c>
    </row>
    <row r="51" spans="1:6">
      <c r="A51">
        <v>50</v>
      </c>
      <c r="B51" t="s">
        <v>441</v>
      </c>
      <c r="C51" t="s">
        <v>440</v>
      </c>
      <c r="F51" t="s">
        <v>903</v>
      </c>
    </row>
    <row r="52" spans="1:6">
      <c r="A52">
        <v>51</v>
      </c>
      <c r="B52" t="s">
        <v>443</v>
      </c>
      <c r="C52" t="s">
        <v>442</v>
      </c>
      <c r="F52" t="s">
        <v>904</v>
      </c>
    </row>
    <row r="53" spans="1:6">
      <c r="A53">
        <v>52</v>
      </c>
      <c r="B53" t="s">
        <v>445</v>
      </c>
      <c r="C53" t="s">
        <v>444</v>
      </c>
      <c r="F53" t="s">
        <v>905</v>
      </c>
    </row>
    <row r="54" spans="1:6">
      <c r="A54">
        <v>53</v>
      </c>
      <c r="B54" t="s">
        <v>447</v>
      </c>
      <c r="C54" t="s">
        <v>446</v>
      </c>
      <c r="F54" t="s">
        <v>906</v>
      </c>
    </row>
    <row r="55" spans="1:6">
      <c r="A55">
        <v>54</v>
      </c>
      <c r="B55" s="96" t="s">
        <v>449</v>
      </c>
      <c r="C55" s="96" t="s">
        <v>448</v>
      </c>
      <c r="F55" t="s">
        <v>907</v>
      </c>
    </row>
    <row r="56" spans="1:6">
      <c r="A56">
        <v>55</v>
      </c>
      <c r="B56" s="96" t="s">
        <v>451</v>
      </c>
      <c r="C56" s="96" t="s">
        <v>450</v>
      </c>
      <c r="F56" t="s">
        <v>908</v>
      </c>
    </row>
    <row r="57" spans="1:6">
      <c r="A57">
        <v>56</v>
      </c>
      <c r="B57" t="s">
        <v>453</v>
      </c>
      <c r="C57" t="s">
        <v>452</v>
      </c>
      <c r="F57" t="s">
        <v>909</v>
      </c>
    </row>
    <row r="58" spans="1:6">
      <c r="A58">
        <v>57</v>
      </c>
      <c r="B58" t="s">
        <v>455</v>
      </c>
      <c r="C58" t="s">
        <v>454</v>
      </c>
      <c r="F58" t="s">
        <v>910</v>
      </c>
    </row>
    <row r="59" spans="1:6">
      <c r="A59">
        <v>58</v>
      </c>
      <c r="B59" t="s">
        <v>457</v>
      </c>
      <c r="C59" t="s">
        <v>456</v>
      </c>
      <c r="F59" t="s">
        <v>911</v>
      </c>
    </row>
    <row r="60" spans="1:6">
      <c r="A60">
        <v>59</v>
      </c>
      <c r="B60" t="s">
        <v>459</v>
      </c>
      <c r="C60" t="s">
        <v>458</v>
      </c>
      <c r="F60" t="s">
        <v>912</v>
      </c>
    </row>
    <row r="61" spans="1:6">
      <c r="A61">
        <v>60</v>
      </c>
      <c r="B61" t="s">
        <v>461</v>
      </c>
      <c r="C61" t="s">
        <v>460</v>
      </c>
      <c r="F61" t="s">
        <v>913</v>
      </c>
    </row>
    <row r="62" spans="1:6">
      <c r="A62">
        <v>61</v>
      </c>
      <c r="B62" t="s">
        <v>463</v>
      </c>
      <c r="C62" t="s">
        <v>462</v>
      </c>
      <c r="F62" t="s">
        <v>914</v>
      </c>
    </row>
    <row r="63" spans="1:6">
      <c r="A63">
        <v>62</v>
      </c>
      <c r="B63" t="s">
        <v>465</v>
      </c>
      <c r="C63" t="s">
        <v>464</v>
      </c>
      <c r="F63" t="s">
        <v>915</v>
      </c>
    </row>
    <row r="64" spans="1:6">
      <c r="A64">
        <v>63</v>
      </c>
      <c r="B64" t="s">
        <v>467</v>
      </c>
      <c r="C64" t="s">
        <v>466</v>
      </c>
      <c r="F64" t="s">
        <v>916</v>
      </c>
    </row>
    <row r="65" spans="1:6">
      <c r="A65">
        <v>64</v>
      </c>
      <c r="B65" t="s">
        <v>469</v>
      </c>
      <c r="C65" t="s">
        <v>468</v>
      </c>
      <c r="F65" t="s">
        <v>917</v>
      </c>
    </row>
    <row r="66" spans="1:6">
      <c r="A66">
        <v>65</v>
      </c>
      <c r="B66" t="s">
        <v>471</v>
      </c>
      <c r="C66" t="s">
        <v>470</v>
      </c>
      <c r="F66" t="s">
        <v>918</v>
      </c>
    </row>
    <row r="67" spans="1:6">
      <c r="A67">
        <v>66</v>
      </c>
      <c r="B67" t="s">
        <v>473</v>
      </c>
      <c r="C67" t="s">
        <v>472</v>
      </c>
      <c r="F67" t="s">
        <v>919</v>
      </c>
    </row>
    <row r="68" spans="1:6">
      <c r="A68">
        <v>67</v>
      </c>
      <c r="B68" t="s">
        <v>475</v>
      </c>
      <c r="C68" t="s">
        <v>474</v>
      </c>
      <c r="F68" t="s">
        <v>920</v>
      </c>
    </row>
    <row r="69" spans="1:6">
      <c r="A69">
        <v>68</v>
      </c>
      <c r="B69" t="s">
        <v>477</v>
      </c>
      <c r="C69" t="s">
        <v>476</v>
      </c>
      <c r="F69" t="s">
        <v>921</v>
      </c>
    </row>
    <row r="70" spans="1:6">
      <c r="A70">
        <v>69</v>
      </c>
      <c r="B70" t="s">
        <v>479</v>
      </c>
      <c r="C70" t="s">
        <v>478</v>
      </c>
      <c r="F70" t="s">
        <v>922</v>
      </c>
    </row>
    <row r="71" spans="1:6">
      <c r="A71">
        <v>70</v>
      </c>
      <c r="B71" s="96" t="s">
        <v>481</v>
      </c>
      <c r="C71" s="96" t="s">
        <v>480</v>
      </c>
      <c r="F71" t="s">
        <v>923</v>
      </c>
    </row>
    <row r="72" spans="1:6">
      <c r="A72">
        <v>71</v>
      </c>
      <c r="B72" s="96" t="s">
        <v>483</v>
      </c>
      <c r="C72" s="96" t="s">
        <v>482</v>
      </c>
      <c r="F72" t="s">
        <v>924</v>
      </c>
    </row>
    <row r="73" spans="1:6">
      <c r="A73">
        <v>72</v>
      </c>
      <c r="B73" t="s">
        <v>485</v>
      </c>
      <c r="C73" t="s">
        <v>484</v>
      </c>
      <c r="F73" t="s">
        <v>925</v>
      </c>
    </row>
    <row r="74" spans="1:6">
      <c r="A74">
        <v>73</v>
      </c>
      <c r="B74" t="s">
        <v>487</v>
      </c>
      <c r="C74" t="s">
        <v>486</v>
      </c>
      <c r="F74" t="s">
        <v>926</v>
      </c>
    </row>
    <row r="75" spans="1:6">
      <c r="A75">
        <v>74</v>
      </c>
      <c r="B75" t="s">
        <v>489</v>
      </c>
      <c r="C75" t="s">
        <v>488</v>
      </c>
      <c r="F75" t="s">
        <v>927</v>
      </c>
    </row>
    <row r="76" spans="1:6">
      <c r="A76">
        <v>75</v>
      </c>
      <c r="B76" t="s">
        <v>491</v>
      </c>
      <c r="C76" t="s">
        <v>490</v>
      </c>
      <c r="F76" t="s">
        <v>928</v>
      </c>
    </row>
    <row r="77" spans="1:6">
      <c r="A77">
        <v>76</v>
      </c>
      <c r="B77" t="s">
        <v>493</v>
      </c>
      <c r="C77" t="s">
        <v>492</v>
      </c>
      <c r="F77" t="s">
        <v>929</v>
      </c>
    </row>
    <row r="78" spans="1:6">
      <c r="A78">
        <v>77</v>
      </c>
      <c r="B78" t="s">
        <v>495</v>
      </c>
      <c r="C78" t="s">
        <v>494</v>
      </c>
      <c r="F78" t="s">
        <v>930</v>
      </c>
    </row>
    <row r="79" spans="1:6">
      <c r="A79">
        <v>78</v>
      </c>
      <c r="B79" t="s">
        <v>497</v>
      </c>
      <c r="C79" t="s">
        <v>496</v>
      </c>
      <c r="F79" t="s">
        <v>931</v>
      </c>
    </row>
    <row r="80" spans="1:6">
      <c r="A80">
        <v>79</v>
      </c>
      <c r="B80" t="s">
        <v>499</v>
      </c>
      <c r="C80" t="s">
        <v>498</v>
      </c>
      <c r="F80" t="s">
        <v>932</v>
      </c>
    </row>
    <row r="81" spans="1:6">
      <c r="A81">
        <v>80</v>
      </c>
      <c r="B81" t="s">
        <v>501</v>
      </c>
      <c r="C81" t="s">
        <v>500</v>
      </c>
      <c r="F81" t="s">
        <v>933</v>
      </c>
    </row>
    <row r="82" spans="1:6">
      <c r="A82">
        <v>81</v>
      </c>
      <c r="B82" t="s">
        <v>503</v>
      </c>
      <c r="C82" t="s">
        <v>502</v>
      </c>
      <c r="F82" t="s">
        <v>935</v>
      </c>
    </row>
    <row r="83" spans="1:6">
      <c r="A83">
        <v>82</v>
      </c>
      <c r="B83" t="s">
        <v>505</v>
      </c>
      <c r="C83" t="s">
        <v>504</v>
      </c>
      <c r="F83" t="s">
        <v>934</v>
      </c>
    </row>
    <row r="84" spans="1:6">
      <c r="A84">
        <v>83</v>
      </c>
      <c r="B84" t="s">
        <v>507</v>
      </c>
      <c r="C84" t="s">
        <v>506</v>
      </c>
      <c r="F84" t="s">
        <v>936</v>
      </c>
    </row>
    <row r="85" spans="1:6">
      <c r="A85">
        <v>84</v>
      </c>
      <c r="B85" t="s">
        <v>509</v>
      </c>
      <c r="C85" t="s">
        <v>508</v>
      </c>
      <c r="F85" t="s">
        <v>937</v>
      </c>
    </row>
    <row r="86" spans="1:6">
      <c r="A86">
        <v>85</v>
      </c>
      <c r="B86" t="s">
        <v>511</v>
      </c>
      <c r="C86" t="s">
        <v>510</v>
      </c>
      <c r="F86" t="s">
        <v>938</v>
      </c>
    </row>
    <row r="87" spans="1:6">
      <c r="A87">
        <v>86</v>
      </c>
      <c r="B87" t="s">
        <v>513</v>
      </c>
      <c r="C87" t="s">
        <v>512</v>
      </c>
      <c r="F87" t="s">
        <v>939</v>
      </c>
    </row>
    <row r="88" spans="1:6">
      <c r="A88">
        <v>87</v>
      </c>
      <c r="B88" t="s">
        <v>515</v>
      </c>
      <c r="C88" t="s">
        <v>514</v>
      </c>
      <c r="F88" t="s">
        <v>940</v>
      </c>
    </row>
    <row r="89" spans="1:6">
      <c r="A89">
        <v>88</v>
      </c>
      <c r="B89" t="s">
        <v>517</v>
      </c>
      <c r="C89" t="s">
        <v>516</v>
      </c>
      <c r="F89" t="s">
        <v>941</v>
      </c>
    </row>
    <row r="90" spans="1:6">
      <c r="A90">
        <v>89</v>
      </c>
      <c r="B90" s="96" t="s">
        <v>519</v>
      </c>
      <c r="C90" s="96" t="s">
        <v>518</v>
      </c>
      <c r="F90" t="s">
        <v>942</v>
      </c>
    </row>
    <row r="91" spans="1:6">
      <c r="A91">
        <v>90</v>
      </c>
      <c r="B91" t="s">
        <v>521</v>
      </c>
      <c r="C91" t="s">
        <v>520</v>
      </c>
      <c r="F91" t="s">
        <v>943</v>
      </c>
    </row>
    <row r="92" spans="1:6">
      <c r="A92">
        <v>91</v>
      </c>
      <c r="B92" t="s">
        <v>523</v>
      </c>
      <c r="C92" t="s">
        <v>522</v>
      </c>
      <c r="F92" t="s">
        <v>944</v>
      </c>
    </row>
    <row r="93" spans="1:6">
      <c r="A93">
        <v>92</v>
      </c>
      <c r="B93" t="s">
        <v>525</v>
      </c>
      <c r="C93" t="s">
        <v>524</v>
      </c>
      <c r="F93" t="s">
        <v>945</v>
      </c>
    </row>
    <row r="94" spans="1:6">
      <c r="A94">
        <v>93</v>
      </c>
      <c r="B94" t="s">
        <v>527</v>
      </c>
      <c r="C94" t="s">
        <v>526</v>
      </c>
      <c r="F94" t="s">
        <v>946</v>
      </c>
    </row>
    <row r="95" spans="1:6">
      <c r="A95">
        <v>94</v>
      </c>
      <c r="B95" t="s">
        <v>529</v>
      </c>
      <c r="C95" t="s">
        <v>528</v>
      </c>
      <c r="F95" t="s">
        <v>947</v>
      </c>
    </row>
    <row r="96" spans="1:6">
      <c r="A96">
        <v>95</v>
      </c>
      <c r="B96" t="s">
        <v>531</v>
      </c>
      <c r="C96" t="s">
        <v>530</v>
      </c>
      <c r="F96" t="s">
        <v>948</v>
      </c>
    </row>
    <row r="97" spans="1:6">
      <c r="A97">
        <v>96</v>
      </c>
      <c r="B97" s="96" t="s">
        <v>533</v>
      </c>
      <c r="C97" s="96" t="s">
        <v>532</v>
      </c>
      <c r="F97" t="s">
        <v>949</v>
      </c>
    </row>
    <row r="98" spans="1:6">
      <c r="A98">
        <v>97</v>
      </c>
      <c r="B98" t="s">
        <v>535</v>
      </c>
      <c r="C98" t="s">
        <v>534</v>
      </c>
      <c r="F98" t="s">
        <v>950</v>
      </c>
    </row>
    <row r="99" spans="1:6">
      <c r="A99">
        <v>98</v>
      </c>
      <c r="B99" t="s">
        <v>537</v>
      </c>
      <c r="C99" t="s">
        <v>536</v>
      </c>
      <c r="F99" t="s">
        <v>951</v>
      </c>
    </row>
    <row r="100" spans="1:6">
      <c r="A100">
        <v>99</v>
      </c>
      <c r="B100" t="s">
        <v>539</v>
      </c>
      <c r="C100" t="s">
        <v>538</v>
      </c>
      <c r="F100" t="s">
        <v>952</v>
      </c>
    </row>
    <row r="101" spans="1:6">
      <c r="A101">
        <v>100</v>
      </c>
      <c r="B101" t="s">
        <v>541</v>
      </c>
      <c r="C101" t="s">
        <v>540</v>
      </c>
      <c r="F101" t="s">
        <v>953</v>
      </c>
    </row>
    <row r="102" spans="1:6">
      <c r="A102">
        <v>101</v>
      </c>
      <c r="B102" s="96" t="s">
        <v>543</v>
      </c>
      <c r="C102" s="96" t="s">
        <v>542</v>
      </c>
      <c r="F102" t="s">
        <v>954</v>
      </c>
    </row>
    <row r="103" spans="1:6">
      <c r="A103">
        <v>102</v>
      </c>
      <c r="B103" t="s">
        <v>545</v>
      </c>
      <c r="C103" t="s">
        <v>544</v>
      </c>
      <c r="F103" t="s">
        <v>955</v>
      </c>
    </row>
    <row r="104" spans="1:6">
      <c r="A104">
        <v>103</v>
      </c>
      <c r="B104" t="s">
        <v>547</v>
      </c>
      <c r="C104" t="s">
        <v>546</v>
      </c>
      <c r="F104" t="s">
        <v>956</v>
      </c>
    </row>
    <row r="105" spans="1:6">
      <c r="A105">
        <v>104</v>
      </c>
      <c r="B105" s="96" t="s">
        <v>549</v>
      </c>
      <c r="C105" s="96" t="s">
        <v>548</v>
      </c>
      <c r="F105" t="s">
        <v>957</v>
      </c>
    </row>
    <row r="106" spans="1:6">
      <c r="A106">
        <v>105</v>
      </c>
      <c r="B106" s="96" t="s">
        <v>551</v>
      </c>
      <c r="C106" s="96" t="s">
        <v>550</v>
      </c>
      <c r="F106" t="s">
        <v>958</v>
      </c>
    </row>
    <row r="107" spans="1:6">
      <c r="A107">
        <v>106</v>
      </c>
      <c r="B107" t="s">
        <v>553</v>
      </c>
      <c r="C107" t="s">
        <v>552</v>
      </c>
      <c r="F107" t="s">
        <v>959</v>
      </c>
    </row>
    <row r="108" spans="1:6">
      <c r="A108">
        <v>107</v>
      </c>
      <c r="B108" t="s">
        <v>555</v>
      </c>
      <c r="C108" t="s">
        <v>554</v>
      </c>
      <c r="F108" t="s">
        <v>960</v>
      </c>
    </row>
    <row r="109" spans="1:6">
      <c r="A109">
        <v>108</v>
      </c>
      <c r="B109" t="s">
        <v>557</v>
      </c>
      <c r="C109" t="s">
        <v>556</v>
      </c>
      <c r="F109" t="s">
        <v>961</v>
      </c>
    </row>
    <row r="110" spans="1:6">
      <c r="A110">
        <v>109</v>
      </c>
      <c r="B110" t="s">
        <v>559</v>
      </c>
      <c r="C110" t="s">
        <v>558</v>
      </c>
      <c r="F110" t="s">
        <v>962</v>
      </c>
    </row>
    <row r="111" spans="1:6">
      <c r="A111">
        <v>110</v>
      </c>
      <c r="B111" t="s">
        <v>561</v>
      </c>
      <c r="C111" t="s">
        <v>560</v>
      </c>
      <c r="F111" t="s">
        <v>963</v>
      </c>
    </row>
    <row r="112" spans="1:6">
      <c r="A112">
        <v>111</v>
      </c>
      <c r="B112" t="s">
        <v>563</v>
      </c>
      <c r="C112" t="s">
        <v>562</v>
      </c>
      <c r="F112" t="s">
        <v>964</v>
      </c>
    </row>
    <row r="113" spans="1:3">
      <c r="A113">
        <v>112</v>
      </c>
      <c r="B113" t="s">
        <v>565</v>
      </c>
      <c r="C113" t="s">
        <v>564</v>
      </c>
    </row>
    <row r="114" spans="1:3">
      <c r="A114">
        <v>113</v>
      </c>
      <c r="B114" t="s">
        <v>567</v>
      </c>
      <c r="C114" t="s">
        <v>566</v>
      </c>
    </row>
    <row r="115" spans="1:3">
      <c r="A115">
        <v>114</v>
      </c>
      <c r="B115" t="s">
        <v>569</v>
      </c>
      <c r="C115" t="s">
        <v>568</v>
      </c>
    </row>
    <row r="116" spans="1:3">
      <c r="A116">
        <v>115</v>
      </c>
      <c r="B116" t="s">
        <v>571</v>
      </c>
      <c r="C116" t="s">
        <v>570</v>
      </c>
    </row>
    <row r="117" spans="1:3">
      <c r="A117">
        <v>116</v>
      </c>
      <c r="B117" t="s">
        <v>573</v>
      </c>
      <c r="C117" t="s">
        <v>572</v>
      </c>
    </row>
    <row r="118" spans="1:3">
      <c r="A118">
        <v>117</v>
      </c>
      <c r="B118" s="96" t="s">
        <v>575</v>
      </c>
      <c r="C118" s="96" t="s">
        <v>574</v>
      </c>
    </row>
    <row r="119" spans="1:3">
      <c r="A119">
        <v>118</v>
      </c>
      <c r="B119" t="s">
        <v>577</v>
      </c>
      <c r="C119" t="s">
        <v>576</v>
      </c>
    </row>
    <row r="120" spans="1:3">
      <c r="A120">
        <v>119</v>
      </c>
      <c r="B120" t="s">
        <v>579</v>
      </c>
      <c r="C120" t="s">
        <v>578</v>
      </c>
    </row>
    <row r="121" spans="1:3">
      <c r="A121">
        <v>120</v>
      </c>
      <c r="B121" t="s">
        <v>846</v>
      </c>
      <c r="C121" t="s">
        <v>580</v>
      </c>
    </row>
    <row r="122" spans="1:3">
      <c r="A122">
        <v>121</v>
      </c>
      <c r="B122" t="s">
        <v>582</v>
      </c>
      <c r="C122" t="s">
        <v>581</v>
      </c>
    </row>
    <row r="123" spans="1:3">
      <c r="A123">
        <v>122</v>
      </c>
      <c r="B123" t="s">
        <v>584</v>
      </c>
      <c r="C123" t="s">
        <v>583</v>
      </c>
    </row>
    <row r="124" spans="1:3">
      <c r="A124">
        <v>123</v>
      </c>
      <c r="B124" t="s">
        <v>586</v>
      </c>
      <c r="C124" t="s">
        <v>585</v>
      </c>
    </row>
    <row r="125" spans="1:3">
      <c r="A125">
        <v>124</v>
      </c>
      <c r="B125" t="s">
        <v>588</v>
      </c>
      <c r="C125" t="s">
        <v>587</v>
      </c>
    </row>
    <row r="126" spans="1:3">
      <c r="A126">
        <v>125</v>
      </c>
      <c r="B126" t="s">
        <v>590</v>
      </c>
      <c r="C126" t="s">
        <v>589</v>
      </c>
    </row>
    <row r="127" spans="1:3">
      <c r="A127">
        <v>126</v>
      </c>
      <c r="B127" t="s">
        <v>592</v>
      </c>
      <c r="C127" t="s">
        <v>591</v>
      </c>
    </row>
    <row r="128" spans="1:3">
      <c r="A128">
        <v>127</v>
      </c>
      <c r="B128" s="96" t="s">
        <v>594</v>
      </c>
      <c r="C128" s="96" t="s">
        <v>593</v>
      </c>
    </row>
    <row r="129" spans="1:3">
      <c r="A129">
        <v>128</v>
      </c>
      <c r="B129" s="96" t="s">
        <v>596</v>
      </c>
      <c r="C129" s="96" t="s">
        <v>595</v>
      </c>
    </row>
    <row r="130" spans="1:3">
      <c r="A130">
        <v>129</v>
      </c>
      <c r="B130" s="96" t="s">
        <v>598</v>
      </c>
      <c r="C130" s="96" t="s">
        <v>597</v>
      </c>
    </row>
    <row r="131" spans="1:3">
      <c r="A131">
        <v>130</v>
      </c>
      <c r="B131" t="s">
        <v>599</v>
      </c>
      <c r="C131" t="s">
        <v>838</v>
      </c>
    </row>
    <row r="132" spans="1:3">
      <c r="A132">
        <v>131</v>
      </c>
      <c r="B132" t="s">
        <v>601</v>
      </c>
      <c r="C132" t="s">
        <v>600</v>
      </c>
    </row>
    <row r="133" spans="1:3">
      <c r="A133">
        <v>132</v>
      </c>
      <c r="B133" t="s">
        <v>603</v>
      </c>
      <c r="C133" t="s">
        <v>602</v>
      </c>
    </row>
    <row r="134" spans="1:3">
      <c r="A134">
        <v>133</v>
      </c>
      <c r="B134" t="s">
        <v>605</v>
      </c>
      <c r="C134" t="s">
        <v>604</v>
      </c>
    </row>
    <row r="135" spans="1:3">
      <c r="A135">
        <v>134</v>
      </c>
      <c r="B135" t="s">
        <v>607</v>
      </c>
      <c r="C135" t="s">
        <v>606</v>
      </c>
    </row>
    <row r="136" spans="1:3">
      <c r="A136">
        <v>135</v>
      </c>
      <c r="B136" t="s">
        <v>609</v>
      </c>
      <c r="C136" t="s">
        <v>608</v>
      </c>
    </row>
    <row r="137" spans="1:3">
      <c r="A137">
        <v>136</v>
      </c>
      <c r="B137" t="s">
        <v>611</v>
      </c>
      <c r="C137" t="s">
        <v>610</v>
      </c>
    </row>
    <row r="138" spans="1:3">
      <c r="A138">
        <v>137</v>
      </c>
      <c r="B138" t="s">
        <v>613</v>
      </c>
      <c r="C138" t="s">
        <v>612</v>
      </c>
    </row>
    <row r="139" spans="1:3">
      <c r="A139">
        <v>138</v>
      </c>
      <c r="B139" t="s">
        <v>615</v>
      </c>
      <c r="C139" t="s">
        <v>614</v>
      </c>
    </row>
    <row r="140" spans="1:3">
      <c r="A140">
        <v>139</v>
      </c>
      <c r="B140" t="s">
        <v>617</v>
      </c>
      <c r="C140" t="s">
        <v>616</v>
      </c>
    </row>
    <row r="141" spans="1:3">
      <c r="A141">
        <v>140</v>
      </c>
      <c r="B141" t="s">
        <v>618</v>
      </c>
      <c r="C141" t="s">
        <v>839</v>
      </c>
    </row>
    <row r="142" spans="1:3">
      <c r="A142">
        <v>141</v>
      </c>
      <c r="B142" t="s">
        <v>620</v>
      </c>
      <c r="C142" t="s">
        <v>619</v>
      </c>
    </row>
    <row r="143" spans="1:3">
      <c r="A143">
        <v>142</v>
      </c>
      <c r="B143" t="s">
        <v>622</v>
      </c>
      <c r="C143" t="s">
        <v>621</v>
      </c>
    </row>
    <row r="144" spans="1:3">
      <c r="A144">
        <v>143</v>
      </c>
      <c r="B144" t="s">
        <v>624</v>
      </c>
      <c r="C144" t="s">
        <v>623</v>
      </c>
    </row>
    <row r="145" spans="1:3">
      <c r="A145">
        <v>144</v>
      </c>
      <c r="B145" t="s">
        <v>626</v>
      </c>
      <c r="C145" t="s">
        <v>625</v>
      </c>
    </row>
    <row r="146" spans="1:3">
      <c r="A146">
        <v>145</v>
      </c>
      <c r="B146" t="s">
        <v>627</v>
      </c>
      <c r="C146" t="s">
        <v>840</v>
      </c>
    </row>
    <row r="147" spans="1:3">
      <c r="A147">
        <v>146</v>
      </c>
      <c r="B147" t="s">
        <v>629</v>
      </c>
      <c r="C147" t="s">
        <v>628</v>
      </c>
    </row>
    <row r="148" spans="1:3">
      <c r="A148">
        <v>147</v>
      </c>
      <c r="B148" t="s">
        <v>631</v>
      </c>
      <c r="C148" t="s">
        <v>630</v>
      </c>
    </row>
    <row r="149" spans="1:3">
      <c r="A149">
        <v>148</v>
      </c>
      <c r="B149" t="s">
        <v>633</v>
      </c>
      <c r="C149" t="s">
        <v>632</v>
      </c>
    </row>
    <row r="150" spans="1:3">
      <c r="A150">
        <v>149</v>
      </c>
      <c r="B150" t="s">
        <v>635</v>
      </c>
      <c r="C150" t="s">
        <v>634</v>
      </c>
    </row>
    <row r="151" spans="1:3">
      <c r="A151">
        <v>150</v>
      </c>
      <c r="B151" s="96" t="s">
        <v>637</v>
      </c>
      <c r="C151" s="96" t="s">
        <v>636</v>
      </c>
    </row>
    <row r="152" spans="1:3">
      <c r="A152">
        <v>151</v>
      </c>
      <c r="B152" t="s">
        <v>639</v>
      </c>
      <c r="C152" t="s">
        <v>638</v>
      </c>
    </row>
    <row r="153" spans="1:3">
      <c r="A153">
        <v>152</v>
      </c>
      <c r="B153" t="s">
        <v>641</v>
      </c>
      <c r="C153" t="s">
        <v>640</v>
      </c>
    </row>
    <row r="154" spans="1:3">
      <c r="A154">
        <v>153</v>
      </c>
      <c r="B154" t="s">
        <v>643</v>
      </c>
      <c r="C154" t="s">
        <v>642</v>
      </c>
    </row>
    <row r="155" spans="1:3">
      <c r="A155">
        <v>154</v>
      </c>
      <c r="B155" t="s">
        <v>645</v>
      </c>
      <c r="C155" t="s">
        <v>644</v>
      </c>
    </row>
    <row r="156" spans="1:3">
      <c r="A156">
        <v>155</v>
      </c>
      <c r="B156" t="s">
        <v>647</v>
      </c>
      <c r="C156" t="s">
        <v>646</v>
      </c>
    </row>
    <row r="157" spans="1:3">
      <c r="A157">
        <v>156</v>
      </c>
      <c r="B157" t="s">
        <v>649</v>
      </c>
      <c r="C157" t="s">
        <v>648</v>
      </c>
    </row>
    <row r="158" spans="1:3">
      <c r="A158">
        <v>157</v>
      </c>
      <c r="B158" s="96" t="s">
        <v>651</v>
      </c>
      <c r="C158" s="96" t="s">
        <v>650</v>
      </c>
    </row>
    <row r="159" spans="1:3">
      <c r="A159">
        <v>158</v>
      </c>
      <c r="B159" s="96" t="s">
        <v>653</v>
      </c>
      <c r="C159" s="96" t="s">
        <v>652</v>
      </c>
    </row>
    <row r="160" spans="1:3">
      <c r="A160">
        <v>159</v>
      </c>
      <c r="B160" t="s">
        <v>654</v>
      </c>
      <c r="C160" t="s">
        <v>841</v>
      </c>
    </row>
    <row r="161" spans="1:3">
      <c r="A161">
        <v>160</v>
      </c>
      <c r="B161" t="s">
        <v>656</v>
      </c>
      <c r="C161" t="s">
        <v>655</v>
      </c>
    </row>
    <row r="162" spans="1:3">
      <c r="A162">
        <v>161</v>
      </c>
      <c r="B162" t="s">
        <v>658</v>
      </c>
      <c r="C162" t="s">
        <v>657</v>
      </c>
    </row>
    <row r="163" spans="1:3">
      <c r="A163">
        <v>162</v>
      </c>
      <c r="B163" t="s">
        <v>660</v>
      </c>
      <c r="C163" t="s">
        <v>659</v>
      </c>
    </row>
    <row r="164" spans="1:3">
      <c r="A164">
        <v>163</v>
      </c>
      <c r="B164" t="s">
        <v>662</v>
      </c>
      <c r="C164" t="s">
        <v>661</v>
      </c>
    </row>
    <row r="165" spans="1:3">
      <c r="A165">
        <v>164</v>
      </c>
      <c r="B165" t="s">
        <v>664</v>
      </c>
      <c r="C165" t="s">
        <v>663</v>
      </c>
    </row>
    <row r="166" spans="1:3">
      <c r="A166">
        <v>165</v>
      </c>
      <c r="B166" s="96" t="s">
        <v>665</v>
      </c>
      <c r="C166" s="96" t="s">
        <v>842</v>
      </c>
    </row>
    <row r="167" spans="1:3">
      <c r="A167">
        <v>166</v>
      </c>
      <c r="B167" s="96" t="s">
        <v>667</v>
      </c>
      <c r="C167" s="96" t="s">
        <v>666</v>
      </c>
    </row>
    <row r="168" spans="1:3">
      <c r="A168">
        <v>167</v>
      </c>
      <c r="B168" t="s">
        <v>669</v>
      </c>
      <c r="C168" t="s">
        <v>668</v>
      </c>
    </row>
    <row r="169" spans="1:3">
      <c r="A169">
        <v>168</v>
      </c>
      <c r="B169" t="s">
        <v>671</v>
      </c>
      <c r="C169" t="s">
        <v>670</v>
      </c>
    </row>
    <row r="170" spans="1:3">
      <c r="A170">
        <v>169</v>
      </c>
      <c r="B170" t="s">
        <v>673</v>
      </c>
      <c r="C170" t="s">
        <v>672</v>
      </c>
    </row>
    <row r="171" spans="1:3">
      <c r="A171">
        <v>170</v>
      </c>
      <c r="B171" t="s">
        <v>675</v>
      </c>
      <c r="C171" t="s">
        <v>674</v>
      </c>
    </row>
    <row r="172" spans="1:3">
      <c r="A172">
        <v>171</v>
      </c>
      <c r="B172" t="s">
        <v>676</v>
      </c>
      <c r="C172" t="s">
        <v>843</v>
      </c>
    </row>
    <row r="173" spans="1:3">
      <c r="A173">
        <v>172</v>
      </c>
      <c r="B173" s="96" t="s">
        <v>678</v>
      </c>
      <c r="C173" s="96" t="s">
        <v>677</v>
      </c>
    </row>
    <row r="174" spans="1:3">
      <c r="A174">
        <v>173</v>
      </c>
      <c r="B174" s="96" t="s">
        <v>680</v>
      </c>
      <c r="C174" s="96" t="s">
        <v>679</v>
      </c>
    </row>
    <row r="175" spans="1:3">
      <c r="A175">
        <v>174</v>
      </c>
      <c r="B175" s="96" t="s">
        <v>682</v>
      </c>
      <c r="C175" s="96" t="s">
        <v>681</v>
      </c>
    </row>
    <row r="176" spans="1:3">
      <c r="A176">
        <v>175</v>
      </c>
      <c r="B176" s="96" t="s">
        <v>684</v>
      </c>
      <c r="C176" s="96" t="s">
        <v>683</v>
      </c>
    </row>
    <row r="177" spans="1:3">
      <c r="A177">
        <v>176</v>
      </c>
      <c r="B177" t="s">
        <v>686</v>
      </c>
      <c r="C177" t="s">
        <v>685</v>
      </c>
    </row>
    <row r="178" spans="1:3">
      <c r="A178">
        <v>177</v>
      </c>
      <c r="B178" t="s">
        <v>688</v>
      </c>
      <c r="C178" t="s">
        <v>687</v>
      </c>
    </row>
    <row r="179" spans="1:3">
      <c r="A179">
        <v>178</v>
      </c>
      <c r="B179" t="s">
        <v>690</v>
      </c>
      <c r="C179" t="s">
        <v>689</v>
      </c>
    </row>
    <row r="180" spans="1:3">
      <c r="A180">
        <v>179</v>
      </c>
      <c r="B180" t="s">
        <v>692</v>
      </c>
      <c r="C180" t="s">
        <v>691</v>
      </c>
    </row>
    <row r="181" spans="1:3">
      <c r="A181">
        <v>180</v>
      </c>
      <c r="B181" t="s">
        <v>694</v>
      </c>
      <c r="C181" t="s">
        <v>693</v>
      </c>
    </row>
    <row r="182" spans="1:3">
      <c r="A182">
        <v>181</v>
      </c>
      <c r="B182" t="s">
        <v>696</v>
      </c>
      <c r="C182" t="s">
        <v>695</v>
      </c>
    </row>
    <row r="183" spans="1:3">
      <c r="A183">
        <v>182</v>
      </c>
      <c r="B183" s="96" t="s">
        <v>698</v>
      </c>
      <c r="C183" s="96" t="s">
        <v>697</v>
      </c>
    </row>
    <row r="184" spans="1:3">
      <c r="A184">
        <v>183</v>
      </c>
      <c r="B184" s="96" t="s">
        <v>700</v>
      </c>
      <c r="C184" s="96" t="s">
        <v>699</v>
      </c>
    </row>
    <row r="185" spans="1:3">
      <c r="A185">
        <v>184</v>
      </c>
      <c r="B185" s="96" t="s">
        <v>702</v>
      </c>
      <c r="C185" s="96" t="s">
        <v>701</v>
      </c>
    </row>
    <row r="186" spans="1:3">
      <c r="A186">
        <v>185</v>
      </c>
      <c r="B186" s="96" t="s">
        <v>704</v>
      </c>
      <c r="C186" s="96" t="s">
        <v>703</v>
      </c>
    </row>
    <row r="187" spans="1:3">
      <c r="A187">
        <v>186</v>
      </c>
      <c r="B187" t="s">
        <v>706</v>
      </c>
      <c r="C187" t="s">
        <v>705</v>
      </c>
    </row>
    <row r="188" spans="1:3">
      <c r="A188">
        <v>187</v>
      </c>
      <c r="B188" t="s">
        <v>708</v>
      </c>
      <c r="C188" t="s">
        <v>707</v>
      </c>
    </row>
    <row r="189" spans="1:3">
      <c r="A189">
        <v>188</v>
      </c>
      <c r="B189" t="s">
        <v>710</v>
      </c>
      <c r="C189" t="s">
        <v>709</v>
      </c>
    </row>
    <row r="190" spans="1:3">
      <c r="A190">
        <v>189</v>
      </c>
      <c r="B190" t="s">
        <v>712</v>
      </c>
      <c r="C190" t="s">
        <v>711</v>
      </c>
    </row>
    <row r="191" spans="1:3">
      <c r="A191">
        <v>190</v>
      </c>
      <c r="B191" t="s">
        <v>714</v>
      </c>
      <c r="C191" t="s">
        <v>713</v>
      </c>
    </row>
    <row r="192" spans="1:3">
      <c r="A192">
        <v>191</v>
      </c>
      <c r="B192" t="s">
        <v>716</v>
      </c>
      <c r="C192" t="s">
        <v>715</v>
      </c>
    </row>
    <row r="193" spans="1:3">
      <c r="A193">
        <v>192</v>
      </c>
      <c r="B193" t="s">
        <v>718</v>
      </c>
      <c r="C193" t="s">
        <v>717</v>
      </c>
    </row>
    <row r="194" spans="1:3">
      <c r="A194">
        <v>193</v>
      </c>
      <c r="B194" t="s">
        <v>720</v>
      </c>
      <c r="C194" t="s">
        <v>719</v>
      </c>
    </row>
    <row r="195" spans="1:3">
      <c r="A195">
        <v>194</v>
      </c>
      <c r="B195" t="s">
        <v>722</v>
      </c>
      <c r="C195" t="s">
        <v>721</v>
      </c>
    </row>
    <row r="196" spans="1:3">
      <c r="A196">
        <v>195</v>
      </c>
      <c r="B196" t="s">
        <v>724</v>
      </c>
      <c r="C196" t="s">
        <v>723</v>
      </c>
    </row>
    <row r="197" spans="1:3">
      <c r="A197">
        <v>196</v>
      </c>
      <c r="B197" t="s">
        <v>726</v>
      </c>
      <c r="C197" t="s">
        <v>725</v>
      </c>
    </row>
    <row r="198" spans="1:3">
      <c r="A198">
        <v>197</v>
      </c>
      <c r="B198" t="s">
        <v>728</v>
      </c>
      <c r="C198" t="s">
        <v>727</v>
      </c>
    </row>
    <row r="199" spans="1:3">
      <c r="A199">
        <v>198</v>
      </c>
      <c r="B199" t="s">
        <v>730</v>
      </c>
      <c r="C199" t="s">
        <v>729</v>
      </c>
    </row>
    <row r="200" spans="1:3">
      <c r="A200">
        <v>199</v>
      </c>
      <c r="B200" t="s">
        <v>732</v>
      </c>
      <c r="C200" t="s">
        <v>731</v>
      </c>
    </row>
    <row r="201" spans="1:3">
      <c r="A201">
        <v>200</v>
      </c>
      <c r="B201" t="s">
        <v>734</v>
      </c>
      <c r="C201" t="s">
        <v>733</v>
      </c>
    </row>
    <row r="202" spans="1:3">
      <c r="A202">
        <v>201</v>
      </c>
      <c r="B202" s="96" t="s">
        <v>736</v>
      </c>
      <c r="C202" s="96" t="s">
        <v>735</v>
      </c>
    </row>
    <row r="203" spans="1:3">
      <c r="A203">
        <v>202</v>
      </c>
      <c r="B203" t="s">
        <v>738</v>
      </c>
      <c r="C203" t="s">
        <v>737</v>
      </c>
    </row>
    <row r="204" spans="1:3">
      <c r="A204">
        <v>203</v>
      </c>
      <c r="B204" t="s">
        <v>740</v>
      </c>
      <c r="C204" t="s">
        <v>739</v>
      </c>
    </row>
    <row r="205" spans="1:3">
      <c r="A205">
        <v>204</v>
      </c>
      <c r="B205" t="s">
        <v>742</v>
      </c>
      <c r="C205" t="s">
        <v>741</v>
      </c>
    </row>
    <row r="206" spans="1:3">
      <c r="A206">
        <v>205</v>
      </c>
      <c r="B206" t="s">
        <v>744</v>
      </c>
      <c r="C206" t="s">
        <v>743</v>
      </c>
    </row>
    <row r="207" spans="1:3">
      <c r="A207">
        <v>206</v>
      </c>
      <c r="B207" t="s">
        <v>746</v>
      </c>
      <c r="C207" t="s">
        <v>745</v>
      </c>
    </row>
    <row r="208" spans="1:3">
      <c r="A208">
        <v>207</v>
      </c>
      <c r="B208" t="s">
        <v>748</v>
      </c>
      <c r="C208" t="s">
        <v>747</v>
      </c>
    </row>
    <row r="209" spans="1:5">
      <c r="A209">
        <v>208</v>
      </c>
      <c r="B209" t="s">
        <v>750</v>
      </c>
      <c r="C209" t="s">
        <v>749</v>
      </c>
    </row>
    <row r="210" spans="1:5">
      <c r="A210">
        <v>209</v>
      </c>
      <c r="B210" s="96" t="s">
        <v>752</v>
      </c>
      <c r="C210" s="96" t="s">
        <v>751</v>
      </c>
    </row>
    <row r="211" spans="1:5">
      <c r="A211">
        <v>210</v>
      </c>
      <c r="B211" s="96" t="s">
        <v>753</v>
      </c>
      <c r="C211" s="96" t="s">
        <v>844</v>
      </c>
    </row>
    <row r="212" spans="1:5">
      <c r="A212">
        <v>211</v>
      </c>
      <c r="B212" t="s">
        <v>754</v>
      </c>
      <c r="C212" t="s">
        <v>847</v>
      </c>
    </row>
    <row r="213" spans="1:5">
      <c r="A213">
        <v>212</v>
      </c>
      <c r="B213" t="s">
        <v>756</v>
      </c>
      <c r="C213" t="s">
        <v>755</v>
      </c>
    </row>
    <row r="214" spans="1:5">
      <c r="A214">
        <v>213</v>
      </c>
      <c r="B214" t="s">
        <v>757</v>
      </c>
      <c r="C214" t="s">
        <v>845</v>
      </c>
    </row>
    <row r="215" spans="1:5">
      <c r="A215">
        <v>214</v>
      </c>
      <c r="B215" t="s">
        <v>759</v>
      </c>
      <c r="C215" t="s">
        <v>758</v>
      </c>
    </row>
    <row r="216" spans="1:5">
      <c r="A216">
        <v>215</v>
      </c>
      <c r="B216" s="96" t="s">
        <v>761</v>
      </c>
      <c r="C216" s="96" t="s">
        <v>760</v>
      </c>
    </row>
    <row r="217" spans="1:5">
      <c r="A217">
        <v>216</v>
      </c>
      <c r="B217" s="96" t="s">
        <v>763</v>
      </c>
      <c r="C217" s="96" t="s">
        <v>762</v>
      </c>
    </row>
    <row r="218" spans="1:5">
      <c r="A218">
        <v>217</v>
      </c>
      <c r="B218" s="96" t="s">
        <v>765</v>
      </c>
      <c r="C218" s="96" t="s">
        <v>764</v>
      </c>
    </row>
    <row r="219" spans="1:5" ht="25.5">
      <c r="A219">
        <v>1</v>
      </c>
      <c r="B219" s="56" t="s">
        <v>767</v>
      </c>
      <c r="C219" s="55" t="s">
        <v>766</v>
      </c>
      <c r="D219" s="65"/>
      <c r="E219" s="65"/>
    </row>
    <row r="220" spans="1:5" ht="38.25">
      <c r="A220">
        <v>2</v>
      </c>
      <c r="B220" s="56" t="s">
        <v>769</v>
      </c>
      <c r="C220" s="55" t="s">
        <v>768</v>
      </c>
      <c r="D220" s="65"/>
      <c r="E220" s="65"/>
    </row>
    <row r="221" spans="1:5" ht="38.25">
      <c r="A221">
        <v>3</v>
      </c>
      <c r="B221" s="56" t="s">
        <v>771</v>
      </c>
      <c r="C221" s="55" t="s">
        <v>770</v>
      </c>
      <c r="D221" s="65"/>
      <c r="E221" s="65"/>
    </row>
    <row r="222" spans="1:5" ht="38.25">
      <c r="A222">
        <v>4</v>
      </c>
      <c r="B222" s="58" t="s">
        <v>772</v>
      </c>
      <c r="C222" s="57" t="s">
        <v>848</v>
      </c>
      <c r="D222" s="66"/>
      <c r="E222" s="66"/>
    </row>
    <row r="223" spans="1:5" ht="38.25">
      <c r="A223">
        <v>5</v>
      </c>
      <c r="B223" s="56" t="s">
        <v>774</v>
      </c>
      <c r="C223" s="55" t="s">
        <v>773</v>
      </c>
      <c r="D223" s="65"/>
      <c r="E223" s="65"/>
    </row>
    <row r="224" spans="1:5" ht="25.5">
      <c r="A224">
        <v>6</v>
      </c>
      <c r="B224" s="56" t="s">
        <v>776</v>
      </c>
      <c r="C224" s="55" t="s">
        <v>775</v>
      </c>
      <c r="D224" s="65"/>
      <c r="E224" s="65"/>
    </row>
    <row r="225" spans="1:5" ht="38.25">
      <c r="A225">
        <v>7</v>
      </c>
      <c r="B225" s="56" t="s">
        <v>778</v>
      </c>
      <c r="C225" s="55" t="s">
        <v>777</v>
      </c>
      <c r="D225" s="65"/>
      <c r="E225" s="65"/>
    </row>
    <row r="226" spans="1:5" ht="25.5">
      <c r="A226">
        <v>8</v>
      </c>
      <c r="B226" s="56" t="s">
        <v>780</v>
      </c>
      <c r="C226" s="55" t="s">
        <v>779</v>
      </c>
      <c r="D226" s="65"/>
      <c r="E226" s="65"/>
    </row>
    <row r="227" spans="1:5" ht="38.25">
      <c r="A227">
        <v>9</v>
      </c>
      <c r="B227" s="56" t="s">
        <v>782</v>
      </c>
      <c r="C227" s="55" t="s">
        <v>781</v>
      </c>
      <c r="D227" s="65"/>
      <c r="E227" s="65"/>
    </row>
    <row r="228" spans="1:5" ht="38.25">
      <c r="A228">
        <v>10</v>
      </c>
      <c r="B228" s="56" t="s">
        <v>784</v>
      </c>
      <c r="C228" s="55" t="s">
        <v>783</v>
      </c>
      <c r="D228" s="65"/>
      <c r="E228" s="65"/>
    </row>
    <row r="229" spans="1:5" ht="38.25">
      <c r="A229">
        <v>11</v>
      </c>
      <c r="B229" s="58" t="s">
        <v>785</v>
      </c>
      <c r="C229" s="57" t="s">
        <v>849</v>
      </c>
      <c r="D229" s="66"/>
      <c r="E229" s="66"/>
    </row>
    <row r="230" spans="1:5" ht="38.25">
      <c r="A230">
        <v>12</v>
      </c>
      <c r="B230" s="60" t="s">
        <v>787</v>
      </c>
      <c r="C230" s="59" t="s">
        <v>786</v>
      </c>
      <c r="D230" s="67"/>
      <c r="E230" s="67"/>
    </row>
    <row r="231" spans="1:5" ht="38.25">
      <c r="A231">
        <v>13</v>
      </c>
      <c r="B231" s="60" t="s">
        <v>789</v>
      </c>
      <c r="C231" s="59" t="s">
        <v>788</v>
      </c>
      <c r="D231" s="67"/>
      <c r="E231" s="67"/>
    </row>
    <row r="232" spans="1:5" ht="38.25">
      <c r="A232">
        <v>14</v>
      </c>
      <c r="B232" s="60" t="s">
        <v>791</v>
      </c>
      <c r="C232" s="59" t="s">
        <v>790</v>
      </c>
      <c r="D232" s="67"/>
      <c r="E232" s="67"/>
    </row>
    <row r="233" spans="1:5" ht="38.25">
      <c r="A233">
        <v>15</v>
      </c>
      <c r="B233" s="56" t="s">
        <v>793</v>
      </c>
      <c r="C233" s="55" t="s">
        <v>792</v>
      </c>
      <c r="D233" s="65"/>
      <c r="E233" s="65"/>
    </row>
    <row r="234" spans="1:5" ht="38.25">
      <c r="A234">
        <v>16</v>
      </c>
      <c r="B234" s="56" t="s">
        <v>795</v>
      </c>
      <c r="C234" s="55" t="s">
        <v>794</v>
      </c>
      <c r="D234" s="65"/>
      <c r="E234" s="65"/>
    </row>
    <row r="235" spans="1:5" ht="38.25">
      <c r="A235">
        <v>17</v>
      </c>
      <c r="B235" s="56" t="s">
        <v>797</v>
      </c>
      <c r="C235" s="55" t="s">
        <v>796</v>
      </c>
      <c r="D235" s="65"/>
      <c r="E235" s="65"/>
    </row>
    <row r="236" spans="1:5" ht="38.25">
      <c r="A236">
        <v>18</v>
      </c>
      <c r="B236" s="58" t="s">
        <v>798</v>
      </c>
      <c r="C236" s="57" t="s">
        <v>850</v>
      </c>
      <c r="D236" s="66"/>
      <c r="E236" s="66"/>
    </row>
    <row r="237" spans="1:5" ht="25.5">
      <c r="A237">
        <v>19</v>
      </c>
      <c r="B237" s="60" t="s">
        <v>800</v>
      </c>
      <c r="C237" s="59" t="s">
        <v>799</v>
      </c>
      <c r="D237" s="67"/>
      <c r="E237" s="67"/>
    </row>
    <row r="238" spans="1:5" ht="38.25">
      <c r="A238">
        <v>20</v>
      </c>
      <c r="B238" s="60" t="s">
        <v>802</v>
      </c>
      <c r="C238" s="59" t="s">
        <v>801</v>
      </c>
      <c r="D238" s="67"/>
      <c r="E238" s="67"/>
    </row>
    <row r="239" spans="1:5" ht="25.5">
      <c r="A239">
        <v>21</v>
      </c>
      <c r="B239" s="56" t="s">
        <v>804</v>
      </c>
      <c r="C239" s="55" t="s">
        <v>803</v>
      </c>
      <c r="D239" s="65"/>
      <c r="E239" s="65"/>
    </row>
    <row r="240" spans="1:5" ht="38.25">
      <c r="A240">
        <v>22</v>
      </c>
      <c r="B240" s="58" t="s">
        <v>805</v>
      </c>
      <c r="C240" s="57" t="s">
        <v>851</v>
      </c>
      <c r="D240" s="66"/>
      <c r="E240" s="66"/>
    </row>
    <row r="241" spans="1:5" ht="38.25">
      <c r="A241">
        <v>23</v>
      </c>
      <c r="B241" s="56" t="s">
        <v>807</v>
      </c>
      <c r="C241" s="55" t="s">
        <v>806</v>
      </c>
      <c r="D241" s="65"/>
      <c r="E241" s="65"/>
    </row>
    <row r="242" spans="1:5" ht="25.5">
      <c r="A242">
        <v>24</v>
      </c>
      <c r="B242" s="56" t="s">
        <v>809</v>
      </c>
      <c r="C242" s="55" t="s">
        <v>808</v>
      </c>
      <c r="D242" s="65"/>
      <c r="E242" s="65"/>
    </row>
    <row r="243" spans="1:5" ht="38.25">
      <c r="A243">
        <v>25</v>
      </c>
      <c r="B243" s="56" t="s">
        <v>811</v>
      </c>
      <c r="C243" s="55" t="s">
        <v>810</v>
      </c>
      <c r="D243" s="65"/>
      <c r="E243" s="65"/>
    </row>
    <row r="244" spans="1:5" ht="25.5">
      <c r="A244">
        <v>1</v>
      </c>
      <c r="B244" s="56" t="s">
        <v>813</v>
      </c>
      <c r="C244" s="64" t="s">
        <v>812</v>
      </c>
      <c r="D244" s="68"/>
      <c r="E244" s="68"/>
    </row>
    <row r="245" spans="1:5">
      <c r="A245">
        <v>2</v>
      </c>
      <c r="B245" s="56" t="s">
        <v>815</v>
      </c>
      <c r="C245" s="64" t="s">
        <v>814</v>
      </c>
      <c r="D245" s="68"/>
      <c r="E245" s="68"/>
    </row>
    <row r="246" spans="1:5" ht="25.5">
      <c r="A246">
        <v>3</v>
      </c>
      <c r="B246" s="56" t="s">
        <v>817</v>
      </c>
      <c r="C246" s="64" t="s">
        <v>816</v>
      </c>
      <c r="D246" s="68"/>
      <c r="E246" s="68"/>
    </row>
    <row r="247" spans="1:5" ht="25.5">
      <c r="A247">
        <v>4</v>
      </c>
      <c r="B247" s="56" t="s">
        <v>819</v>
      </c>
      <c r="C247" s="64" t="s">
        <v>818</v>
      </c>
      <c r="D247" s="68"/>
      <c r="E247" s="68"/>
    </row>
    <row r="248" spans="1:5" ht="25.5">
      <c r="A248">
        <v>5</v>
      </c>
      <c r="B248" s="56" t="s">
        <v>821</v>
      </c>
      <c r="C248" s="64" t="s">
        <v>820</v>
      </c>
      <c r="D248" s="68"/>
      <c r="E248" s="68"/>
    </row>
    <row r="249" spans="1:5">
      <c r="A249">
        <v>6</v>
      </c>
      <c r="B249" s="56" t="s">
        <v>823</v>
      </c>
      <c r="C249" s="64" t="s">
        <v>822</v>
      </c>
      <c r="D249" s="68"/>
      <c r="E249" s="68"/>
    </row>
    <row r="250" spans="1:5">
      <c r="A250">
        <v>7</v>
      </c>
      <c r="B250" s="56" t="s">
        <v>825</v>
      </c>
      <c r="C250" s="64" t="s">
        <v>824</v>
      </c>
      <c r="D250" s="68"/>
      <c r="E250" s="68"/>
    </row>
    <row r="251" spans="1:5">
      <c r="A251">
        <v>8</v>
      </c>
      <c r="B251" s="56" t="s">
        <v>827</v>
      </c>
      <c r="C251" s="64" t="s">
        <v>826</v>
      </c>
      <c r="D251" s="68"/>
      <c r="E251" s="68"/>
    </row>
    <row r="252" spans="1:5">
      <c r="A252">
        <v>9</v>
      </c>
      <c r="B252" s="60" t="s">
        <v>829</v>
      </c>
      <c r="C252" s="64" t="s">
        <v>828</v>
      </c>
      <c r="D252" s="68"/>
      <c r="E252" s="68"/>
    </row>
    <row r="253" spans="1:5">
      <c r="A253">
        <v>10</v>
      </c>
      <c r="B253" s="56" t="s">
        <v>831</v>
      </c>
      <c r="C253" s="64" t="s">
        <v>830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63"/>
  <sheetViews>
    <sheetView showGridLines="0" tabSelected="1" view="pageBreakPreview" topLeftCell="A241" zoomScale="130" zoomScaleNormal="85" zoomScaleSheetLayoutView="130" workbookViewId="0">
      <selection activeCell="Q260" sqref="Q260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140625" style="1" customWidth="1"/>
    <col min="6" max="6" width="9" style="1" customWidth="1"/>
    <col min="7" max="7" width="6.42578125" style="1" customWidth="1"/>
    <col min="8" max="8" width="2.7109375" style="1" customWidth="1"/>
    <col min="9" max="11" width="4.7109375" style="1" customWidth="1"/>
    <col min="12" max="12" width="4.28515625" style="1" bestFit="1" customWidth="1"/>
    <col min="13" max="13" width="4.5703125" style="1" bestFit="1" customWidth="1"/>
    <col min="14" max="14" width="5.28515625" style="1" bestFit="1" customWidth="1"/>
    <col min="15" max="19" width="4.7109375" style="1" customWidth="1"/>
    <col min="20" max="20" width="6.1406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34"/>
      <c r="B1" s="334"/>
      <c r="V1" s="2"/>
      <c r="W1" s="2"/>
    </row>
    <row r="2" spans="1:23" ht="18.75" customHeight="1" thickBot="1">
      <c r="A2" s="334"/>
      <c r="B2" s="334"/>
      <c r="C2" s="206" t="s">
        <v>852</v>
      </c>
      <c r="D2" s="206"/>
      <c r="E2" s="206"/>
      <c r="F2" s="326" t="s">
        <v>1041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5"/>
      <c r="V2" s="6"/>
      <c r="W2" s="6"/>
    </row>
    <row r="3" spans="1:23" ht="18.75" customHeight="1" thickBot="1">
      <c r="A3" s="334"/>
      <c r="B3" s="334"/>
      <c r="C3" s="206" t="s">
        <v>1037</v>
      </c>
      <c r="D3" s="206"/>
      <c r="E3" s="206"/>
      <c r="F3" s="331" t="str">
        <f>IF(ISERROR(VLOOKUP(F2,general!$B:$C,2,FALSE))=TRUE,"",(VLOOKUP(F2,general!$B:$C,2,FALSE)))</f>
        <v/>
      </c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5"/>
      <c r="V3" s="6"/>
      <c r="W3" s="6"/>
    </row>
    <row r="4" spans="1:23" ht="15.75" customHeight="1" thickBot="1">
      <c r="A4" s="334"/>
      <c r="B4" s="334"/>
      <c r="C4" s="4"/>
      <c r="D4" s="206" t="s">
        <v>315</v>
      </c>
      <c r="E4" s="206"/>
      <c r="F4" s="327">
        <v>2020</v>
      </c>
      <c r="G4" s="327"/>
      <c r="H4" s="327"/>
      <c r="I4" s="327"/>
      <c r="J4" s="327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35"/>
      <c r="B5" s="335"/>
    </row>
    <row r="6" spans="1:23" ht="23.25" customHeight="1">
      <c r="A6" s="328" t="s">
        <v>1038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30"/>
    </row>
    <row r="7" spans="1:23" ht="3.75" customHeight="1"/>
    <row r="8" spans="1:23" ht="18" customHeight="1">
      <c r="A8" s="210" t="s">
        <v>0</v>
      </c>
      <c r="B8" s="210"/>
      <c r="C8" s="210"/>
      <c r="D8" s="315" t="s">
        <v>1047</v>
      </c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</row>
    <row r="9" spans="1:23" ht="17.25" customHeight="1">
      <c r="A9" s="210" t="s">
        <v>18</v>
      </c>
      <c r="B9" s="210"/>
      <c r="C9" s="210"/>
      <c r="D9" s="211" t="s">
        <v>1048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</row>
    <row r="10" spans="1:23" ht="17.25" customHeight="1">
      <c r="A10" s="210" t="s">
        <v>19</v>
      </c>
      <c r="B10" s="210"/>
      <c r="C10" s="210"/>
      <c r="D10" s="316">
        <v>3500000</v>
      </c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</row>
    <row r="11" spans="1:23" ht="27.75" customHeight="1">
      <c r="A11" s="210" t="s">
        <v>1111</v>
      </c>
      <c r="B11" s="210"/>
      <c r="C11" s="317"/>
      <c r="D11" s="318" t="s">
        <v>1112</v>
      </c>
      <c r="E11" s="319"/>
      <c r="F11" s="319"/>
      <c r="G11" s="320"/>
      <c r="H11" s="321" t="s">
        <v>1113</v>
      </c>
      <c r="I11" s="321"/>
      <c r="J11" s="321"/>
      <c r="K11" s="321"/>
      <c r="L11" s="321"/>
      <c r="M11" s="321"/>
      <c r="N11" s="321"/>
      <c r="O11" s="321"/>
      <c r="P11" s="321"/>
      <c r="Q11" s="321"/>
      <c r="R11" s="141"/>
      <c r="S11" s="141"/>
      <c r="T11" s="141"/>
      <c r="U11" s="141"/>
      <c r="V11" s="141"/>
      <c r="W11" s="141"/>
    </row>
    <row r="12" spans="1:23" ht="27" customHeight="1">
      <c r="A12" s="210" t="s">
        <v>1114</v>
      </c>
      <c r="B12" s="210"/>
      <c r="C12" s="140"/>
      <c r="D12" s="322">
        <v>2800000</v>
      </c>
      <c r="E12" s="323"/>
      <c r="F12" s="323"/>
      <c r="G12" s="324"/>
      <c r="H12" s="325">
        <v>700000</v>
      </c>
      <c r="I12" s="325"/>
      <c r="J12" s="325"/>
      <c r="K12" s="325"/>
      <c r="L12" s="325"/>
      <c r="M12" s="325"/>
      <c r="N12" s="325"/>
      <c r="O12" s="325"/>
      <c r="P12" s="325"/>
      <c r="Q12" s="325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7" t="s">
        <v>336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</row>
    <row r="15" spans="1:23" ht="15.75" customHeight="1">
      <c r="A15" s="332" t="s">
        <v>320</v>
      </c>
      <c r="B15" s="332"/>
      <c r="C15" s="332"/>
      <c r="D15" s="333" t="s">
        <v>316</v>
      </c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</row>
    <row r="16" spans="1:23" ht="16.5" customHeight="1">
      <c r="A16" s="308" t="s">
        <v>322</v>
      </c>
      <c r="B16" s="308"/>
      <c r="C16" s="308"/>
      <c r="D16" s="314" t="s">
        <v>995</v>
      </c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</row>
    <row r="17" spans="1:33" ht="17.25" customHeight="1">
      <c r="A17" s="308" t="s">
        <v>323</v>
      </c>
      <c r="B17" s="309"/>
      <c r="C17" s="309"/>
      <c r="D17" s="310" t="s">
        <v>973</v>
      </c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2"/>
    </row>
    <row r="18" spans="1:33" ht="22.5" customHeight="1">
      <c r="A18" s="308" t="s">
        <v>324</v>
      </c>
      <c r="B18" s="309"/>
      <c r="C18" s="309"/>
      <c r="D18" s="310" t="s">
        <v>876</v>
      </c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2"/>
    </row>
    <row r="19" spans="1:33" ht="21.75" customHeight="1">
      <c r="A19" s="308" t="s">
        <v>325</v>
      </c>
      <c r="B19" s="309"/>
      <c r="C19" s="309"/>
      <c r="D19" s="310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2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7" t="s">
        <v>326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</row>
    <row r="22" spans="1:33" ht="20.25" customHeight="1">
      <c r="A22" s="313" t="s">
        <v>1109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</row>
    <row r="23" spans="1:33" ht="22.5" customHeight="1">
      <c r="A23" s="307" t="s">
        <v>334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</row>
    <row r="24" spans="1:33" ht="24.75" customHeight="1">
      <c r="A24" s="227" t="s">
        <v>1049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</row>
    <row r="25" spans="1:33" ht="20.25" customHeight="1">
      <c r="A25" s="307" t="s">
        <v>1040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</row>
    <row r="26" spans="1:33" s="3" customFormat="1" ht="25.5" customHeight="1">
      <c r="A26" s="227" t="s">
        <v>1050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98" t="s">
        <v>5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300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48" t="s">
        <v>1008</v>
      </c>
      <c r="B31" s="248"/>
      <c r="C31" s="273" t="s">
        <v>1051</v>
      </c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5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76" t="s">
        <v>1010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8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48" t="s">
        <v>22</v>
      </c>
      <c r="B35" s="248"/>
      <c r="C35" s="279" t="s">
        <v>1052</v>
      </c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2" t="s">
        <v>338</v>
      </c>
      <c r="B37" s="264"/>
      <c r="C37" s="108" t="s">
        <v>1053</v>
      </c>
      <c r="D37" s="54"/>
      <c r="E37" s="248" t="s">
        <v>4</v>
      </c>
      <c r="F37" s="248"/>
      <c r="G37" s="279" t="s">
        <v>1055</v>
      </c>
      <c r="H37" s="279"/>
      <c r="I37" s="279"/>
      <c r="J37" s="279"/>
      <c r="K37" s="54"/>
      <c r="L37" s="54"/>
      <c r="M37" s="248" t="s">
        <v>1009</v>
      </c>
      <c r="N37" s="248"/>
      <c r="O37" s="248"/>
      <c r="P37" s="248"/>
      <c r="Q37" s="279" t="s">
        <v>1057</v>
      </c>
      <c r="R37" s="279"/>
      <c r="S37" s="279"/>
      <c r="T37" s="279"/>
      <c r="U37" s="279"/>
      <c r="V37" s="279"/>
      <c r="W37" s="279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2" t="s">
        <v>1017</v>
      </c>
      <c r="B39" s="264"/>
      <c r="C39" s="115" t="s">
        <v>1054</v>
      </c>
      <c r="D39" s="54"/>
      <c r="E39" s="262" t="s">
        <v>24</v>
      </c>
      <c r="F39" s="264"/>
      <c r="G39" s="279" t="s">
        <v>1056</v>
      </c>
      <c r="H39" s="279"/>
      <c r="I39" s="279"/>
      <c r="J39" s="279"/>
      <c r="K39" s="54"/>
      <c r="L39" s="54"/>
      <c r="M39" s="248" t="s">
        <v>1018</v>
      </c>
      <c r="N39" s="248"/>
      <c r="O39" s="248"/>
      <c r="P39" s="248"/>
      <c r="Q39" s="279" t="s">
        <v>1059</v>
      </c>
      <c r="R39" s="279"/>
      <c r="S39" s="279"/>
      <c r="T39" s="279"/>
      <c r="U39" s="279"/>
      <c r="V39" s="279"/>
      <c r="W39" s="279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48" t="s">
        <v>1004</v>
      </c>
      <c r="D41" s="248"/>
      <c r="E41" s="248"/>
      <c r="F41" s="248"/>
      <c r="H41" s="54"/>
      <c r="I41" s="54"/>
      <c r="J41" s="54"/>
      <c r="O41" s="248" t="s">
        <v>1007</v>
      </c>
      <c r="P41" s="248"/>
      <c r="Q41" s="248"/>
      <c r="R41" s="248"/>
      <c r="S41" s="248"/>
      <c r="T41" s="248"/>
      <c r="U41" s="248"/>
      <c r="V41" s="248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300</v>
      </c>
      <c r="D42" s="54"/>
      <c r="E42" s="241">
        <v>2019</v>
      </c>
      <c r="F42" s="241"/>
      <c r="H42" s="54"/>
      <c r="I42" s="54"/>
      <c r="J42" s="54"/>
      <c r="O42" s="303">
        <v>240</v>
      </c>
      <c r="P42" s="303"/>
      <c r="Q42" s="303"/>
      <c r="R42" s="303"/>
      <c r="S42" s="303"/>
      <c r="T42" s="303"/>
      <c r="U42" s="303"/>
      <c r="V42" s="303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1005</v>
      </c>
      <c r="D43" s="105"/>
      <c r="E43" s="242" t="s">
        <v>1006</v>
      </c>
      <c r="F43" s="242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43" t="s">
        <v>965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44" t="s">
        <v>25</v>
      </c>
      <c r="B46" s="245"/>
      <c r="C46" s="248" t="s">
        <v>22</v>
      </c>
      <c r="D46" s="248"/>
      <c r="E46" s="266" t="s">
        <v>3</v>
      </c>
      <c r="F46" s="262" t="s">
        <v>328</v>
      </c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4"/>
      <c r="U46" s="109"/>
      <c r="V46" s="187" t="s">
        <v>27</v>
      </c>
      <c r="W46" s="248" t="s">
        <v>1021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46"/>
      <c r="B47" s="247"/>
      <c r="C47" s="248"/>
      <c r="D47" s="248"/>
      <c r="E47" s="267"/>
      <c r="F47" s="268" t="s">
        <v>300</v>
      </c>
      <c r="G47" s="269"/>
      <c r="H47" s="270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88"/>
      <c r="W47" s="248"/>
    </row>
    <row r="48" spans="1:33" ht="29.25" customHeight="1">
      <c r="A48" s="230" t="s">
        <v>1</v>
      </c>
      <c r="B48" s="230"/>
      <c r="C48" s="240" t="s">
        <v>1060</v>
      </c>
      <c r="D48" s="240"/>
      <c r="E48" s="116" t="s">
        <v>1062</v>
      </c>
      <c r="F48" s="191" t="s">
        <v>999</v>
      </c>
      <c r="G48" s="233"/>
      <c r="H48" s="192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240</v>
      </c>
      <c r="U48" s="78"/>
      <c r="V48" s="119">
        <f>IF(SUM(I48:T48)=0,"",SUM(I48:T48))</f>
        <v>240</v>
      </c>
      <c r="W48" s="229" t="str">
        <f>IF($G$39="porcentaje",FIXED(V48/V49*100,2)&amp;"%",IF($G$39="Promedio",V48/V49,IF($G$39="variación porcentual",FIXED(((V48/V49)-1)*100,2)&amp;"%",IF($G$39="OTRAS","CAPTURAR EL RESULTADO DEL INDICADOR"))))</f>
        <v>-20,00%</v>
      </c>
      <c r="Y48" s="1"/>
      <c r="AC48" s="10"/>
      <c r="AF48" s="10"/>
      <c r="AG48" s="10"/>
    </row>
    <row r="49" spans="1:33" ht="30" customHeight="1">
      <c r="A49" s="230" t="s">
        <v>2</v>
      </c>
      <c r="B49" s="230"/>
      <c r="C49" s="240" t="s">
        <v>1061</v>
      </c>
      <c r="D49" s="240"/>
      <c r="E49" s="116" t="s">
        <v>1062</v>
      </c>
      <c r="F49" s="191" t="s">
        <v>1000</v>
      </c>
      <c r="G49" s="233"/>
      <c r="H49" s="192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300</v>
      </c>
      <c r="U49" s="77">
        <f>SUM(I49:T49)</f>
        <v>300</v>
      </c>
      <c r="V49" s="119">
        <f>IF(SUM(I49:T49)=0,"",SUM(I49:T49))</f>
        <v>300</v>
      </c>
      <c r="W49" s="229"/>
      <c r="Y49" s="1"/>
      <c r="AA49" s="3"/>
      <c r="AC49" s="10"/>
      <c r="AF49" s="10"/>
      <c r="AG49" s="10"/>
    </row>
    <row r="50" spans="1:33" ht="17.25" customHeight="1">
      <c r="A50" s="265" t="s">
        <v>298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</row>
    <row r="51" spans="1:33" s="3" customFormat="1" ht="15.75" customHeight="1">
      <c r="A51" s="244" t="s">
        <v>25</v>
      </c>
      <c r="B51" s="245"/>
      <c r="C51" s="248" t="s">
        <v>22</v>
      </c>
      <c r="D51" s="248"/>
      <c r="E51" s="266" t="s">
        <v>3</v>
      </c>
      <c r="F51" s="262" t="s">
        <v>328</v>
      </c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4"/>
      <c r="U51" s="109"/>
      <c r="V51" s="187" t="s">
        <v>27</v>
      </c>
      <c r="W51" s="248" t="s">
        <v>1022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46"/>
      <c r="B52" s="247"/>
      <c r="C52" s="248"/>
      <c r="D52" s="248"/>
      <c r="E52" s="267"/>
      <c r="F52" s="268" t="s">
        <v>298</v>
      </c>
      <c r="G52" s="269"/>
      <c r="H52" s="270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88"/>
      <c r="W52" s="248"/>
    </row>
    <row r="53" spans="1:33" ht="29.25" customHeight="1">
      <c r="A53" s="230" t="s">
        <v>1</v>
      </c>
      <c r="B53" s="230"/>
      <c r="C53" s="231" t="str">
        <f>IF(C48=0,"",C48)</f>
        <v>Visitas a inmubles 2020</v>
      </c>
      <c r="D53" s="232"/>
      <c r="E53" s="137" t="str">
        <f>IF(E48=0,"",E48)</f>
        <v>Visitas</v>
      </c>
      <c r="F53" s="191" t="s">
        <v>1019</v>
      </c>
      <c r="G53" s="233"/>
      <c r="H53" s="192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29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30" t="s">
        <v>2</v>
      </c>
      <c r="B54" s="230"/>
      <c r="C54" s="231" t="str">
        <f>IF(C49=0,"",C49)</f>
        <v>Visitas a inmuebles 2019</v>
      </c>
      <c r="D54" s="232"/>
      <c r="E54" s="138" t="str">
        <f>IF(E49=0,"",E49)</f>
        <v>Visitas</v>
      </c>
      <c r="F54" s="191" t="s">
        <v>1020</v>
      </c>
      <c r="G54" s="233"/>
      <c r="H54" s="192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300</v>
      </c>
      <c r="U54" s="77">
        <f>SUM(I54:T54)</f>
        <v>300</v>
      </c>
      <c r="V54" s="119">
        <f t="shared" si="0"/>
        <v>300</v>
      </c>
      <c r="W54" s="229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34" t="s">
        <v>966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35" t="s">
        <v>1001</v>
      </c>
      <c r="B58" s="236"/>
      <c r="C58" s="236"/>
      <c r="D58" s="236"/>
      <c r="E58" s="236"/>
      <c r="F58" s="237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9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98" t="s">
        <v>6</v>
      </c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300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48" t="s">
        <v>1008</v>
      </c>
      <c r="B62" s="248"/>
      <c r="C62" s="273" t="s">
        <v>1063</v>
      </c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5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76" t="s">
        <v>1010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8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48" t="s">
        <v>22</v>
      </c>
      <c r="B66" s="248"/>
      <c r="C66" s="279" t="s">
        <v>1064</v>
      </c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2" t="s">
        <v>338</v>
      </c>
      <c r="B68" s="264"/>
      <c r="C68" s="108" t="s">
        <v>1053</v>
      </c>
      <c r="D68" s="54"/>
      <c r="E68" s="248" t="s">
        <v>4</v>
      </c>
      <c r="F68" s="248"/>
      <c r="G68" s="279" t="s">
        <v>1055</v>
      </c>
      <c r="H68" s="279"/>
      <c r="I68" s="279"/>
      <c r="J68" s="279"/>
      <c r="K68" s="54"/>
      <c r="L68" s="54"/>
      <c r="M68" s="248" t="s">
        <v>1009</v>
      </c>
      <c r="N68" s="248"/>
      <c r="O68" s="248"/>
      <c r="P68" s="248"/>
      <c r="Q68" s="279" t="s">
        <v>1067</v>
      </c>
      <c r="R68" s="279"/>
      <c r="S68" s="279"/>
      <c r="T68" s="279"/>
      <c r="U68" s="279"/>
      <c r="V68" s="279"/>
      <c r="W68" s="279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2" t="s">
        <v>1017</v>
      </c>
      <c r="B70" s="264"/>
      <c r="C70" s="115" t="s">
        <v>1054</v>
      </c>
      <c r="D70" s="54"/>
      <c r="E70" s="262" t="s">
        <v>24</v>
      </c>
      <c r="F70" s="264"/>
      <c r="G70" s="279" t="s">
        <v>1065</v>
      </c>
      <c r="H70" s="279"/>
      <c r="I70" s="279"/>
      <c r="J70" s="279"/>
      <c r="K70" s="54"/>
      <c r="L70" s="54"/>
      <c r="M70" s="248" t="s">
        <v>1018</v>
      </c>
      <c r="N70" s="248"/>
      <c r="O70" s="248"/>
      <c r="P70" s="248"/>
      <c r="Q70" s="279" t="s">
        <v>1076</v>
      </c>
      <c r="R70" s="279"/>
      <c r="S70" s="279"/>
      <c r="T70" s="279"/>
      <c r="U70" s="279"/>
      <c r="V70" s="279"/>
      <c r="W70" s="279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48" t="s">
        <v>1004</v>
      </c>
      <c r="D72" s="248"/>
      <c r="E72" s="248"/>
      <c r="F72" s="248"/>
      <c r="H72" s="54"/>
      <c r="I72" s="54"/>
      <c r="J72" s="54"/>
      <c r="O72" s="248" t="s">
        <v>1007</v>
      </c>
      <c r="P72" s="248"/>
      <c r="Q72" s="248"/>
      <c r="R72" s="248"/>
      <c r="S72" s="248"/>
      <c r="T72" s="248"/>
      <c r="U72" s="248"/>
      <c r="V72" s="248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120000</v>
      </c>
      <c r="D73" s="54"/>
      <c r="E73" s="241">
        <v>2020</v>
      </c>
      <c r="F73" s="241"/>
      <c r="H73" s="54"/>
      <c r="I73" s="54"/>
      <c r="J73" s="54"/>
      <c r="O73" s="306">
        <v>5000</v>
      </c>
      <c r="P73" s="306"/>
      <c r="Q73" s="306"/>
      <c r="R73" s="306"/>
      <c r="S73" s="306"/>
      <c r="T73" s="306"/>
      <c r="U73" s="306"/>
      <c r="V73" s="306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1005</v>
      </c>
      <c r="D74" s="105"/>
      <c r="E74" s="242" t="s">
        <v>1006</v>
      </c>
      <c r="F74" s="242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43" t="s">
        <v>965</v>
      </c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44" t="s">
        <v>25</v>
      </c>
      <c r="B77" s="245"/>
      <c r="C77" s="248" t="s">
        <v>22</v>
      </c>
      <c r="D77" s="248"/>
      <c r="E77" s="266" t="s">
        <v>3</v>
      </c>
      <c r="F77" s="262" t="s">
        <v>328</v>
      </c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4"/>
      <c r="U77" s="109"/>
      <c r="V77" s="187" t="s">
        <v>27</v>
      </c>
      <c r="W77" s="248" t="s">
        <v>1021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46"/>
      <c r="B78" s="247"/>
      <c r="C78" s="248"/>
      <c r="D78" s="248"/>
      <c r="E78" s="267"/>
      <c r="F78" s="268" t="s">
        <v>300</v>
      </c>
      <c r="G78" s="269"/>
      <c r="H78" s="270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88"/>
      <c r="W78" s="248"/>
    </row>
    <row r="79" spans="1:33" ht="29.25" customHeight="1">
      <c r="A79" s="230" t="s">
        <v>1</v>
      </c>
      <c r="B79" s="230"/>
      <c r="C79" s="240" t="s">
        <v>1066</v>
      </c>
      <c r="D79" s="240"/>
      <c r="E79" s="116" t="s">
        <v>1069</v>
      </c>
      <c r="F79" s="191" t="s">
        <v>999</v>
      </c>
      <c r="G79" s="233"/>
      <c r="H79" s="192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5000</v>
      </c>
      <c r="U79" s="78"/>
      <c r="V79" s="119">
        <f>IF(SUM(I79:T79)=0,"",SUM(I79:T79))</f>
        <v>5000</v>
      </c>
      <c r="W79" s="229" t="str">
        <f>IF($G$70="porcentaje",FIXED(V79/V80*100,2)&amp;"%",IF($G$70="Promedio",V79/V80,IF($G$70="variación porcentual",FIXED(((V79/V80)-1)*100,2)&amp;"%",IF($G$70="OTRAS","CAPTURAR EL RESULTADO DEL INDICADOR"))))</f>
        <v>4.17%</v>
      </c>
      <c r="Y79" s="1"/>
      <c r="AC79" s="10"/>
      <c r="AF79" s="10"/>
      <c r="AG79" s="10"/>
    </row>
    <row r="80" spans="1:33" ht="30" customHeight="1">
      <c r="A80" s="230" t="s">
        <v>2</v>
      </c>
      <c r="B80" s="230"/>
      <c r="C80" s="240" t="s">
        <v>1068</v>
      </c>
      <c r="D80" s="240"/>
      <c r="E80" s="116" t="s">
        <v>1069</v>
      </c>
      <c r="F80" s="191" t="s">
        <v>1000</v>
      </c>
      <c r="G80" s="233"/>
      <c r="H80" s="192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120000</v>
      </c>
      <c r="U80" s="77">
        <f>SUM(I80:T80)</f>
        <v>120000</v>
      </c>
      <c r="V80" s="119">
        <f>IF(SUM(I80:T80)=0,"",SUM(I80:T80))</f>
        <v>120000</v>
      </c>
      <c r="W80" s="229"/>
      <c r="Y80" s="1"/>
      <c r="AA80" s="3"/>
      <c r="AC80" s="10"/>
      <c r="AF80" s="10"/>
      <c r="AG80" s="10"/>
    </row>
    <row r="81" spans="1:33" ht="17.25" customHeight="1">
      <c r="A81" s="265" t="s">
        <v>298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</row>
    <row r="82" spans="1:33" s="3" customFormat="1" ht="15.75" customHeight="1">
      <c r="A82" s="244" t="s">
        <v>25</v>
      </c>
      <c r="B82" s="245"/>
      <c r="C82" s="248" t="s">
        <v>22</v>
      </c>
      <c r="D82" s="248"/>
      <c r="E82" s="266" t="s">
        <v>3</v>
      </c>
      <c r="F82" s="262" t="s">
        <v>328</v>
      </c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4"/>
      <c r="U82" s="109"/>
      <c r="V82" s="187" t="s">
        <v>27</v>
      </c>
      <c r="W82" s="248" t="s">
        <v>1022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46"/>
      <c r="B83" s="247"/>
      <c r="C83" s="248"/>
      <c r="D83" s="248"/>
      <c r="E83" s="267"/>
      <c r="F83" s="268" t="s">
        <v>298</v>
      </c>
      <c r="G83" s="269"/>
      <c r="H83" s="270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88"/>
      <c r="W83" s="248"/>
    </row>
    <row r="84" spans="1:33" ht="28.5" customHeight="1">
      <c r="A84" s="259" t="s">
        <v>1</v>
      </c>
      <c r="B84" s="261"/>
      <c r="C84" s="231" t="str">
        <f>IF(C79=0,"",C79)</f>
        <v>Población que cuenta con el Plan 2020</v>
      </c>
      <c r="D84" s="232"/>
      <c r="E84" s="138" t="str">
        <f>IF(E79=0,"",E79)</f>
        <v>Personas</v>
      </c>
      <c r="F84" s="191" t="s">
        <v>1019</v>
      </c>
      <c r="G84" s="233"/>
      <c r="H84" s="192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29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59" t="s">
        <v>2</v>
      </c>
      <c r="B85" s="261"/>
      <c r="C85" s="231" t="str">
        <f>IF(C80=0,"",C80)</f>
        <v>Población total del municipio</v>
      </c>
      <c r="D85" s="232"/>
      <c r="E85" s="138" t="str">
        <f>IF(E80=0,"",E80)</f>
        <v>Personas</v>
      </c>
      <c r="F85" s="191" t="s">
        <v>1020</v>
      </c>
      <c r="G85" s="233"/>
      <c r="H85" s="192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120000</v>
      </c>
      <c r="U85" s="77">
        <f>SUM(I85:T85)</f>
        <v>120000</v>
      </c>
      <c r="V85" s="119">
        <f>IF(SUM(I85:T85)=0,"",SUM(I85:T85))</f>
        <v>120000</v>
      </c>
      <c r="W85" s="229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34" t="s">
        <v>966</v>
      </c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35" t="s">
        <v>1001</v>
      </c>
      <c r="B89" s="236"/>
      <c r="C89" s="236"/>
      <c r="D89" s="236"/>
      <c r="E89" s="236"/>
      <c r="F89" s="237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9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05"/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98" t="s">
        <v>1002</v>
      </c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300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48" t="s">
        <v>1011</v>
      </c>
      <c r="B93" s="248"/>
      <c r="C93" s="273" t="s">
        <v>1070</v>
      </c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5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76" t="s">
        <v>1010</v>
      </c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8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48" t="s">
        <v>22</v>
      </c>
      <c r="B97" s="248"/>
      <c r="C97" s="279" t="s">
        <v>1071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2" t="s">
        <v>338</v>
      </c>
      <c r="B99" s="264"/>
      <c r="C99" s="108" t="s">
        <v>1075</v>
      </c>
      <c r="D99" s="54"/>
      <c r="E99" s="248" t="s">
        <v>4</v>
      </c>
      <c r="F99" s="248"/>
      <c r="G99" s="279" t="s">
        <v>1073</v>
      </c>
      <c r="H99" s="279"/>
      <c r="I99" s="279"/>
      <c r="J99" s="279"/>
      <c r="K99" s="54"/>
      <c r="L99" s="54"/>
      <c r="M99" s="248" t="s">
        <v>1009</v>
      </c>
      <c r="N99" s="248"/>
      <c r="O99" s="248"/>
      <c r="P99" s="248"/>
      <c r="Q99" s="279" t="s">
        <v>1072</v>
      </c>
      <c r="R99" s="279"/>
      <c r="S99" s="279"/>
      <c r="T99" s="279"/>
      <c r="U99" s="279"/>
      <c r="V99" s="279"/>
      <c r="W99" s="279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2" t="s">
        <v>1017</v>
      </c>
      <c r="B101" s="264"/>
      <c r="C101" s="115" t="s">
        <v>1074</v>
      </c>
      <c r="D101" s="54"/>
      <c r="E101" s="262" t="s">
        <v>24</v>
      </c>
      <c r="F101" s="264"/>
      <c r="G101" s="279" t="s">
        <v>1065</v>
      </c>
      <c r="H101" s="279"/>
      <c r="I101" s="279"/>
      <c r="J101" s="279"/>
      <c r="K101" s="54"/>
      <c r="L101" s="54"/>
      <c r="M101" s="248" t="s">
        <v>1018</v>
      </c>
      <c r="N101" s="248"/>
      <c r="O101" s="248"/>
      <c r="P101" s="248"/>
      <c r="Q101" s="279" t="s">
        <v>1076</v>
      </c>
      <c r="R101" s="279"/>
      <c r="S101" s="279"/>
      <c r="T101" s="279"/>
      <c r="U101" s="279"/>
      <c r="V101" s="279"/>
      <c r="W101" s="279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48" t="s">
        <v>1004</v>
      </c>
      <c r="D103" s="248"/>
      <c r="E103" s="248"/>
      <c r="F103" s="248"/>
      <c r="H103" s="54"/>
      <c r="I103" s="54"/>
      <c r="J103" s="54"/>
      <c r="O103" s="248" t="s">
        <v>1007</v>
      </c>
      <c r="P103" s="248"/>
      <c r="Q103" s="248"/>
      <c r="R103" s="248"/>
      <c r="S103" s="248"/>
      <c r="T103" s="248"/>
      <c r="U103" s="248"/>
      <c r="V103" s="248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120000</v>
      </c>
      <c r="D104" s="54"/>
      <c r="E104" s="241">
        <v>2020</v>
      </c>
      <c r="F104" s="241"/>
      <c r="H104" s="54"/>
      <c r="I104" s="54"/>
      <c r="J104" s="54"/>
      <c r="O104" s="304">
        <v>5000</v>
      </c>
      <c r="P104" s="304"/>
      <c r="Q104" s="304"/>
      <c r="R104" s="304"/>
      <c r="S104" s="304"/>
      <c r="T104" s="304"/>
      <c r="U104" s="304"/>
      <c r="V104" s="304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1005</v>
      </c>
      <c r="D105" s="105"/>
      <c r="E105" s="242" t="s">
        <v>1006</v>
      </c>
      <c r="F105" s="242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43" t="s">
        <v>965</v>
      </c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44" t="s">
        <v>25</v>
      </c>
      <c r="B108" s="245"/>
      <c r="C108" s="248" t="s">
        <v>22</v>
      </c>
      <c r="D108" s="248"/>
      <c r="E108" s="266" t="s">
        <v>3</v>
      </c>
      <c r="F108" s="262" t="s">
        <v>328</v>
      </c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4"/>
      <c r="U108" s="109"/>
      <c r="V108" s="187" t="s">
        <v>27</v>
      </c>
      <c r="W108" s="248" t="s">
        <v>1021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46"/>
      <c r="B109" s="247"/>
      <c r="C109" s="248"/>
      <c r="D109" s="248"/>
      <c r="E109" s="267"/>
      <c r="F109" s="268" t="s">
        <v>300</v>
      </c>
      <c r="G109" s="269"/>
      <c r="H109" s="270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88"/>
      <c r="W109" s="248"/>
    </row>
    <row r="110" spans="1:33" ht="29.25" customHeight="1">
      <c r="A110" s="230" t="s">
        <v>1</v>
      </c>
      <c r="B110" s="230"/>
      <c r="C110" s="240" t="s">
        <v>1077</v>
      </c>
      <c r="D110" s="240"/>
      <c r="E110" s="116" t="s">
        <v>1069</v>
      </c>
      <c r="F110" s="191" t="s">
        <v>999</v>
      </c>
      <c r="G110" s="233"/>
      <c r="H110" s="192"/>
      <c r="I110" s="99"/>
      <c r="J110" s="77"/>
      <c r="K110" s="77"/>
      <c r="L110" s="77"/>
      <c r="M110" s="77"/>
      <c r="N110" s="77">
        <v>2500</v>
      </c>
      <c r="O110" s="77"/>
      <c r="P110" s="77"/>
      <c r="Q110" s="77"/>
      <c r="R110" s="77"/>
      <c r="S110" s="77"/>
      <c r="T110" s="77">
        <v>2500</v>
      </c>
      <c r="U110" s="78"/>
      <c r="V110" s="119">
        <f>IF(SUM(I110:T110)=0,"",SUM(I110:T110))</f>
        <v>5000</v>
      </c>
      <c r="W110" s="229" t="str">
        <f>IF($G$101="porcentaje",FIXED(V110/V111*100,2)&amp;"%",IF($G$101="Promedio",V110/V111,IF($G$101="variación porcentual",FIXED(((V110/V111)-1)*100,2)&amp;"%",IF($G$101="OTRAS","CAPTURAR EL RESULTADO DEL INDICADOR"))))</f>
        <v>4.17%</v>
      </c>
      <c r="Y110" s="117"/>
      <c r="AC110" s="10"/>
      <c r="AF110" s="10"/>
      <c r="AG110" s="10"/>
    </row>
    <row r="111" spans="1:33" ht="30" customHeight="1">
      <c r="A111" s="230" t="s">
        <v>2</v>
      </c>
      <c r="B111" s="230"/>
      <c r="C111" s="240" t="s">
        <v>1068</v>
      </c>
      <c r="D111" s="240"/>
      <c r="E111" s="116" t="s">
        <v>1069</v>
      </c>
      <c r="F111" s="191" t="s">
        <v>1000</v>
      </c>
      <c r="G111" s="233"/>
      <c r="H111" s="192"/>
      <c r="I111" s="99"/>
      <c r="J111" s="77"/>
      <c r="K111" s="77"/>
      <c r="L111" s="77"/>
      <c r="M111" s="77"/>
      <c r="N111" s="77">
        <v>60000</v>
      </c>
      <c r="O111" s="77"/>
      <c r="P111" s="77"/>
      <c r="Q111" s="77"/>
      <c r="R111" s="77"/>
      <c r="S111" s="77"/>
      <c r="T111" s="77">
        <v>60000</v>
      </c>
      <c r="U111" s="77">
        <f>SUM(I111:T111)</f>
        <v>120000</v>
      </c>
      <c r="V111" s="119">
        <f>IF(SUM(I111:T111)=0,"",SUM(I111:T111))</f>
        <v>120000</v>
      </c>
      <c r="W111" s="229"/>
      <c r="Y111" s="1"/>
      <c r="AA111" s="3"/>
      <c r="AC111" s="10"/>
      <c r="AF111" s="10"/>
      <c r="AG111" s="10"/>
    </row>
    <row r="112" spans="1:33" ht="17.25" customHeight="1">
      <c r="A112" s="265" t="s">
        <v>298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</row>
    <row r="113" spans="1:33" s="3" customFormat="1" ht="15.75" customHeight="1">
      <c r="A113" s="244" t="s">
        <v>25</v>
      </c>
      <c r="B113" s="245"/>
      <c r="C113" s="248" t="s">
        <v>22</v>
      </c>
      <c r="D113" s="248"/>
      <c r="E113" s="266" t="s">
        <v>3</v>
      </c>
      <c r="F113" s="262" t="s">
        <v>328</v>
      </c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4"/>
      <c r="U113" s="109"/>
      <c r="V113" s="187" t="s">
        <v>27</v>
      </c>
      <c r="W113" s="248" t="s">
        <v>1022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46"/>
      <c r="B114" s="247"/>
      <c r="C114" s="248"/>
      <c r="D114" s="248"/>
      <c r="E114" s="267"/>
      <c r="F114" s="268" t="s">
        <v>298</v>
      </c>
      <c r="G114" s="269"/>
      <c r="H114" s="270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88"/>
      <c r="W114" s="248"/>
    </row>
    <row r="115" spans="1:33" ht="29.25" customHeight="1">
      <c r="A115" s="230" t="s">
        <v>1</v>
      </c>
      <c r="B115" s="230"/>
      <c r="C115" s="231" t="str">
        <f>IF(C110=0,"",C110)</f>
        <v>Población capacitada en medidas de Protección Civil</v>
      </c>
      <c r="D115" s="232"/>
      <c r="E115" s="138" t="str">
        <f>IF(E110=0,"",E110)</f>
        <v>Personas</v>
      </c>
      <c r="F115" s="191" t="s">
        <v>1019</v>
      </c>
      <c r="G115" s="233"/>
      <c r="H115" s="192"/>
      <c r="I115" s="99"/>
      <c r="J115" s="77"/>
      <c r="K115" s="77"/>
      <c r="L115" s="77"/>
      <c r="M115" s="77"/>
      <c r="N115" s="77">
        <v>1365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1365</v>
      </c>
      <c r="W115" s="229" t="str">
        <f>IF($G$101="porcentaje",FIXED(V115/V116*100,2)&amp;"%",IF($G$101="Promedio",V115/V116,IF($G$101="variación porcentual",FIXED(((V115/V116)-1)*100,2)&amp;"%",IF($G$101="OTRAS","CAPTURAR EL RESULTADO DEL INDICADOR"))))</f>
        <v>1.14%</v>
      </c>
      <c r="Y115" s="1"/>
      <c r="AC115" s="10"/>
      <c r="AF115" s="10"/>
      <c r="AG115" s="10"/>
    </row>
    <row r="116" spans="1:33" ht="30" customHeight="1">
      <c r="A116" s="230" t="s">
        <v>2</v>
      </c>
      <c r="B116" s="230"/>
      <c r="C116" s="231" t="str">
        <f>IF(C111=0,"",C111)</f>
        <v>Población total del municipio</v>
      </c>
      <c r="D116" s="232"/>
      <c r="E116" s="138" t="str">
        <f>IF(E111=0,"",E111)</f>
        <v>Personas</v>
      </c>
      <c r="F116" s="191" t="s">
        <v>1020</v>
      </c>
      <c r="G116" s="233"/>
      <c r="H116" s="192"/>
      <c r="I116" s="99"/>
      <c r="J116" s="77"/>
      <c r="K116" s="77"/>
      <c r="L116" s="77"/>
      <c r="M116" s="77"/>
      <c r="N116" s="77">
        <v>60000</v>
      </c>
      <c r="O116" s="77"/>
      <c r="P116" s="77"/>
      <c r="Q116" s="77"/>
      <c r="R116" s="77"/>
      <c r="S116" s="77"/>
      <c r="T116" s="77">
        <v>60000</v>
      </c>
      <c r="U116" s="77">
        <f>SUM(I116:T116)</f>
        <v>120000</v>
      </c>
      <c r="V116" s="119">
        <f>IF(SUM(I116:T116)=0,"",SUM(I116:T116))</f>
        <v>120000</v>
      </c>
      <c r="W116" s="229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34" t="s">
        <v>966</v>
      </c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120">
        <f>IF(ISERROR(W115/W110)=TRUE,"",(W115/W110))</f>
        <v>0.2733812949640288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35" t="s">
        <v>1001</v>
      </c>
      <c r="B120" s="236"/>
      <c r="C120" s="236"/>
      <c r="D120" s="236"/>
      <c r="E120" s="236"/>
      <c r="F120" s="237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9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48" t="s">
        <v>1012</v>
      </c>
      <c r="B122" s="248"/>
      <c r="C122" s="273" t="s">
        <v>1078</v>
      </c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5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76" t="s">
        <v>1010</v>
      </c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8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48" t="s">
        <v>22</v>
      </c>
      <c r="B126" s="248"/>
      <c r="C126" s="279" t="s">
        <v>1081</v>
      </c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2" t="s">
        <v>338</v>
      </c>
      <c r="B128" s="264"/>
      <c r="C128" s="108" t="s">
        <v>1079</v>
      </c>
      <c r="D128" s="54"/>
      <c r="E128" s="248" t="s">
        <v>4</v>
      </c>
      <c r="F128" s="248"/>
      <c r="G128" s="279" t="s">
        <v>1073</v>
      </c>
      <c r="H128" s="279"/>
      <c r="I128" s="279"/>
      <c r="J128" s="279"/>
      <c r="K128" s="54"/>
      <c r="L128" s="54"/>
      <c r="M128" s="248" t="s">
        <v>1009</v>
      </c>
      <c r="N128" s="248"/>
      <c r="O128" s="248"/>
      <c r="P128" s="248"/>
      <c r="Q128" s="279" t="s">
        <v>1082</v>
      </c>
      <c r="R128" s="279"/>
      <c r="S128" s="279"/>
      <c r="T128" s="279"/>
      <c r="U128" s="279"/>
      <c r="V128" s="279"/>
      <c r="W128" s="279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2" t="s">
        <v>1017</v>
      </c>
      <c r="B130" s="264"/>
      <c r="C130" s="115" t="s">
        <v>1074</v>
      </c>
      <c r="D130" s="54"/>
      <c r="E130" s="262" t="s">
        <v>24</v>
      </c>
      <c r="F130" s="264"/>
      <c r="G130" s="279" t="s">
        <v>1056</v>
      </c>
      <c r="H130" s="279"/>
      <c r="I130" s="279"/>
      <c r="J130" s="279"/>
      <c r="K130" s="54"/>
      <c r="L130" s="54"/>
      <c r="M130" s="248" t="s">
        <v>1018</v>
      </c>
      <c r="N130" s="248"/>
      <c r="O130" s="248"/>
      <c r="P130" s="248"/>
      <c r="Q130" s="279" t="s">
        <v>1059</v>
      </c>
      <c r="R130" s="279"/>
      <c r="S130" s="279"/>
      <c r="T130" s="279"/>
      <c r="U130" s="279"/>
      <c r="V130" s="279"/>
      <c r="W130" s="279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48" t="s">
        <v>1004</v>
      </c>
      <c r="D132" s="248"/>
      <c r="E132" s="248"/>
      <c r="F132" s="248"/>
      <c r="H132" s="54"/>
      <c r="I132" s="54"/>
      <c r="J132" s="54"/>
      <c r="O132" s="248" t="s">
        <v>1007</v>
      </c>
      <c r="P132" s="248"/>
      <c r="Q132" s="248"/>
      <c r="R132" s="248"/>
      <c r="S132" s="248"/>
      <c r="T132" s="248"/>
      <c r="U132" s="248"/>
      <c r="V132" s="248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2</v>
      </c>
      <c r="D133" s="54"/>
      <c r="E133" s="241">
        <v>2019</v>
      </c>
      <c r="F133" s="241"/>
      <c r="H133" s="54"/>
      <c r="I133" s="54"/>
      <c r="J133" s="54"/>
      <c r="O133" s="303">
        <v>1</v>
      </c>
      <c r="P133" s="303"/>
      <c r="Q133" s="303"/>
      <c r="R133" s="303"/>
      <c r="S133" s="303"/>
      <c r="T133" s="303"/>
      <c r="U133" s="303"/>
      <c r="V133" s="303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1005</v>
      </c>
      <c r="D134" s="105"/>
      <c r="E134" s="242" t="s">
        <v>1006</v>
      </c>
      <c r="F134" s="242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43" t="s">
        <v>965</v>
      </c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44" t="s">
        <v>25</v>
      </c>
      <c r="B137" s="245"/>
      <c r="C137" s="248" t="s">
        <v>22</v>
      </c>
      <c r="D137" s="248"/>
      <c r="E137" s="266" t="s">
        <v>3</v>
      </c>
      <c r="F137" s="262" t="s">
        <v>328</v>
      </c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4"/>
      <c r="U137" s="109"/>
      <c r="V137" s="187" t="s">
        <v>27</v>
      </c>
      <c r="W137" s="248" t="s">
        <v>1021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46"/>
      <c r="B138" s="247"/>
      <c r="C138" s="248"/>
      <c r="D138" s="248"/>
      <c r="E138" s="267"/>
      <c r="F138" s="268" t="s">
        <v>300</v>
      </c>
      <c r="G138" s="269"/>
      <c r="H138" s="270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88"/>
      <c r="W138" s="248"/>
    </row>
    <row r="139" spans="1:33" ht="29.25" customHeight="1">
      <c r="A139" s="230" t="s">
        <v>1</v>
      </c>
      <c r="B139" s="230"/>
      <c r="C139" s="240" t="s">
        <v>1083</v>
      </c>
      <c r="D139" s="240"/>
      <c r="E139" s="116" t="s">
        <v>1080</v>
      </c>
      <c r="F139" s="191" t="s">
        <v>999</v>
      </c>
      <c r="G139" s="233"/>
      <c r="H139" s="192"/>
      <c r="I139" s="99"/>
      <c r="J139" s="77"/>
      <c r="K139" s="77"/>
      <c r="L139" s="77"/>
      <c r="M139" s="77"/>
      <c r="N139" s="77">
        <v>1</v>
      </c>
      <c r="O139" s="77"/>
      <c r="P139" s="77"/>
      <c r="Q139" s="77"/>
      <c r="R139" s="77"/>
      <c r="S139" s="77"/>
      <c r="T139" s="77">
        <v>1</v>
      </c>
      <c r="U139" s="78"/>
      <c r="V139" s="119">
        <f>IF(SUM(I139:T139)=0,"",SUM(I139:T139))</f>
        <v>2</v>
      </c>
      <c r="W139" s="229" t="str">
        <f>IF($G$130="porcentaje",FIXED(V139/V140*100,2)&amp;"%",IF($G$130="Promedio",V139/V140,IF($G$130="variación porcentual",FIXED(((V139/V140)-1)*100,2)&amp;"%",IF($G$130="OTRAS","CAPTURAR EL RESULTADO DEL INDICADOR"))))</f>
        <v>-50.00%</v>
      </c>
      <c r="Y139" s="1"/>
      <c r="AC139" s="10"/>
      <c r="AF139" s="10"/>
      <c r="AG139" s="10"/>
    </row>
    <row r="140" spans="1:33" ht="30" customHeight="1">
      <c r="A140" s="230" t="s">
        <v>2</v>
      </c>
      <c r="B140" s="230"/>
      <c r="C140" s="240" t="s">
        <v>1084</v>
      </c>
      <c r="D140" s="240"/>
      <c r="E140" s="116" t="s">
        <v>1080</v>
      </c>
      <c r="F140" s="191" t="s">
        <v>1000</v>
      </c>
      <c r="G140" s="233"/>
      <c r="H140" s="192"/>
      <c r="I140" s="99"/>
      <c r="J140" s="77"/>
      <c r="K140" s="77"/>
      <c r="L140" s="77"/>
      <c r="M140" s="77"/>
      <c r="N140" s="77">
        <v>2</v>
      </c>
      <c r="O140" s="77"/>
      <c r="P140" s="77"/>
      <c r="Q140" s="77"/>
      <c r="R140" s="77"/>
      <c r="S140" s="77"/>
      <c r="T140" s="77">
        <v>2</v>
      </c>
      <c r="U140" s="77">
        <f>SUM(I140:T140)</f>
        <v>4</v>
      </c>
      <c r="V140" s="119">
        <f>IF(SUM(I140:T140)=0,"",SUM(I140:T140))</f>
        <v>4</v>
      </c>
      <c r="W140" s="229"/>
      <c r="Y140" s="1"/>
      <c r="AA140" s="3"/>
      <c r="AC140" s="10"/>
      <c r="AF140" s="10"/>
      <c r="AG140" s="10"/>
    </row>
    <row r="141" spans="1:33" ht="17.25" customHeight="1">
      <c r="A141" s="265" t="s">
        <v>298</v>
      </c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</row>
    <row r="142" spans="1:33" s="3" customFormat="1" ht="15.75" customHeight="1">
      <c r="A142" s="244" t="s">
        <v>25</v>
      </c>
      <c r="B142" s="245"/>
      <c r="C142" s="248" t="s">
        <v>22</v>
      </c>
      <c r="D142" s="248"/>
      <c r="E142" s="266" t="s">
        <v>3</v>
      </c>
      <c r="F142" s="262" t="s">
        <v>328</v>
      </c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4"/>
      <c r="U142" s="109"/>
      <c r="V142" s="187" t="s">
        <v>27</v>
      </c>
      <c r="W142" s="248" t="s">
        <v>1022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46"/>
      <c r="B143" s="247"/>
      <c r="C143" s="248"/>
      <c r="D143" s="248"/>
      <c r="E143" s="267"/>
      <c r="F143" s="268" t="s">
        <v>298</v>
      </c>
      <c r="G143" s="269"/>
      <c r="H143" s="270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88"/>
      <c r="W143" s="248"/>
    </row>
    <row r="144" spans="1:33" ht="29.25" customHeight="1">
      <c r="A144" s="230" t="s">
        <v>1</v>
      </c>
      <c r="B144" s="230"/>
      <c r="C144" s="231" t="str">
        <f>IF(C139=0,"",C139)</f>
        <v>Tiempo promedio de respuesta 2020</v>
      </c>
      <c r="D144" s="232"/>
      <c r="E144" s="138" t="str">
        <f>IF(E139=0,"",E139)</f>
        <v>Minutos</v>
      </c>
      <c r="F144" s="191" t="s">
        <v>1019</v>
      </c>
      <c r="G144" s="233"/>
      <c r="H144" s="192"/>
      <c r="I144" s="99"/>
      <c r="J144" s="77"/>
      <c r="K144" s="77"/>
      <c r="L144" s="77"/>
      <c r="M144" s="77"/>
      <c r="N144" s="77">
        <v>1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1</v>
      </c>
      <c r="W144" s="229" t="str">
        <f>IF($G$130="porcentaje",FIXED(V144/V145*100,2)&amp;"%",IF($G$130="Promedio",V144/V145,IF($G$130="variación porcentual",FIXED(((V144/V145)-1)*100,2)&amp;"%",IF($G$130="OTRAS","CAPTURAR EL RESULTADO DEL INDICADOR"))))</f>
        <v>-75.00%</v>
      </c>
      <c r="Y144" s="1"/>
      <c r="AC144" s="10"/>
      <c r="AF144" s="10"/>
      <c r="AG144" s="10"/>
    </row>
    <row r="145" spans="1:33" ht="30" customHeight="1">
      <c r="A145" s="230" t="s">
        <v>2</v>
      </c>
      <c r="B145" s="230"/>
      <c r="C145" s="231" t="str">
        <f>IF(C140=0,"",C140)</f>
        <v>Tiempo promedio de respuesta 2019</v>
      </c>
      <c r="D145" s="232"/>
      <c r="E145" s="138" t="str">
        <f>IF(E140=0,"",E140)</f>
        <v>Minutos</v>
      </c>
      <c r="F145" s="191" t="s">
        <v>1020</v>
      </c>
      <c r="G145" s="233"/>
      <c r="H145" s="192"/>
      <c r="I145" s="99"/>
      <c r="J145" s="77"/>
      <c r="K145" s="77"/>
      <c r="L145" s="77"/>
      <c r="M145" s="77"/>
      <c r="N145" s="77">
        <v>2</v>
      </c>
      <c r="O145" s="77"/>
      <c r="P145" s="77"/>
      <c r="Q145" s="77"/>
      <c r="R145" s="77"/>
      <c r="S145" s="77"/>
      <c r="T145" s="77">
        <v>2</v>
      </c>
      <c r="U145" s="77">
        <f>SUM(I145:T145)</f>
        <v>4</v>
      </c>
      <c r="V145" s="119">
        <f>IF(SUM(I145:T145)=0,"",SUM(I145:T145))</f>
        <v>4</v>
      </c>
      <c r="W145" s="229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34" t="s">
        <v>966</v>
      </c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120">
        <f>IF(ISERROR(W144/W139)=TRUE,"",(W144/W139))</f>
        <v>1.5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35" t="s">
        <v>1001</v>
      </c>
      <c r="B149" s="236"/>
      <c r="C149" s="236"/>
      <c r="D149" s="236"/>
      <c r="E149" s="236"/>
      <c r="F149" s="237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9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71" customFormat="1" ht="48" customHeight="1">
      <c r="A151" s="248" t="s">
        <v>1013</v>
      </c>
      <c r="B151" s="248"/>
      <c r="C151" s="273" t="s">
        <v>1085</v>
      </c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5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76" t="s">
        <v>1010</v>
      </c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8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9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48" t="s">
        <v>22</v>
      </c>
      <c r="B155" s="248"/>
      <c r="C155" s="279" t="s">
        <v>1086</v>
      </c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62" t="s">
        <v>338</v>
      </c>
      <c r="B157" s="264"/>
      <c r="C157" s="108" t="s">
        <v>1075</v>
      </c>
      <c r="D157" s="54"/>
      <c r="E157" s="248" t="s">
        <v>4</v>
      </c>
      <c r="F157" s="248"/>
      <c r="G157" s="279" t="s">
        <v>1073</v>
      </c>
      <c r="H157" s="279"/>
      <c r="I157" s="279"/>
      <c r="J157" s="279"/>
      <c r="K157" s="54"/>
      <c r="L157" s="54"/>
      <c r="M157" s="248" t="s">
        <v>1009</v>
      </c>
      <c r="N157" s="248"/>
      <c r="O157" s="248"/>
      <c r="P157" s="248"/>
      <c r="Q157" s="279" t="s">
        <v>1087</v>
      </c>
      <c r="R157" s="279"/>
      <c r="S157" s="279"/>
      <c r="T157" s="279"/>
      <c r="U157" s="279"/>
      <c r="V157" s="279"/>
      <c r="W157" s="279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62" t="s">
        <v>1017</v>
      </c>
      <c r="B159" s="264"/>
      <c r="C159" s="115" t="s">
        <v>1074</v>
      </c>
      <c r="D159" s="54"/>
      <c r="E159" s="262" t="s">
        <v>24</v>
      </c>
      <c r="F159" s="264"/>
      <c r="G159" s="279" t="s">
        <v>1056</v>
      </c>
      <c r="H159" s="279"/>
      <c r="I159" s="279"/>
      <c r="J159" s="279"/>
      <c r="K159" s="54"/>
      <c r="L159" s="54"/>
      <c r="M159" s="248" t="s">
        <v>1018</v>
      </c>
      <c r="N159" s="248"/>
      <c r="O159" s="248"/>
      <c r="P159" s="248"/>
      <c r="Q159" s="279" t="s">
        <v>1058</v>
      </c>
      <c r="R159" s="279"/>
      <c r="S159" s="279"/>
      <c r="T159" s="279"/>
      <c r="U159" s="279"/>
      <c r="V159" s="279"/>
      <c r="W159" s="279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9" customFormat="1" ht="15.75" customHeight="1">
      <c r="C161" s="248" t="s">
        <v>1004</v>
      </c>
      <c r="D161" s="248"/>
      <c r="E161" s="248"/>
      <c r="F161" s="248"/>
      <c r="H161" s="54"/>
      <c r="I161" s="54"/>
      <c r="J161" s="54"/>
      <c r="O161" s="248" t="s">
        <v>1007</v>
      </c>
      <c r="P161" s="248"/>
      <c r="Q161" s="248"/>
      <c r="R161" s="248"/>
      <c r="S161" s="248"/>
      <c r="T161" s="248"/>
      <c r="U161" s="248"/>
      <c r="V161" s="248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24.75" customHeight="1">
      <c r="A162" s="54"/>
      <c r="B162" s="54"/>
      <c r="C162" s="54">
        <v>706</v>
      </c>
      <c r="D162" s="54"/>
      <c r="E162" s="241">
        <v>2019</v>
      </c>
      <c r="F162" s="241"/>
      <c r="H162" s="54"/>
      <c r="I162" s="54"/>
      <c r="J162" s="54"/>
      <c r="O162" s="196">
        <v>1000</v>
      </c>
      <c r="P162" s="196"/>
      <c r="Q162" s="196"/>
      <c r="R162" s="196"/>
      <c r="S162" s="196"/>
      <c r="T162" s="196"/>
      <c r="U162" s="196"/>
      <c r="V162" s="196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14" t="s">
        <v>1005</v>
      </c>
      <c r="D163" s="105"/>
      <c r="E163" s="242" t="s">
        <v>1006</v>
      </c>
      <c r="F163" s="242"/>
      <c r="G163" s="105"/>
      <c r="I163" s="105"/>
      <c r="J163" s="105"/>
      <c r="K163" s="105"/>
      <c r="L163" s="105"/>
      <c r="M163" s="105"/>
      <c r="N163" s="105"/>
      <c r="O163" s="114"/>
      <c r="P163" s="114"/>
      <c r="Q163" s="114"/>
      <c r="R163" s="114"/>
      <c r="S163" s="114"/>
      <c r="T163" s="114"/>
      <c r="U163" s="114"/>
      <c r="V163" s="11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9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243" t="s">
        <v>965</v>
      </c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44" t="s">
        <v>25</v>
      </c>
      <c r="B166" s="245"/>
      <c r="C166" s="248" t="s">
        <v>22</v>
      </c>
      <c r="D166" s="248"/>
      <c r="E166" s="266" t="s">
        <v>3</v>
      </c>
      <c r="F166" s="262" t="s">
        <v>328</v>
      </c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4"/>
      <c r="U166" s="109"/>
      <c r="V166" s="187" t="s">
        <v>27</v>
      </c>
      <c r="W166" s="248" t="s">
        <v>1021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46"/>
      <c r="B167" s="247"/>
      <c r="C167" s="248"/>
      <c r="D167" s="248"/>
      <c r="E167" s="267"/>
      <c r="F167" s="268" t="s">
        <v>300</v>
      </c>
      <c r="G167" s="269"/>
      <c r="H167" s="270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88"/>
      <c r="W167" s="248"/>
    </row>
    <row r="168" spans="1:33" ht="29.25" customHeight="1">
      <c r="A168" s="230" t="s">
        <v>1</v>
      </c>
      <c r="B168" s="230"/>
      <c r="C168" s="240" t="s">
        <v>1088</v>
      </c>
      <c r="D168" s="240"/>
      <c r="E168" s="116" t="s">
        <v>1090</v>
      </c>
      <c r="F168" s="191" t="s">
        <v>999</v>
      </c>
      <c r="G168" s="233"/>
      <c r="H168" s="192"/>
      <c r="I168" s="99"/>
      <c r="J168" s="77"/>
      <c r="K168" s="77"/>
      <c r="L168" s="77"/>
      <c r="M168" s="77"/>
      <c r="N168" s="77">
        <v>500</v>
      </c>
      <c r="O168" s="77"/>
      <c r="P168" s="77"/>
      <c r="Q168" s="77"/>
      <c r="R168" s="77"/>
      <c r="S168" s="77"/>
      <c r="T168" s="77">
        <v>500</v>
      </c>
      <c r="U168" s="78"/>
      <c r="V168" s="119">
        <f>IF(SUM(I168:T168)=0,"",SUM(I168:T168))</f>
        <v>1000</v>
      </c>
      <c r="W168" s="229" t="str">
        <f>IF($G$159="porcentaje",FIXED(V168/V169*100,2)&amp;"%",IF($G$159="Promedio",V168/V169,IF($G$159="variación porcentual",FIXED(((V168/V169)-1)*100,2)&amp;"%",IF($G$159="OTRAS","CAPTURAR EL RESULTADO DEL INDICADOR"))))</f>
        <v>41.64%</v>
      </c>
      <c r="Y168" s="1"/>
      <c r="AC168" s="10"/>
      <c r="AF168" s="10"/>
      <c r="AG168" s="10"/>
    </row>
    <row r="169" spans="1:33" ht="30" customHeight="1">
      <c r="A169" s="230" t="s">
        <v>2</v>
      </c>
      <c r="B169" s="230"/>
      <c r="C169" s="240" t="s">
        <v>1089</v>
      </c>
      <c r="D169" s="240"/>
      <c r="E169" s="116" t="s">
        <v>1090</v>
      </c>
      <c r="F169" s="191" t="s">
        <v>1000</v>
      </c>
      <c r="G169" s="233"/>
      <c r="H169" s="192"/>
      <c r="I169" s="99"/>
      <c r="J169" s="77"/>
      <c r="K169" s="77"/>
      <c r="L169" s="77"/>
      <c r="M169" s="77"/>
      <c r="N169" s="77">
        <v>353</v>
      </c>
      <c r="O169" s="77"/>
      <c r="P169" s="77"/>
      <c r="Q169" s="77"/>
      <c r="R169" s="77"/>
      <c r="S169" s="77"/>
      <c r="T169" s="77">
        <v>353</v>
      </c>
      <c r="U169" s="77">
        <f>SUM(I169:T169)</f>
        <v>706</v>
      </c>
      <c r="V169" s="119">
        <f>IF(SUM(I169:T169)=0,"",SUM(I169:T169))</f>
        <v>706</v>
      </c>
      <c r="W169" s="229"/>
      <c r="Y169" s="1"/>
      <c r="AA169" s="3"/>
      <c r="AC169" s="10"/>
      <c r="AF169" s="10"/>
      <c r="AG169" s="10"/>
    </row>
    <row r="170" spans="1:33" ht="17.25" customHeight="1">
      <c r="A170" s="265" t="s">
        <v>298</v>
      </c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</row>
    <row r="171" spans="1:33" s="3" customFormat="1" ht="15.75" customHeight="1">
      <c r="A171" s="244" t="s">
        <v>25</v>
      </c>
      <c r="B171" s="245"/>
      <c r="C171" s="248" t="s">
        <v>22</v>
      </c>
      <c r="D171" s="248"/>
      <c r="E171" s="266" t="s">
        <v>3</v>
      </c>
      <c r="F171" s="262" t="s">
        <v>328</v>
      </c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4"/>
      <c r="U171" s="109"/>
      <c r="V171" s="187" t="s">
        <v>27</v>
      </c>
      <c r="W171" s="248" t="s">
        <v>1022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46"/>
      <c r="B172" s="247"/>
      <c r="C172" s="248"/>
      <c r="D172" s="248"/>
      <c r="E172" s="267"/>
      <c r="F172" s="268" t="s">
        <v>298</v>
      </c>
      <c r="G172" s="269"/>
      <c r="H172" s="270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88"/>
      <c r="W172" s="248"/>
    </row>
    <row r="173" spans="1:33" ht="29.25" customHeight="1">
      <c r="A173" s="230" t="s">
        <v>1</v>
      </c>
      <c r="B173" s="230"/>
      <c r="C173" s="231" t="str">
        <f>IF(C168=0,"",C168)</f>
        <v>Servicios atendidos en 2020</v>
      </c>
      <c r="D173" s="232"/>
      <c r="E173" s="138" t="str">
        <f>IF(E168=0,"",E168)</f>
        <v>Servicios</v>
      </c>
      <c r="F173" s="191" t="s">
        <v>1019</v>
      </c>
      <c r="G173" s="233"/>
      <c r="H173" s="192"/>
      <c r="I173" s="99"/>
      <c r="J173" s="77"/>
      <c r="K173" s="77"/>
      <c r="L173" s="77"/>
      <c r="M173" s="77"/>
      <c r="N173" s="77">
        <v>1196</v>
      </c>
      <c r="O173" s="77"/>
      <c r="P173" s="77"/>
      <c r="Q173" s="77"/>
      <c r="R173" s="77"/>
      <c r="S173" s="77"/>
      <c r="T173" s="77"/>
      <c r="U173" s="78"/>
      <c r="V173" s="119">
        <f>IF(SUM(I173:T173)=0,"",SUM(I173:T173))</f>
        <v>1196</v>
      </c>
      <c r="W173" s="229" t="str">
        <f>IF($G$159="porcentaje",FIXED(V173/V174*100,2)&amp;"%",IF($G$159="Promedio",V173/V174,IF($G$159="variación porcentual",FIXED(((V173/V174)-1)*100,2)&amp;"%",IF($G$159="OTRAS","CAPTURAR EL RESULTADO DEL INDICADOR"))))</f>
        <v>69.41%</v>
      </c>
      <c r="Y173" s="1"/>
      <c r="AC173" s="10"/>
      <c r="AF173" s="10"/>
      <c r="AG173" s="10"/>
    </row>
    <row r="174" spans="1:33" ht="30" customHeight="1">
      <c r="A174" s="230" t="s">
        <v>2</v>
      </c>
      <c r="B174" s="230"/>
      <c r="C174" s="231" t="str">
        <f>IF(C169=0,"",C169)</f>
        <v>Servicios atendidos en 2019</v>
      </c>
      <c r="D174" s="232"/>
      <c r="E174" s="138" t="str">
        <f>IF(E169=0,"",E169)</f>
        <v>Servicios</v>
      </c>
      <c r="F174" s="191" t="s">
        <v>1020</v>
      </c>
      <c r="G174" s="233"/>
      <c r="H174" s="192"/>
      <c r="I174" s="99"/>
      <c r="J174" s="77"/>
      <c r="K174" s="77"/>
      <c r="L174" s="77"/>
      <c r="M174" s="77"/>
      <c r="N174" s="77">
        <v>353</v>
      </c>
      <c r="O174" s="77"/>
      <c r="P174" s="77"/>
      <c r="Q174" s="77"/>
      <c r="R174" s="77"/>
      <c r="S174" s="77"/>
      <c r="T174" s="77">
        <v>353</v>
      </c>
      <c r="U174" s="77">
        <f>SUM(I174:T174)</f>
        <v>706</v>
      </c>
      <c r="V174" s="119">
        <f>IF(SUM(I174:T174)=0,"",SUM(I174:T174))</f>
        <v>706</v>
      </c>
      <c r="W174" s="229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9"/>
      <c r="AC175" s="88"/>
      <c r="AD175" s="88"/>
      <c r="AE175" s="88"/>
      <c r="AF175" s="88"/>
      <c r="AG175" s="88"/>
    </row>
    <row r="176" spans="1:33" ht="16.5" customHeight="1">
      <c r="A176" s="234" t="s">
        <v>966</v>
      </c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120">
        <f>IF(ISERROR(W173/W168)=TRUE,"",(W173/W168))</f>
        <v>1.6669068203650337</v>
      </c>
      <c r="X176" s="10"/>
      <c r="AC176" s="10"/>
      <c r="AD176" s="10"/>
      <c r="AE176" s="10"/>
      <c r="AF176" s="10"/>
      <c r="AG176" s="10"/>
    </row>
    <row r="177" spans="1:33" ht="6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35" t="s">
        <v>1001</v>
      </c>
      <c r="B178" s="236"/>
      <c r="C178" s="236"/>
      <c r="D178" s="236"/>
      <c r="E178" s="236"/>
      <c r="F178" s="237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  <c r="V178" s="238"/>
      <c r="W178" s="239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71" customFormat="1" ht="48" customHeight="1">
      <c r="A180" s="248" t="s">
        <v>1014</v>
      </c>
      <c r="B180" s="248"/>
      <c r="C180" s="273" t="s">
        <v>1091</v>
      </c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5"/>
      <c r="X180" s="70"/>
      <c r="Z180" s="70"/>
      <c r="AA180" s="70"/>
      <c r="AB180" s="70"/>
      <c r="AC180" s="70"/>
      <c r="AD180" s="70"/>
      <c r="AE180" s="70"/>
      <c r="AF180" s="70"/>
      <c r="AG180" s="70"/>
    </row>
    <row r="181" spans="1:33" s="3" customFormat="1" ht="6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143" customFormat="1" ht="13.5" customHeight="1">
      <c r="A182" s="276" t="s">
        <v>1010</v>
      </c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8"/>
      <c r="X182" s="72"/>
      <c r="Z182" s="72"/>
      <c r="AA182" s="72"/>
      <c r="AB182" s="72"/>
      <c r="AC182" s="72"/>
      <c r="AD182" s="72"/>
      <c r="AE182" s="72"/>
      <c r="AF182" s="72"/>
      <c r="AG182" s="72"/>
    </row>
    <row r="183" spans="1:33" s="143" customFormat="1" ht="4.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95"/>
      <c r="X183" s="72"/>
      <c r="Z183" s="72"/>
      <c r="AA183" s="72"/>
      <c r="AB183" s="72"/>
      <c r="AC183" s="72"/>
      <c r="AD183" s="72"/>
      <c r="AE183" s="72"/>
      <c r="AF183" s="72"/>
      <c r="AG183" s="72"/>
    </row>
    <row r="184" spans="1:33" s="3" customFormat="1" ht="30" customHeight="1">
      <c r="A184" s="248" t="s">
        <v>22</v>
      </c>
      <c r="B184" s="248"/>
      <c r="C184" s="279" t="s">
        <v>1092</v>
      </c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3.75" customHeight="1">
      <c r="A185" s="69"/>
      <c r="B185" s="54"/>
      <c r="C185" s="54"/>
      <c r="D185" s="54"/>
      <c r="E185" s="54"/>
      <c r="F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95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62" t="s">
        <v>338</v>
      </c>
      <c r="B186" s="264"/>
      <c r="C186" s="108" t="s">
        <v>1075</v>
      </c>
      <c r="D186" s="54"/>
      <c r="E186" s="248" t="s">
        <v>4</v>
      </c>
      <c r="F186" s="248"/>
      <c r="G186" s="279" t="s">
        <v>1073</v>
      </c>
      <c r="H186" s="279"/>
      <c r="I186" s="279"/>
      <c r="J186" s="279"/>
      <c r="K186" s="54"/>
      <c r="L186" s="54"/>
      <c r="M186" s="248" t="s">
        <v>1009</v>
      </c>
      <c r="N186" s="248"/>
      <c r="O186" s="248"/>
      <c r="P186" s="248"/>
      <c r="Q186" s="279" t="s">
        <v>1093</v>
      </c>
      <c r="R186" s="279"/>
      <c r="S186" s="279"/>
      <c r="T186" s="279"/>
      <c r="U186" s="279"/>
      <c r="V186" s="279"/>
      <c r="W186" s="279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>
      <c r="A187" s="69"/>
      <c r="B187" s="54"/>
      <c r="C187" s="54"/>
      <c r="D187" s="54"/>
      <c r="E187" s="54"/>
      <c r="F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9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62" t="s">
        <v>1017</v>
      </c>
      <c r="B188" s="264"/>
      <c r="C188" s="147" t="s">
        <v>1074</v>
      </c>
      <c r="D188" s="54"/>
      <c r="E188" s="262" t="s">
        <v>24</v>
      </c>
      <c r="F188" s="264"/>
      <c r="G188" s="279" t="s">
        <v>1056</v>
      </c>
      <c r="H188" s="279"/>
      <c r="I188" s="279"/>
      <c r="J188" s="279"/>
      <c r="K188" s="54"/>
      <c r="L188" s="54"/>
      <c r="M188" s="248" t="s">
        <v>1018</v>
      </c>
      <c r="N188" s="248"/>
      <c r="O188" s="248"/>
      <c r="P188" s="248"/>
      <c r="Q188" s="279" t="s">
        <v>1058</v>
      </c>
      <c r="R188" s="279"/>
      <c r="S188" s="279"/>
      <c r="T188" s="279"/>
      <c r="U188" s="279"/>
      <c r="V188" s="279"/>
      <c r="W188" s="279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143" customFormat="1" ht="5.2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3"/>
      <c r="X189" s="72"/>
      <c r="Z189" s="72"/>
      <c r="AA189" s="72"/>
      <c r="AB189" s="72"/>
      <c r="AC189" s="72"/>
      <c r="AD189" s="72"/>
      <c r="AE189" s="72"/>
      <c r="AF189" s="72"/>
      <c r="AG189" s="72"/>
    </row>
    <row r="190" spans="1:33" s="143" customFormat="1" ht="15.75" customHeight="1">
      <c r="C190" s="248" t="s">
        <v>1004</v>
      </c>
      <c r="D190" s="248"/>
      <c r="E190" s="248"/>
      <c r="F190" s="248"/>
      <c r="H190" s="54"/>
      <c r="I190" s="54"/>
      <c r="J190" s="54"/>
      <c r="O190" s="248" t="s">
        <v>1007</v>
      </c>
      <c r="P190" s="248"/>
      <c r="Q190" s="248"/>
      <c r="R190" s="248"/>
      <c r="S190" s="248"/>
      <c r="T190" s="248"/>
      <c r="U190" s="248"/>
      <c r="V190" s="248"/>
      <c r="W190" s="95"/>
      <c r="X190" s="72"/>
      <c r="Z190" s="72"/>
      <c r="AA190" s="72"/>
      <c r="AB190" s="72"/>
      <c r="AC190" s="72"/>
      <c r="AD190" s="72"/>
      <c r="AE190" s="72"/>
      <c r="AF190" s="72"/>
      <c r="AG190" s="72"/>
    </row>
    <row r="191" spans="1:33" s="143" customFormat="1" ht="24.75" customHeight="1">
      <c r="A191" s="54"/>
      <c r="B191" s="54"/>
      <c r="C191" s="54">
        <v>4</v>
      </c>
      <c r="D191" s="54"/>
      <c r="E191" s="241">
        <v>2019</v>
      </c>
      <c r="F191" s="241"/>
      <c r="H191" s="54"/>
      <c r="I191" s="54"/>
      <c r="J191" s="54"/>
      <c r="O191" s="196">
        <v>8</v>
      </c>
      <c r="P191" s="196"/>
      <c r="Q191" s="196"/>
      <c r="R191" s="196"/>
      <c r="S191" s="196"/>
      <c r="T191" s="196"/>
      <c r="U191" s="196"/>
      <c r="V191" s="196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104" customFormat="1" ht="12" customHeight="1">
      <c r="C192" s="146" t="s">
        <v>1005</v>
      </c>
      <c r="D192" s="105"/>
      <c r="E192" s="242" t="s">
        <v>1006</v>
      </c>
      <c r="F192" s="242"/>
      <c r="G192" s="105"/>
      <c r="I192" s="105"/>
      <c r="J192" s="105"/>
      <c r="K192" s="105"/>
      <c r="L192" s="105"/>
      <c r="M192" s="105"/>
      <c r="N192" s="105"/>
      <c r="O192" s="146"/>
      <c r="P192" s="146"/>
      <c r="Q192" s="146"/>
      <c r="R192" s="146"/>
      <c r="S192" s="146"/>
      <c r="T192" s="146"/>
      <c r="U192" s="146"/>
      <c r="V192" s="146"/>
      <c r="W192" s="106"/>
      <c r="X192" s="107"/>
      <c r="Z192" s="107"/>
      <c r="AA192" s="107"/>
      <c r="AB192" s="107"/>
      <c r="AC192" s="107"/>
      <c r="AD192" s="107"/>
      <c r="AE192" s="107"/>
      <c r="AF192" s="107"/>
      <c r="AG192" s="107"/>
    </row>
    <row r="193" spans="1:33" s="143" customFormat="1" ht="3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95"/>
      <c r="X193" s="72"/>
      <c r="Z193" s="72"/>
      <c r="AA193" s="72"/>
      <c r="AB193" s="72"/>
      <c r="AC193" s="72"/>
      <c r="AD193" s="72"/>
      <c r="AE193" s="72"/>
      <c r="AF193" s="72"/>
      <c r="AG193" s="72"/>
    </row>
    <row r="194" spans="1:33" s="3" customFormat="1" ht="20.25" customHeight="1">
      <c r="A194" s="243" t="s">
        <v>965</v>
      </c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3" customFormat="1" ht="15.75" customHeight="1">
      <c r="A195" s="244" t="s">
        <v>25</v>
      </c>
      <c r="B195" s="245"/>
      <c r="C195" s="248" t="s">
        <v>22</v>
      </c>
      <c r="D195" s="248"/>
      <c r="E195" s="266" t="s">
        <v>3</v>
      </c>
      <c r="F195" s="262" t="s">
        <v>328</v>
      </c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4"/>
      <c r="U195" s="142"/>
      <c r="V195" s="187" t="s">
        <v>27</v>
      </c>
      <c r="W195" s="248" t="s">
        <v>1021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46"/>
      <c r="B196" s="247"/>
      <c r="C196" s="248"/>
      <c r="D196" s="248"/>
      <c r="E196" s="267"/>
      <c r="F196" s="268" t="s">
        <v>300</v>
      </c>
      <c r="G196" s="269"/>
      <c r="H196" s="270"/>
      <c r="I196" s="76" t="s">
        <v>28</v>
      </c>
      <c r="J196" s="76" t="s">
        <v>7</v>
      </c>
      <c r="K196" s="76" t="s">
        <v>8</v>
      </c>
      <c r="L196" s="76" t="s">
        <v>9</v>
      </c>
      <c r="M196" s="76" t="s">
        <v>10</v>
      </c>
      <c r="N196" s="76" t="s">
        <v>11</v>
      </c>
      <c r="O196" s="76" t="s">
        <v>12</v>
      </c>
      <c r="P196" s="76" t="s">
        <v>13</v>
      </c>
      <c r="Q196" s="76" t="s">
        <v>14</v>
      </c>
      <c r="R196" s="76" t="s">
        <v>15</v>
      </c>
      <c r="S196" s="76" t="s">
        <v>16</v>
      </c>
      <c r="T196" s="76" t="s">
        <v>17</v>
      </c>
      <c r="U196" s="14"/>
      <c r="V196" s="188"/>
      <c r="W196" s="248"/>
    </row>
    <row r="197" spans="1:33" ht="29.25" customHeight="1">
      <c r="A197" s="230" t="s">
        <v>1</v>
      </c>
      <c r="B197" s="230"/>
      <c r="C197" s="240" t="s">
        <v>1094</v>
      </c>
      <c r="D197" s="240"/>
      <c r="E197" s="116" t="s">
        <v>1096</v>
      </c>
      <c r="F197" s="191" t="s">
        <v>999</v>
      </c>
      <c r="G197" s="233"/>
      <c r="H197" s="192"/>
      <c r="I197" s="99"/>
      <c r="J197" s="77"/>
      <c r="K197" s="77"/>
      <c r="L197" s="77"/>
      <c r="M197" s="77"/>
      <c r="N197" s="77">
        <v>4</v>
      </c>
      <c r="O197" s="77"/>
      <c r="P197" s="77"/>
      <c r="Q197" s="77"/>
      <c r="R197" s="77"/>
      <c r="S197" s="77"/>
      <c r="T197" s="77">
        <v>4</v>
      </c>
      <c r="U197" s="78"/>
      <c r="V197" s="119">
        <f>IF(SUM(I197:T197)=0,"",SUM(I197:T197))</f>
        <v>8</v>
      </c>
      <c r="W197" s="229" t="str">
        <f>IF($G$159="porcentaje",FIXED(V197/V198*100,2)&amp;"%",IF($G$159="Promedio",V197/V198,IF($G$159="variación porcentual",FIXED(((V197/V198)-1)*100,2)&amp;"%",IF($G$159="OTRAS","CAPTURAR EL RESULTADO DEL INDICADOR"))))</f>
        <v>100.00%</v>
      </c>
      <c r="Y197" s="1"/>
      <c r="AC197" s="10"/>
      <c r="AF197" s="10"/>
      <c r="AG197" s="10"/>
    </row>
    <row r="198" spans="1:33" ht="30" customHeight="1">
      <c r="A198" s="230" t="s">
        <v>2</v>
      </c>
      <c r="B198" s="230"/>
      <c r="C198" s="240" t="s">
        <v>1095</v>
      </c>
      <c r="D198" s="240"/>
      <c r="E198" s="116" t="s">
        <v>1096</v>
      </c>
      <c r="F198" s="191" t="s">
        <v>1000</v>
      </c>
      <c r="G198" s="233"/>
      <c r="H198" s="192"/>
      <c r="I198" s="99"/>
      <c r="J198" s="77"/>
      <c r="K198" s="77"/>
      <c r="L198" s="77"/>
      <c r="M198" s="77"/>
      <c r="N198" s="77">
        <v>2</v>
      </c>
      <c r="O198" s="77"/>
      <c r="P198" s="77"/>
      <c r="Q198" s="77"/>
      <c r="R198" s="77"/>
      <c r="S198" s="77"/>
      <c r="T198" s="77">
        <v>2</v>
      </c>
      <c r="U198" s="77">
        <f>SUM(I198:T198)</f>
        <v>4</v>
      </c>
      <c r="V198" s="119">
        <f>IF(SUM(I198:T198)=0,"",SUM(I198:T198))</f>
        <v>4</v>
      </c>
      <c r="W198" s="229"/>
      <c r="Y198" s="1"/>
      <c r="AA198" s="3"/>
      <c r="AC198" s="10"/>
      <c r="AF198" s="10"/>
      <c r="AG198" s="10"/>
    </row>
    <row r="199" spans="1:33" ht="17.25" customHeight="1">
      <c r="A199" s="265" t="s">
        <v>298</v>
      </c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</row>
    <row r="200" spans="1:33" s="3" customFormat="1" ht="15.75" customHeight="1">
      <c r="A200" s="244" t="s">
        <v>25</v>
      </c>
      <c r="B200" s="245"/>
      <c r="C200" s="248" t="s">
        <v>22</v>
      </c>
      <c r="D200" s="248"/>
      <c r="E200" s="266" t="s">
        <v>3</v>
      </c>
      <c r="F200" s="262" t="s">
        <v>328</v>
      </c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4"/>
      <c r="U200" s="142"/>
      <c r="V200" s="187" t="s">
        <v>27</v>
      </c>
      <c r="W200" s="248" t="s">
        <v>331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46"/>
      <c r="B201" s="247"/>
      <c r="C201" s="248"/>
      <c r="D201" s="248"/>
      <c r="E201" s="267"/>
      <c r="F201" s="268" t="s">
        <v>298</v>
      </c>
      <c r="G201" s="269"/>
      <c r="H201" s="270"/>
      <c r="I201" s="76" t="s">
        <v>28</v>
      </c>
      <c r="J201" s="76" t="s">
        <v>7</v>
      </c>
      <c r="K201" s="76" t="s">
        <v>8</v>
      </c>
      <c r="L201" s="76" t="s">
        <v>9</v>
      </c>
      <c r="M201" s="76" t="s">
        <v>10</v>
      </c>
      <c r="N201" s="76" t="s">
        <v>11</v>
      </c>
      <c r="O201" s="76" t="s">
        <v>12</v>
      </c>
      <c r="P201" s="76" t="s">
        <v>13</v>
      </c>
      <c r="Q201" s="76" t="s">
        <v>14</v>
      </c>
      <c r="R201" s="76" t="s">
        <v>15</v>
      </c>
      <c r="S201" s="76" t="s">
        <v>16</v>
      </c>
      <c r="T201" s="76" t="s">
        <v>17</v>
      </c>
      <c r="U201" s="14"/>
      <c r="V201" s="188"/>
      <c r="W201" s="248"/>
    </row>
    <row r="202" spans="1:33" ht="29.25" customHeight="1">
      <c r="A202" s="230" t="s">
        <v>1</v>
      </c>
      <c r="B202" s="230"/>
      <c r="C202" s="231" t="str">
        <f>IF(C197=0,"",C197)</f>
        <v>Capacitaciones 2020</v>
      </c>
      <c r="D202" s="232"/>
      <c r="E202" s="145" t="str">
        <f>IF(E197=0,"",E197)</f>
        <v>Capacitaciones</v>
      </c>
      <c r="F202" s="191" t="s">
        <v>1019</v>
      </c>
      <c r="G202" s="233"/>
      <c r="H202" s="192"/>
      <c r="I202" s="99"/>
      <c r="J202" s="77"/>
      <c r="K202" s="77"/>
      <c r="L202" s="77"/>
      <c r="M202" s="77"/>
      <c r="N202" s="77">
        <v>3</v>
      </c>
      <c r="O202" s="77"/>
      <c r="P202" s="77"/>
      <c r="Q202" s="77"/>
      <c r="R202" s="77"/>
      <c r="S202" s="77"/>
      <c r="T202" s="77"/>
      <c r="U202" s="78"/>
      <c r="V202" s="119">
        <f>IF(SUM(I202:T202)=0,"",SUM(I202:T202))</f>
        <v>3</v>
      </c>
      <c r="W202" s="229" t="str">
        <f>IF($G$159="porcentaje",FIXED(V202/V203*100,2)&amp;"%",IF($G$159="Promedio",V202/V203,IF($G$159="variación porcentual",FIXED(((V202/V203)-1)*100,2)&amp;"%",IF($G$159="OTRAS","CAPTURAR EL RESULTADO DEL INDICADOR"))))</f>
        <v>-25.00%</v>
      </c>
      <c r="Y202" s="1"/>
      <c r="AC202" s="10"/>
      <c r="AF202" s="10"/>
      <c r="AG202" s="10"/>
    </row>
    <row r="203" spans="1:33" ht="30" customHeight="1">
      <c r="A203" s="230" t="s">
        <v>2</v>
      </c>
      <c r="B203" s="230"/>
      <c r="C203" s="231" t="str">
        <f>IF(C198=0,"",C198)</f>
        <v>Capacitaciones 2019</v>
      </c>
      <c r="D203" s="232"/>
      <c r="E203" s="145" t="str">
        <f>IF(E198=0,"",E198)</f>
        <v>Capacitaciones</v>
      </c>
      <c r="F203" s="191" t="s">
        <v>1020</v>
      </c>
      <c r="G203" s="233"/>
      <c r="H203" s="192"/>
      <c r="I203" s="99"/>
      <c r="J203" s="77"/>
      <c r="K203" s="77"/>
      <c r="L203" s="77"/>
      <c r="M203" s="77"/>
      <c r="N203" s="77">
        <v>2</v>
      </c>
      <c r="O203" s="77"/>
      <c r="P203" s="77"/>
      <c r="Q203" s="77"/>
      <c r="R203" s="77"/>
      <c r="S203" s="77"/>
      <c r="T203" s="77">
        <v>2</v>
      </c>
      <c r="U203" s="77">
        <f>SUM(I203:T203)</f>
        <v>4</v>
      </c>
      <c r="V203" s="119">
        <f>IF(SUM(I203:T203)=0,"",SUM(I203:T203))</f>
        <v>4</v>
      </c>
      <c r="W203" s="229"/>
      <c r="Y203" s="1"/>
      <c r="AA203" s="3"/>
      <c r="AC203" s="10"/>
      <c r="AF203" s="10"/>
      <c r="AG203" s="10"/>
    </row>
    <row r="204" spans="1:33" s="72" customFormat="1" ht="5.25" customHeight="1">
      <c r="A204" s="79"/>
      <c r="B204" s="79"/>
      <c r="C204" s="79"/>
      <c r="D204" s="80"/>
      <c r="E204" s="80"/>
      <c r="F204" s="81"/>
      <c r="G204" s="81"/>
      <c r="H204" s="81"/>
      <c r="I204" s="82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4"/>
      <c r="V204" s="85"/>
      <c r="W204" s="86"/>
      <c r="X204" s="88"/>
      <c r="Y204" s="143"/>
      <c r="AC204" s="88"/>
      <c r="AD204" s="88"/>
      <c r="AE204" s="88"/>
      <c r="AF204" s="88"/>
      <c r="AG204" s="88"/>
    </row>
    <row r="205" spans="1:33" ht="16.5" customHeight="1">
      <c r="A205" s="234" t="s">
        <v>966</v>
      </c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120">
        <f>IF(ISERROR(W202/W197)=TRUE,"",(W202/W197))</f>
        <v>-0.25</v>
      </c>
      <c r="X205" s="10"/>
      <c r="AC205" s="10"/>
      <c r="AD205" s="10"/>
      <c r="AE205" s="10"/>
      <c r="AF205" s="10"/>
      <c r="AG205" s="10"/>
    </row>
    <row r="206" spans="1:33" ht="6.7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87"/>
      <c r="X206" s="10"/>
      <c r="AC206" s="10"/>
      <c r="AD206" s="10"/>
      <c r="AE206" s="10"/>
      <c r="AF206" s="10"/>
      <c r="AG206" s="10"/>
    </row>
    <row r="207" spans="1:33" s="3" customFormat="1" ht="33" customHeight="1">
      <c r="A207" s="235" t="s">
        <v>1001</v>
      </c>
      <c r="B207" s="236"/>
      <c r="C207" s="236"/>
      <c r="D207" s="236"/>
      <c r="E207" s="236"/>
      <c r="F207" s="237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9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3" customFormat="1" ht="5.2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ht="3.75" customHeight="1">
      <c r="A209" s="21"/>
      <c r="B209" s="21"/>
      <c r="C209" s="22"/>
      <c r="D209" s="22"/>
      <c r="E209" s="22"/>
      <c r="F209" s="22"/>
      <c r="G209" s="23"/>
      <c r="H209" s="23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5"/>
      <c r="W209" s="25"/>
    </row>
    <row r="210" spans="1:33" s="71" customFormat="1" ht="48" customHeight="1">
      <c r="A210" s="248" t="s">
        <v>1117</v>
      </c>
      <c r="B210" s="248"/>
      <c r="C210" s="273" t="s">
        <v>1119</v>
      </c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5"/>
      <c r="X210" s="70"/>
      <c r="Z210" s="70"/>
      <c r="AA210" s="70"/>
      <c r="AB210" s="70"/>
      <c r="AC210" s="70"/>
      <c r="AD210" s="70"/>
      <c r="AE210" s="70"/>
      <c r="AF210" s="70"/>
      <c r="AG210" s="70"/>
    </row>
    <row r="211" spans="1:33" s="3" customFormat="1" ht="6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9" customFormat="1" ht="13.5" customHeight="1">
      <c r="A212" s="276" t="s">
        <v>1010</v>
      </c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8"/>
      <c r="X212" s="72"/>
      <c r="Z212" s="72"/>
      <c r="AA212" s="72"/>
      <c r="AB212" s="72"/>
      <c r="AC212" s="72"/>
      <c r="AD212" s="72"/>
      <c r="AE212" s="72"/>
      <c r="AF212" s="72"/>
      <c r="AG212" s="72"/>
    </row>
    <row r="213" spans="1:33" s="9" customFormat="1" ht="4.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95"/>
      <c r="X213" s="72"/>
      <c r="Z213" s="72"/>
      <c r="AA213" s="72"/>
      <c r="AB213" s="72"/>
      <c r="AC213" s="72"/>
      <c r="AD213" s="72"/>
      <c r="AE213" s="72"/>
      <c r="AF213" s="72"/>
      <c r="AG213" s="72"/>
    </row>
    <row r="214" spans="1:33" s="3" customFormat="1" ht="30" customHeight="1">
      <c r="A214" s="248" t="s">
        <v>22</v>
      </c>
      <c r="B214" s="248"/>
      <c r="C214" s="279" t="s">
        <v>1120</v>
      </c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3.75" customHeight="1">
      <c r="A215" s="69"/>
      <c r="B215" s="54"/>
      <c r="C215" s="54"/>
      <c r="D215" s="54"/>
      <c r="E215" s="54"/>
      <c r="F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95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27" customHeight="1">
      <c r="A216" s="262" t="s">
        <v>338</v>
      </c>
      <c r="B216" s="264"/>
      <c r="C216" s="108" t="s">
        <v>1075</v>
      </c>
      <c r="D216" s="54"/>
      <c r="E216" s="248" t="s">
        <v>4</v>
      </c>
      <c r="F216" s="248"/>
      <c r="G216" s="279" t="s">
        <v>1073</v>
      </c>
      <c r="H216" s="279"/>
      <c r="I216" s="279"/>
      <c r="J216" s="279"/>
      <c r="K216" s="54"/>
      <c r="L216" s="54"/>
      <c r="M216" s="248" t="s">
        <v>1009</v>
      </c>
      <c r="N216" s="248"/>
      <c r="O216" s="248"/>
      <c r="P216" s="248"/>
      <c r="Q216" s="279" t="s">
        <v>1121</v>
      </c>
      <c r="R216" s="279"/>
      <c r="S216" s="279"/>
      <c r="T216" s="279"/>
      <c r="U216" s="279"/>
      <c r="V216" s="279"/>
      <c r="W216" s="279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5.25" customHeight="1">
      <c r="A217" s="69"/>
      <c r="B217" s="54"/>
      <c r="C217" s="54"/>
      <c r="D217" s="54"/>
      <c r="E217" s="54"/>
      <c r="F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95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7" customHeight="1">
      <c r="A218" s="262" t="s">
        <v>1017</v>
      </c>
      <c r="B218" s="264"/>
      <c r="C218" s="115" t="s">
        <v>1074</v>
      </c>
      <c r="D218" s="54"/>
      <c r="E218" s="262" t="s">
        <v>24</v>
      </c>
      <c r="F218" s="264"/>
      <c r="G218" s="279" t="s">
        <v>1118</v>
      </c>
      <c r="H218" s="279"/>
      <c r="I218" s="279"/>
      <c r="J218" s="279"/>
      <c r="K218" s="54"/>
      <c r="L218" s="54"/>
      <c r="M218" s="248" t="s">
        <v>1018</v>
      </c>
      <c r="N218" s="248"/>
      <c r="O218" s="248"/>
      <c r="P218" s="248"/>
      <c r="Q218" s="279" t="s">
        <v>1076</v>
      </c>
      <c r="R218" s="279"/>
      <c r="S218" s="279"/>
      <c r="T218" s="279"/>
      <c r="U218" s="279"/>
      <c r="V218" s="279"/>
      <c r="W218" s="279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9" customFormat="1" ht="5.2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3"/>
      <c r="X219" s="72"/>
      <c r="Z219" s="72"/>
      <c r="AA219" s="72"/>
      <c r="AB219" s="72"/>
      <c r="AC219" s="72"/>
      <c r="AD219" s="72"/>
      <c r="AE219" s="72"/>
      <c r="AF219" s="72"/>
      <c r="AG219" s="72"/>
    </row>
    <row r="220" spans="1:33" s="9" customFormat="1" ht="15.75" customHeight="1">
      <c r="C220" s="248" t="s">
        <v>1004</v>
      </c>
      <c r="D220" s="248"/>
      <c r="E220" s="248"/>
      <c r="F220" s="248"/>
      <c r="H220" s="54"/>
      <c r="I220" s="54"/>
      <c r="J220" s="54"/>
      <c r="O220" s="248" t="s">
        <v>1007</v>
      </c>
      <c r="P220" s="248"/>
      <c r="Q220" s="248"/>
      <c r="R220" s="248"/>
      <c r="S220" s="248"/>
      <c r="T220" s="248"/>
      <c r="U220" s="248"/>
      <c r="V220" s="248"/>
      <c r="W220" s="95"/>
      <c r="X220" s="72"/>
      <c r="Z220" s="72"/>
      <c r="AA220" s="72"/>
      <c r="AB220" s="72"/>
      <c r="AC220" s="72"/>
      <c r="AD220" s="72"/>
      <c r="AE220" s="72"/>
      <c r="AF220" s="72"/>
      <c r="AG220" s="72"/>
    </row>
    <row r="221" spans="1:33" s="9" customFormat="1" ht="24.75" customHeight="1">
      <c r="A221" s="54"/>
      <c r="B221" s="54"/>
      <c r="C221" s="54">
        <v>1</v>
      </c>
      <c r="D221" s="54"/>
      <c r="E221" s="241">
        <v>2020</v>
      </c>
      <c r="F221" s="241"/>
      <c r="H221" s="54"/>
      <c r="I221" s="54"/>
      <c r="J221" s="54"/>
      <c r="O221" s="196">
        <v>1</v>
      </c>
      <c r="P221" s="196"/>
      <c r="Q221" s="196"/>
      <c r="R221" s="196"/>
      <c r="S221" s="196"/>
      <c r="T221" s="196"/>
      <c r="U221" s="196"/>
      <c r="V221" s="196"/>
      <c r="X221" s="72"/>
      <c r="Z221" s="72"/>
      <c r="AA221" s="72"/>
      <c r="AB221" s="72"/>
      <c r="AC221" s="72"/>
      <c r="AD221" s="72"/>
      <c r="AE221" s="72"/>
      <c r="AF221" s="72"/>
      <c r="AG221" s="72"/>
    </row>
    <row r="222" spans="1:33" s="104" customFormat="1" ht="12" customHeight="1">
      <c r="C222" s="114" t="s">
        <v>1005</v>
      </c>
      <c r="D222" s="105"/>
      <c r="E222" s="242" t="s">
        <v>1006</v>
      </c>
      <c r="F222" s="242"/>
      <c r="G222" s="105"/>
      <c r="I222" s="105"/>
      <c r="J222" s="105"/>
      <c r="K222" s="105"/>
      <c r="L222" s="105"/>
      <c r="M222" s="105"/>
      <c r="N222" s="105"/>
      <c r="O222" s="114"/>
      <c r="P222" s="114"/>
      <c r="Q222" s="114"/>
      <c r="R222" s="114"/>
      <c r="S222" s="114"/>
      <c r="T222" s="114"/>
      <c r="U222" s="114"/>
      <c r="V222" s="114"/>
      <c r="W222" s="106"/>
      <c r="X222" s="107"/>
      <c r="Z222" s="107"/>
      <c r="AA222" s="107"/>
      <c r="AB222" s="107"/>
      <c r="AC222" s="107"/>
      <c r="AD222" s="107"/>
      <c r="AE222" s="107"/>
      <c r="AF222" s="107"/>
      <c r="AG222" s="107"/>
    </row>
    <row r="223" spans="1:33" s="9" customFormat="1" ht="3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95"/>
      <c r="X223" s="72"/>
      <c r="Z223" s="72"/>
      <c r="AA223" s="72"/>
      <c r="AB223" s="72"/>
      <c r="AC223" s="72"/>
      <c r="AD223" s="72"/>
      <c r="AE223" s="72"/>
      <c r="AF223" s="72"/>
      <c r="AG223" s="72"/>
    </row>
    <row r="224" spans="1:33" s="3" customFormat="1" ht="20.25" customHeight="1">
      <c r="A224" s="243" t="s">
        <v>965</v>
      </c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43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5.75" customHeight="1">
      <c r="A225" s="244" t="s">
        <v>25</v>
      </c>
      <c r="B225" s="245"/>
      <c r="C225" s="248" t="s">
        <v>22</v>
      </c>
      <c r="D225" s="248"/>
      <c r="E225" s="266" t="s">
        <v>3</v>
      </c>
      <c r="F225" s="262" t="s">
        <v>328</v>
      </c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4"/>
      <c r="U225" s="109"/>
      <c r="V225" s="187" t="s">
        <v>27</v>
      </c>
      <c r="W225" s="248" t="s">
        <v>1021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46"/>
      <c r="B226" s="247"/>
      <c r="C226" s="248"/>
      <c r="D226" s="248"/>
      <c r="E226" s="267"/>
      <c r="F226" s="268" t="s">
        <v>300</v>
      </c>
      <c r="G226" s="269"/>
      <c r="H226" s="270"/>
      <c r="I226" s="76" t="s">
        <v>28</v>
      </c>
      <c r="J226" s="76" t="s">
        <v>7</v>
      </c>
      <c r="K226" s="76" t="s">
        <v>8</v>
      </c>
      <c r="L226" s="76" t="s">
        <v>9</v>
      </c>
      <c r="M226" s="76" t="s">
        <v>10</v>
      </c>
      <c r="N226" s="76" t="s">
        <v>11</v>
      </c>
      <c r="O226" s="76" t="s">
        <v>12</v>
      </c>
      <c r="P226" s="76" t="s">
        <v>13</v>
      </c>
      <c r="Q226" s="76" t="s">
        <v>14</v>
      </c>
      <c r="R226" s="76" t="s">
        <v>15</v>
      </c>
      <c r="S226" s="76" t="s">
        <v>16</v>
      </c>
      <c r="T226" s="76" t="s">
        <v>17</v>
      </c>
      <c r="U226" s="14"/>
      <c r="V226" s="188"/>
      <c r="W226" s="248"/>
    </row>
    <row r="227" spans="1:33" ht="29.25" customHeight="1">
      <c r="A227" s="230" t="s">
        <v>1</v>
      </c>
      <c r="B227" s="230"/>
      <c r="C227" s="240" t="s">
        <v>1122</v>
      </c>
      <c r="D227" s="240"/>
      <c r="E227" s="116" t="s">
        <v>1123</v>
      </c>
      <c r="F227" s="191" t="s">
        <v>999</v>
      </c>
      <c r="G227" s="233"/>
      <c r="H227" s="192"/>
      <c r="I227" s="99"/>
      <c r="J227" s="77"/>
      <c r="K227" s="77"/>
      <c r="L227" s="77"/>
      <c r="M227" s="77"/>
      <c r="N227" s="77">
        <v>1</v>
      </c>
      <c r="O227" s="77"/>
      <c r="P227" s="77"/>
      <c r="Q227" s="77"/>
      <c r="R227" s="77"/>
      <c r="S227" s="77"/>
      <c r="T227" s="77">
        <v>1</v>
      </c>
      <c r="U227" s="78"/>
      <c r="V227" s="119">
        <f>IF(SUM(I227:T227)=0,"",SUM(I227:T227))</f>
        <v>2</v>
      </c>
      <c r="W227" s="229">
        <v>100</v>
      </c>
      <c r="Y227" s="1"/>
      <c r="AC227" s="10"/>
      <c r="AF227" s="10"/>
      <c r="AG227" s="10"/>
    </row>
    <row r="228" spans="1:33" ht="30" customHeight="1">
      <c r="A228" s="230" t="s">
        <v>2</v>
      </c>
      <c r="B228" s="230"/>
      <c r="C228" s="240"/>
      <c r="D228" s="240"/>
      <c r="E228" s="116"/>
      <c r="F228" s="191" t="s">
        <v>1000</v>
      </c>
      <c r="G228" s="233"/>
      <c r="H228" s="192"/>
      <c r="I228" s="99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>
        <f>SUM(I228:T228)</f>
        <v>0</v>
      </c>
      <c r="V228" s="119" t="str">
        <f>IF(SUM(I228:T228)=0,"",SUM(I228:T228))</f>
        <v/>
      </c>
      <c r="W228" s="229"/>
      <c r="Y228" s="1"/>
      <c r="AA228" s="3"/>
      <c r="AC228" s="10"/>
      <c r="AF228" s="10"/>
      <c r="AG228" s="10"/>
    </row>
    <row r="229" spans="1:33" ht="17.25" customHeight="1">
      <c r="A229" s="265" t="s">
        <v>298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</row>
    <row r="230" spans="1:33" s="3" customFormat="1" ht="15.75" customHeight="1">
      <c r="A230" s="244" t="s">
        <v>25</v>
      </c>
      <c r="B230" s="245"/>
      <c r="C230" s="248" t="s">
        <v>22</v>
      </c>
      <c r="D230" s="248"/>
      <c r="E230" s="266" t="s">
        <v>3</v>
      </c>
      <c r="F230" s="262" t="s">
        <v>328</v>
      </c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4"/>
      <c r="U230" s="109"/>
      <c r="V230" s="187" t="s">
        <v>27</v>
      </c>
      <c r="W230" s="248" t="s">
        <v>331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46"/>
      <c r="B231" s="247"/>
      <c r="C231" s="248"/>
      <c r="D231" s="248"/>
      <c r="E231" s="267"/>
      <c r="F231" s="268" t="s">
        <v>298</v>
      </c>
      <c r="G231" s="269"/>
      <c r="H231" s="270"/>
      <c r="I231" s="76" t="s">
        <v>28</v>
      </c>
      <c r="J231" s="76" t="s">
        <v>7</v>
      </c>
      <c r="K231" s="76" t="s">
        <v>8</v>
      </c>
      <c r="L231" s="76" t="s">
        <v>9</v>
      </c>
      <c r="M231" s="76" t="s">
        <v>10</v>
      </c>
      <c r="N231" s="76" t="s">
        <v>11</v>
      </c>
      <c r="O231" s="76" t="s">
        <v>12</v>
      </c>
      <c r="P231" s="76" t="s">
        <v>13</v>
      </c>
      <c r="Q231" s="76" t="s">
        <v>14</v>
      </c>
      <c r="R231" s="76" t="s">
        <v>15</v>
      </c>
      <c r="S231" s="76" t="s">
        <v>16</v>
      </c>
      <c r="T231" s="76" t="s">
        <v>17</v>
      </c>
      <c r="U231" s="14"/>
      <c r="V231" s="188"/>
      <c r="W231" s="248"/>
    </row>
    <row r="232" spans="1:33" ht="29.25" customHeight="1">
      <c r="A232" s="230" t="s">
        <v>1</v>
      </c>
      <c r="B232" s="230"/>
      <c r="C232" s="231" t="str">
        <f>IF(C227=0,"",C227)</f>
        <v>Requisiciones de materiales de operación entregadas a las Unidades Administrativas</v>
      </c>
      <c r="D232" s="232"/>
      <c r="E232" s="138" t="str">
        <f>IF(E227=0,"",E227)</f>
        <v>Requisiciones</v>
      </c>
      <c r="F232" s="191" t="s">
        <v>1019</v>
      </c>
      <c r="G232" s="233"/>
      <c r="H232" s="192"/>
      <c r="I232" s="99"/>
      <c r="J232" s="77"/>
      <c r="K232" s="77"/>
      <c r="L232" s="77"/>
      <c r="M232" s="77"/>
      <c r="N232" s="77">
        <v>1</v>
      </c>
      <c r="O232" s="77"/>
      <c r="P232" s="77"/>
      <c r="Q232" s="77"/>
      <c r="R232" s="77"/>
      <c r="S232" s="77"/>
      <c r="T232" s="77">
        <v>1</v>
      </c>
      <c r="U232" s="78"/>
      <c r="V232" s="119">
        <f>IF(SUM(I232:T232)=0,"",SUM(I232:T232))</f>
        <v>2</v>
      </c>
      <c r="W232" s="229">
        <v>50</v>
      </c>
      <c r="Y232" s="1"/>
      <c r="AC232" s="10"/>
      <c r="AF232" s="10"/>
      <c r="AG232" s="10"/>
    </row>
    <row r="233" spans="1:33" ht="30" customHeight="1">
      <c r="A233" s="230" t="s">
        <v>2</v>
      </c>
      <c r="B233" s="230"/>
      <c r="C233" s="231" t="str">
        <f>IF(C228=0,"",C228)</f>
        <v/>
      </c>
      <c r="D233" s="232"/>
      <c r="E233" s="138" t="str">
        <f>IF(E228=0,"",E228)</f>
        <v/>
      </c>
      <c r="F233" s="191" t="s">
        <v>1020</v>
      </c>
      <c r="G233" s="233"/>
      <c r="H233" s="192"/>
      <c r="I233" s="99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>
        <f>SUM(I233:T233)</f>
        <v>0</v>
      </c>
      <c r="V233" s="119" t="str">
        <f>IF(SUM(I233:T233)=0,"",SUM(I233:T233))</f>
        <v/>
      </c>
      <c r="W233" s="229"/>
      <c r="Y233" s="1"/>
      <c r="AA233" s="3"/>
      <c r="AC233" s="10"/>
      <c r="AF233" s="10"/>
      <c r="AG233" s="10"/>
    </row>
    <row r="234" spans="1:33" s="72" customFormat="1" ht="5.25" customHeight="1">
      <c r="A234" s="79"/>
      <c r="B234" s="79"/>
      <c r="C234" s="79"/>
      <c r="D234" s="80"/>
      <c r="E234" s="80"/>
      <c r="F234" s="81"/>
      <c r="G234" s="81"/>
      <c r="H234" s="81"/>
      <c r="I234" s="82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4"/>
      <c r="V234" s="85"/>
      <c r="W234" s="86"/>
      <c r="X234" s="88"/>
      <c r="Y234" s="9"/>
      <c r="AC234" s="88"/>
      <c r="AD234" s="88"/>
      <c r="AE234" s="88"/>
      <c r="AF234" s="88"/>
      <c r="AG234" s="88"/>
    </row>
    <row r="235" spans="1:33" ht="16.5" customHeight="1">
      <c r="A235" s="234" t="s">
        <v>966</v>
      </c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120">
        <f>IF(ISERROR(W232/W227)=TRUE,"",(W232/W227))</f>
        <v>0.5</v>
      </c>
      <c r="X235" s="10"/>
      <c r="AC235" s="10"/>
      <c r="AD235" s="10"/>
      <c r="AE235" s="10"/>
      <c r="AF235" s="10"/>
      <c r="AG235" s="10"/>
    </row>
    <row r="236" spans="1:33" ht="6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87"/>
      <c r="X236" s="10"/>
      <c r="AC236" s="10"/>
      <c r="AD236" s="10"/>
      <c r="AE236" s="10"/>
      <c r="AF236" s="10"/>
      <c r="AG236" s="10"/>
    </row>
    <row r="237" spans="1:33" s="3" customFormat="1" ht="33" customHeight="1">
      <c r="A237" s="235" t="s">
        <v>1001</v>
      </c>
      <c r="B237" s="236"/>
      <c r="C237" s="236"/>
      <c r="D237" s="236"/>
      <c r="E237" s="236"/>
      <c r="F237" s="237"/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9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5.2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ht="3.75" customHeight="1">
      <c r="A239" s="21"/>
      <c r="B239" s="21"/>
      <c r="C239" s="22"/>
      <c r="D239" s="22"/>
      <c r="E239" s="22"/>
      <c r="F239" s="22"/>
      <c r="G239" s="23"/>
      <c r="H239" s="23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5"/>
      <c r="W239" s="25"/>
    </row>
    <row r="240" spans="1:33" ht="26.25" customHeight="1">
      <c r="A240" s="298" t="s">
        <v>337</v>
      </c>
      <c r="B240" s="299"/>
      <c r="C240" s="299"/>
      <c r="D240" s="299"/>
      <c r="E240" s="299"/>
      <c r="F240" s="299"/>
      <c r="G240" s="299"/>
      <c r="H240" s="299"/>
      <c r="I240" s="299"/>
      <c r="J240" s="299"/>
      <c r="K240" s="299"/>
      <c r="L240" s="299"/>
      <c r="M240" s="299"/>
      <c r="N240" s="299"/>
      <c r="O240" s="299"/>
      <c r="P240" s="299"/>
      <c r="Q240" s="299"/>
      <c r="R240" s="299"/>
      <c r="S240" s="299"/>
      <c r="T240" s="299"/>
      <c r="U240" s="299"/>
      <c r="V240" s="299"/>
      <c r="W240" s="300"/>
    </row>
    <row r="241" spans="1:23" ht="4.5" customHeight="1">
      <c r="C241" s="9"/>
      <c r="D241" s="9"/>
      <c r="E241" s="9"/>
      <c r="F241" s="9"/>
      <c r="G241" s="9"/>
      <c r="H241" s="9"/>
      <c r="I241" s="9"/>
    </row>
    <row r="242" spans="1:23" ht="19.5" customHeight="1">
      <c r="A242" s="301" t="s">
        <v>29</v>
      </c>
      <c r="B242" s="248" t="s">
        <v>30</v>
      </c>
      <c r="C242" s="248"/>
      <c r="D242" s="248"/>
      <c r="E242" s="248" t="s">
        <v>3</v>
      </c>
      <c r="F242" s="262" t="s">
        <v>26</v>
      </c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4"/>
      <c r="U242" s="109"/>
      <c r="V242" s="248" t="s">
        <v>27</v>
      </c>
      <c r="W242" s="248" t="s">
        <v>301</v>
      </c>
    </row>
    <row r="243" spans="1:23" ht="25.5" customHeight="1">
      <c r="A243" s="302"/>
      <c r="B243" s="248"/>
      <c r="C243" s="248"/>
      <c r="D243" s="248"/>
      <c r="E243" s="248"/>
      <c r="F243" s="191" t="s">
        <v>299</v>
      </c>
      <c r="G243" s="233"/>
      <c r="H243" s="192"/>
      <c r="I243" s="13" t="s">
        <v>28</v>
      </c>
      <c r="J243" s="13" t="s">
        <v>7</v>
      </c>
      <c r="K243" s="13" t="s">
        <v>8</v>
      </c>
      <c r="L243" s="13" t="s">
        <v>9</v>
      </c>
      <c r="M243" s="13" t="s">
        <v>10</v>
      </c>
      <c r="N243" s="13" t="s">
        <v>11</v>
      </c>
      <c r="O243" s="13" t="s">
        <v>12</v>
      </c>
      <c r="P243" s="13" t="s">
        <v>13</v>
      </c>
      <c r="Q243" s="13" t="s">
        <v>14</v>
      </c>
      <c r="R243" s="13" t="s">
        <v>15</v>
      </c>
      <c r="S243" s="13" t="s">
        <v>16</v>
      </c>
      <c r="T243" s="13" t="s">
        <v>17</v>
      </c>
      <c r="U243" s="13"/>
      <c r="V243" s="248"/>
      <c r="W243" s="248"/>
    </row>
    <row r="244" spans="1:23" ht="18.75" customHeight="1">
      <c r="A244" s="286" t="s">
        <v>31</v>
      </c>
      <c r="B244" s="249">
        <v>1</v>
      </c>
      <c r="C244" s="250" t="s">
        <v>1126</v>
      </c>
      <c r="D244" s="251"/>
      <c r="E244" s="254" t="s">
        <v>1099</v>
      </c>
      <c r="F244" s="259" t="s">
        <v>300</v>
      </c>
      <c r="G244" s="260"/>
      <c r="H244" s="261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>
        <v>1</v>
      </c>
      <c r="U244" s="101"/>
      <c r="V244" s="121">
        <f t="shared" ref="V244:V251" si="1">SUM(I244:T244)</f>
        <v>1</v>
      </c>
      <c r="W244" s="255">
        <f>IF(V244=0,"-",V245/V244)</f>
        <v>0</v>
      </c>
    </row>
    <row r="245" spans="1:23" ht="17.25" customHeight="1">
      <c r="A245" s="297"/>
      <c r="B245" s="249"/>
      <c r="C245" s="252"/>
      <c r="D245" s="253"/>
      <c r="E245" s="254"/>
      <c r="F245" s="256" t="s">
        <v>298</v>
      </c>
      <c r="G245" s="257"/>
      <c r="H245" s="258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20"/>
      <c r="V245" s="121">
        <f t="shared" si="1"/>
        <v>0</v>
      </c>
      <c r="W245" s="255"/>
    </row>
    <row r="246" spans="1:23" ht="18.75" customHeight="1">
      <c r="A246" s="297"/>
      <c r="B246" s="249">
        <v>2</v>
      </c>
      <c r="C246" s="250" t="s">
        <v>1097</v>
      </c>
      <c r="D246" s="251"/>
      <c r="E246" s="254" t="s">
        <v>1096</v>
      </c>
      <c r="F246" s="259" t="s">
        <v>300</v>
      </c>
      <c r="G246" s="260"/>
      <c r="H246" s="261"/>
      <c r="I246" s="100"/>
      <c r="J246" s="100"/>
      <c r="K246" s="100">
        <v>4</v>
      </c>
      <c r="L246" s="100"/>
      <c r="M246" s="100"/>
      <c r="N246" s="100">
        <v>4</v>
      </c>
      <c r="O246" s="100"/>
      <c r="P246" s="100"/>
      <c r="Q246" s="100">
        <v>4</v>
      </c>
      <c r="R246" s="100"/>
      <c r="S246" s="100"/>
      <c r="T246" s="100">
        <v>4</v>
      </c>
      <c r="U246" s="101"/>
      <c r="V246" s="121">
        <f t="shared" si="1"/>
        <v>16</v>
      </c>
      <c r="W246" s="255">
        <f>IF(V246=0,"-",V247/V246)</f>
        <v>0.5</v>
      </c>
    </row>
    <row r="247" spans="1:23" ht="18.75" customHeight="1">
      <c r="A247" s="297"/>
      <c r="B247" s="249"/>
      <c r="C247" s="252"/>
      <c r="D247" s="253"/>
      <c r="E247" s="254"/>
      <c r="F247" s="256" t="s">
        <v>298</v>
      </c>
      <c r="G247" s="257"/>
      <c r="H247" s="258"/>
      <c r="I247" s="19"/>
      <c r="J247" s="19"/>
      <c r="K247" s="19">
        <v>4</v>
      </c>
      <c r="L247" s="19"/>
      <c r="M247" s="19"/>
      <c r="N247" s="19">
        <v>0</v>
      </c>
      <c r="O247" s="19"/>
      <c r="P247" s="19"/>
      <c r="Q247" s="19">
        <v>4</v>
      </c>
      <c r="R247" s="19"/>
      <c r="S247" s="19"/>
      <c r="T247" s="19"/>
      <c r="U247" s="20"/>
      <c r="V247" s="121">
        <f t="shared" si="1"/>
        <v>8</v>
      </c>
      <c r="W247" s="255"/>
    </row>
    <row r="248" spans="1:23" ht="18.75" customHeight="1">
      <c r="A248" s="297"/>
      <c r="B248" s="249">
        <v>3</v>
      </c>
      <c r="C248" s="250" t="s">
        <v>1098</v>
      </c>
      <c r="D248" s="251"/>
      <c r="E248" s="254" t="s">
        <v>1100</v>
      </c>
      <c r="F248" s="259" t="s">
        <v>300</v>
      </c>
      <c r="G248" s="260"/>
      <c r="H248" s="261"/>
      <c r="I248" s="100"/>
      <c r="J248" s="100"/>
      <c r="K248" s="100">
        <v>1</v>
      </c>
      <c r="L248" s="100"/>
      <c r="M248" s="100"/>
      <c r="N248" s="100">
        <v>1</v>
      </c>
      <c r="O248" s="100"/>
      <c r="P248" s="100"/>
      <c r="Q248" s="100">
        <v>1</v>
      </c>
      <c r="R248" s="100"/>
      <c r="S248" s="100"/>
      <c r="T248" s="100">
        <v>1</v>
      </c>
      <c r="U248" s="101"/>
      <c r="V248" s="121">
        <f t="shared" si="1"/>
        <v>4</v>
      </c>
      <c r="W248" s="255">
        <f t="shared" ref="W248" si="2">IF(V248=0,"-",V249/V248)</f>
        <v>0.5</v>
      </c>
    </row>
    <row r="249" spans="1:23" ht="18.75" customHeight="1">
      <c r="A249" s="287"/>
      <c r="B249" s="249"/>
      <c r="C249" s="252"/>
      <c r="D249" s="253"/>
      <c r="E249" s="254"/>
      <c r="F249" s="256" t="s">
        <v>298</v>
      </c>
      <c r="G249" s="257"/>
      <c r="H249" s="258"/>
      <c r="I249" s="19"/>
      <c r="J249" s="19"/>
      <c r="K249" s="19">
        <v>1</v>
      </c>
      <c r="L249" s="19"/>
      <c r="M249" s="19"/>
      <c r="N249" s="19">
        <v>1</v>
      </c>
      <c r="O249" s="19"/>
      <c r="P249" s="19"/>
      <c r="Q249" s="19">
        <v>0</v>
      </c>
      <c r="R249" s="19"/>
      <c r="S249" s="19"/>
      <c r="T249" s="19"/>
      <c r="U249" s="20"/>
      <c r="V249" s="121">
        <f t="shared" si="1"/>
        <v>2</v>
      </c>
      <c r="W249" s="255"/>
    </row>
    <row r="250" spans="1:23" ht="18.75" customHeight="1">
      <c r="A250" s="294" t="s">
        <v>32</v>
      </c>
      <c r="B250" s="293">
        <v>1</v>
      </c>
      <c r="C250" s="250" t="s">
        <v>1110</v>
      </c>
      <c r="D250" s="251"/>
      <c r="E250" s="254" t="s">
        <v>1101</v>
      </c>
      <c r="F250" s="259" t="s">
        <v>300</v>
      </c>
      <c r="G250" s="260"/>
      <c r="H250" s="261"/>
      <c r="I250" s="100"/>
      <c r="J250" s="100"/>
      <c r="K250" s="100">
        <v>3</v>
      </c>
      <c r="L250" s="100"/>
      <c r="M250" s="100"/>
      <c r="N250" s="100">
        <v>4</v>
      </c>
      <c r="O250" s="100"/>
      <c r="P250" s="100"/>
      <c r="Q250" s="100">
        <v>4</v>
      </c>
      <c r="R250" s="100"/>
      <c r="S250" s="100"/>
      <c r="T250" s="100">
        <v>4</v>
      </c>
      <c r="U250" s="101"/>
      <c r="V250" s="121">
        <f t="shared" si="1"/>
        <v>15</v>
      </c>
      <c r="W250" s="255">
        <f>IF(V250=0,"-",V251/V250)</f>
        <v>0.53333333333333333</v>
      </c>
    </row>
    <row r="251" spans="1:23" ht="18.75" customHeight="1">
      <c r="A251" s="295"/>
      <c r="B251" s="293"/>
      <c r="C251" s="252"/>
      <c r="D251" s="253"/>
      <c r="E251" s="254"/>
      <c r="F251" s="256" t="s">
        <v>298</v>
      </c>
      <c r="G251" s="257"/>
      <c r="H251" s="258"/>
      <c r="I251" s="19"/>
      <c r="J251" s="19"/>
      <c r="K251" s="19">
        <v>7</v>
      </c>
      <c r="L251" s="19"/>
      <c r="M251" s="19"/>
      <c r="N251" s="19">
        <v>1</v>
      </c>
      <c r="O251" s="19"/>
      <c r="P251" s="19"/>
      <c r="Q251" s="19">
        <v>0</v>
      </c>
      <c r="R251" s="19"/>
      <c r="S251" s="19"/>
      <c r="T251" s="19"/>
      <c r="U251" s="20"/>
      <c r="V251" s="121">
        <f t="shared" si="1"/>
        <v>8</v>
      </c>
      <c r="W251" s="255"/>
    </row>
    <row r="252" spans="1:23" ht="18.75" customHeight="1">
      <c r="A252" s="294" t="s">
        <v>304</v>
      </c>
      <c r="B252" s="293">
        <v>1</v>
      </c>
      <c r="C252" s="250" t="s">
        <v>1102</v>
      </c>
      <c r="D252" s="251"/>
      <c r="E252" s="254" t="s">
        <v>1103</v>
      </c>
      <c r="F252" s="259" t="s">
        <v>300</v>
      </c>
      <c r="G252" s="260"/>
      <c r="H252" s="261"/>
      <c r="I252" s="100"/>
      <c r="J252" s="100"/>
      <c r="K252" s="100">
        <v>60</v>
      </c>
      <c r="L252" s="100"/>
      <c r="M252" s="100"/>
      <c r="N252" s="100">
        <v>60</v>
      </c>
      <c r="O252" s="100"/>
      <c r="P252" s="100"/>
      <c r="Q252" s="100">
        <v>60</v>
      </c>
      <c r="R252" s="100"/>
      <c r="S252" s="100"/>
      <c r="T252" s="100">
        <v>60</v>
      </c>
      <c r="U252" s="101"/>
      <c r="V252" s="121">
        <f>SUM(I252:T252)</f>
        <v>240</v>
      </c>
      <c r="W252" s="255">
        <f>IF(V252=0,"-",V253/V252)</f>
        <v>3.0291666666666668</v>
      </c>
    </row>
    <row r="253" spans="1:23" ht="18.75" customHeight="1">
      <c r="A253" s="295"/>
      <c r="B253" s="293"/>
      <c r="C253" s="252"/>
      <c r="D253" s="253"/>
      <c r="E253" s="254"/>
      <c r="F253" s="256" t="s">
        <v>298</v>
      </c>
      <c r="G253" s="257"/>
      <c r="H253" s="258"/>
      <c r="I253" s="19"/>
      <c r="J253" s="19"/>
      <c r="K253" s="19">
        <v>380</v>
      </c>
      <c r="L253" s="19"/>
      <c r="M253" s="19"/>
      <c r="N253" s="19">
        <v>152</v>
      </c>
      <c r="O253" s="19"/>
      <c r="P253" s="19"/>
      <c r="Q253" s="19">
        <v>195</v>
      </c>
      <c r="R253" s="19"/>
      <c r="S253" s="19"/>
      <c r="T253" s="19"/>
      <c r="U253" s="20"/>
      <c r="V253" s="121">
        <f t="shared" ref="V253:V261" si="3">SUM(I253:T253)</f>
        <v>727</v>
      </c>
      <c r="W253" s="255"/>
    </row>
    <row r="254" spans="1:23" ht="18.75" customHeight="1">
      <c r="A254" s="295"/>
      <c r="B254" s="271">
        <v>2</v>
      </c>
      <c r="C254" s="250" t="s">
        <v>1104</v>
      </c>
      <c r="D254" s="251"/>
      <c r="E254" s="289" t="s">
        <v>1090</v>
      </c>
      <c r="F254" s="259" t="s">
        <v>300</v>
      </c>
      <c r="G254" s="260"/>
      <c r="H254" s="261"/>
      <c r="I254" s="100"/>
      <c r="J254" s="100"/>
      <c r="K254" s="100">
        <v>150</v>
      </c>
      <c r="L254" s="100"/>
      <c r="M254" s="100"/>
      <c r="N254" s="100">
        <v>150</v>
      </c>
      <c r="O254" s="100"/>
      <c r="P254" s="100"/>
      <c r="Q254" s="100">
        <v>150</v>
      </c>
      <c r="R254" s="100"/>
      <c r="S254" s="100"/>
      <c r="T254" s="100">
        <v>150</v>
      </c>
      <c r="U254" s="101"/>
      <c r="V254" s="121">
        <f t="shared" si="3"/>
        <v>600</v>
      </c>
      <c r="W254" s="291">
        <f>IF(V254=0,"-",V255/V254)</f>
        <v>1.7350000000000001</v>
      </c>
    </row>
    <row r="255" spans="1:23" ht="18.75" customHeight="1">
      <c r="A255" s="295"/>
      <c r="B255" s="272"/>
      <c r="C255" s="252"/>
      <c r="D255" s="253"/>
      <c r="E255" s="290"/>
      <c r="F255" s="256" t="s">
        <v>298</v>
      </c>
      <c r="G255" s="257"/>
      <c r="H255" s="258"/>
      <c r="I255" s="19"/>
      <c r="J255" s="19"/>
      <c r="K255" s="19">
        <v>323</v>
      </c>
      <c r="L255" s="19"/>
      <c r="M255" s="19"/>
      <c r="N255" s="19">
        <v>350</v>
      </c>
      <c r="O255" s="19"/>
      <c r="P255" s="19"/>
      <c r="Q255" s="19">
        <v>368</v>
      </c>
      <c r="R255" s="19"/>
      <c r="S255" s="19"/>
      <c r="T255" s="19"/>
      <c r="U255" s="20"/>
      <c r="V255" s="121">
        <f t="shared" si="3"/>
        <v>1041</v>
      </c>
      <c r="W255" s="292"/>
    </row>
    <row r="256" spans="1:23" ht="18.75" customHeight="1">
      <c r="A256" s="295"/>
      <c r="B256" s="271">
        <v>3</v>
      </c>
      <c r="C256" s="250" t="s">
        <v>1105</v>
      </c>
      <c r="D256" s="251"/>
      <c r="E256" s="289" t="s">
        <v>1090</v>
      </c>
      <c r="F256" s="259" t="s">
        <v>300</v>
      </c>
      <c r="G256" s="260"/>
      <c r="H256" s="261"/>
      <c r="I256" s="100"/>
      <c r="J256" s="100"/>
      <c r="K256" s="100">
        <v>100</v>
      </c>
      <c r="L256" s="100"/>
      <c r="M256" s="100"/>
      <c r="N256" s="100">
        <v>100</v>
      </c>
      <c r="O256" s="100"/>
      <c r="P256" s="100"/>
      <c r="Q256" s="100">
        <v>100</v>
      </c>
      <c r="R256" s="100"/>
      <c r="S256" s="100"/>
      <c r="T256" s="100">
        <v>100</v>
      </c>
      <c r="U256" s="101"/>
      <c r="V256" s="121">
        <f t="shared" si="3"/>
        <v>400</v>
      </c>
      <c r="W256" s="291">
        <f>IF(V256=0,"-",V257/V256)</f>
        <v>1.67</v>
      </c>
    </row>
    <row r="257" spans="1:23" ht="18.75" customHeight="1">
      <c r="A257" s="295"/>
      <c r="B257" s="272"/>
      <c r="C257" s="252"/>
      <c r="D257" s="253"/>
      <c r="E257" s="290"/>
      <c r="F257" s="256" t="s">
        <v>298</v>
      </c>
      <c r="G257" s="257"/>
      <c r="H257" s="258"/>
      <c r="I257" s="19"/>
      <c r="J257" s="19"/>
      <c r="K257" s="19">
        <v>309</v>
      </c>
      <c r="L257" s="19"/>
      <c r="M257" s="19"/>
      <c r="N257" s="19">
        <v>214</v>
      </c>
      <c r="O257" s="19"/>
      <c r="P257" s="19"/>
      <c r="Q257" s="19">
        <v>145</v>
      </c>
      <c r="R257" s="19"/>
      <c r="S257" s="19"/>
      <c r="T257" s="19"/>
      <c r="U257" s="20"/>
      <c r="V257" s="121">
        <f t="shared" si="3"/>
        <v>668</v>
      </c>
      <c r="W257" s="292"/>
    </row>
    <row r="258" spans="1:23" ht="18.75" customHeight="1">
      <c r="A258" s="295"/>
      <c r="B258" s="271">
        <v>4</v>
      </c>
      <c r="C258" s="250" t="s">
        <v>1125</v>
      </c>
      <c r="D258" s="251"/>
      <c r="E258" s="289" t="s">
        <v>1106</v>
      </c>
      <c r="F258" s="259" t="s">
        <v>300</v>
      </c>
      <c r="G258" s="260"/>
      <c r="H258" s="261"/>
      <c r="I258" s="100"/>
      <c r="J258" s="100"/>
      <c r="K258" s="100"/>
      <c r="L258" s="100"/>
      <c r="M258" s="100"/>
      <c r="N258" s="100"/>
      <c r="O258" s="100"/>
      <c r="P258" s="100"/>
      <c r="Q258" s="100">
        <v>1</v>
      </c>
      <c r="R258" s="100"/>
      <c r="S258" s="100"/>
      <c r="T258" s="100"/>
      <c r="U258" s="101"/>
      <c r="V258" s="121">
        <f t="shared" si="3"/>
        <v>1</v>
      </c>
      <c r="W258" s="291">
        <f>IF(V258=0,"-",V259/V258)</f>
        <v>1</v>
      </c>
    </row>
    <row r="259" spans="1:23" ht="41.25" customHeight="1">
      <c r="A259" s="295"/>
      <c r="B259" s="272"/>
      <c r="C259" s="252"/>
      <c r="D259" s="253"/>
      <c r="E259" s="290"/>
      <c r="F259" s="256" t="s">
        <v>298</v>
      </c>
      <c r="G259" s="257"/>
      <c r="H259" s="258"/>
      <c r="I259" s="19"/>
      <c r="J259" s="19"/>
      <c r="K259" s="19"/>
      <c r="L259" s="19"/>
      <c r="M259" s="19"/>
      <c r="N259" s="19"/>
      <c r="O259" s="19"/>
      <c r="P259" s="19"/>
      <c r="Q259" s="19">
        <v>1</v>
      </c>
      <c r="R259" s="19"/>
      <c r="S259" s="19"/>
      <c r="T259" s="19"/>
      <c r="U259" s="20"/>
      <c r="V259" s="121">
        <f t="shared" si="3"/>
        <v>1</v>
      </c>
      <c r="W259" s="292"/>
    </row>
    <row r="260" spans="1:23" ht="18.75" customHeight="1">
      <c r="A260" s="295"/>
      <c r="B260" s="271">
        <v>5</v>
      </c>
      <c r="C260" s="250" t="s">
        <v>1115</v>
      </c>
      <c r="D260" s="251"/>
      <c r="E260" s="289" t="s">
        <v>1107</v>
      </c>
      <c r="F260" s="259" t="s">
        <v>300</v>
      </c>
      <c r="G260" s="260"/>
      <c r="H260" s="261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>
        <v>1</v>
      </c>
      <c r="U260" s="101"/>
      <c r="V260" s="121">
        <f t="shared" si="3"/>
        <v>1</v>
      </c>
      <c r="W260" s="291">
        <f>IF(V260=0,"-",V261/V260)</f>
        <v>0</v>
      </c>
    </row>
    <row r="261" spans="1:23" ht="18.75" customHeight="1">
      <c r="A261" s="296"/>
      <c r="B261" s="272"/>
      <c r="C261" s="252"/>
      <c r="D261" s="253"/>
      <c r="E261" s="290"/>
      <c r="F261" s="256" t="s">
        <v>298</v>
      </c>
      <c r="G261" s="257"/>
      <c r="H261" s="258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20"/>
      <c r="V261" s="121">
        <f t="shared" si="3"/>
        <v>0</v>
      </c>
      <c r="W261" s="292"/>
    </row>
    <row r="262" spans="1:23" ht="18.75" customHeight="1">
      <c r="A262" s="286" t="s">
        <v>305</v>
      </c>
      <c r="B262" s="271">
        <v>1</v>
      </c>
      <c r="C262" s="288" t="s">
        <v>1108</v>
      </c>
      <c r="D262" s="288"/>
      <c r="E262" s="289" t="s">
        <v>1096</v>
      </c>
      <c r="F262" s="259" t="s">
        <v>300</v>
      </c>
      <c r="G262" s="260"/>
      <c r="H262" s="261"/>
      <c r="I262" s="100"/>
      <c r="J262" s="100"/>
      <c r="K262" s="100">
        <v>2</v>
      </c>
      <c r="L262" s="100"/>
      <c r="M262" s="100"/>
      <c r="N262" s="100">
        <v>2</v>
      </c>
      <c r="O262" s="100"/>
      <c r="P262" s="100"/>
      <c r="Q262" s="100">
        <v>2</v>
      </c>
      <c r="R262" s="100"/>
      <c r="S262" s="100"/>
      <c r="T262" s="100">
        <v>2</v>
      </c>
      <c r="U262" s="101"/>
      <c r="V262" s="121">
        <f>SUM(I262:T262)</f>
        <v>8</v>
      </c>
      <c r="W262" s="291">
        <f>IF(V262=0,"-",V265/V262)</f>
        <v>0.75</v>
      </c>
    </row>
    <row r="263" spans="1:23" ht="18.75" customHeight="1">
      <c r="A263" s="287"/>
      <c r="B263" s="272"/>
      <c r="C263" s="288"/>
      <c r="D263" s="288"/>
      <c r="E263" s="290"/>
      <c r="F263" s="256" t="s">
        <v>298</v>
      </c>
      <c r="G263" s="257"/>
      <c r="H263" s="258"/>
      <c r="I263" s="19"/>
      <c r="J263" s="19"/>
      <c r="K263" s="19">
        <v>2</v>
      </c>
      <c r="L263" s="19"/>
      <c r="M263" s="19"/>
      <c r="N263" s="19">
        <v>1</v>
      </c>
      <c r="O263" s="19"/>
      <c r="P263" s="19"/>
      <c r="Q263" s="19">
        <v>2</v>
      </c>
      <c r="R263" s="19"/>
      <c r="S263" s="19"/>
      <c r="T263" s="19"/>
      <c r="U263" s="20"/>
      <c r="V263" s="121">
        <f t="shared" ref="V263" si="4">SUM(I263:T263)</f>
        <v>5</v>
      </c>
      <c r="W263" s="292"/>
    </row>
    <row r="264" spans="1:23" ht="18.75" customHeight="1">
      <c r="A264" s="286" t="s">
        <v>1116</v>
      </c>
      <c r="B264" s="271">
        <v>1</v>
      </c>
      <c r="C264" s="250" t="s">
        <v>1124</v>
      </c>
      <c r="D264" s="251"/>
      <c r="E264" s="289" t="s">
        <v>1123</v>
      </c>
      <c r="F264" s="259" t="s">
        <v>300</v>
      </c>
      <c r="G264" s="260"/>
      <c r="H264" s="261"/>
      <c r="I264" s="100"/>
      <c r="J264" s="100"/>
      <c r="K264" s="100"/>
      <c r="L264" s="100"/>
      <c r="M264" s="100"/>
      <c r="N264" s="100">
        <v>6</v>
      </c>
      <c r="O264" s="100"/>
      <c r="P264" s="100"/>
      <c r="Q264" s="100"/>
      <c r="R264" s="100"/>
      <c r="S264" s="100"/>
      <c r="T264" s="100">
        <v>6</v>
      </c>
      <c r="U264" s="101"/>
      <c r="V264" s="121">
        <f>SUM(I264:T264)</f>
        <v>12</v>
      </c>
      <c r="W264" s="291">
        <f>IF(V264=0,"-",V267/V264)</f>
        <v>0</v>
      </c>
    </row>
    <row r="265" spans="1:23" ht="33" customHeight="1">
      <c r="A265" s="287"/>
      <c r="B265" s="272"/>
      <c r="C265" s="252"/>
      <c r="D265" s="253"/>
      <c r="E265" s="290"/>
      <c r="F265" s="256" t="s">
        <v>298</v>
      </c>
      <c r="G265" s="257"/>
      <c r="H265" s="258"/>
      <c r="I265" s="19"/>
      <c r="J265" s="19"/>
      <c r="K265" s="19"/>
      <c r="L265" s="19"/>
      <c r="M265" s="19"/>
      <c r="N265" s="19">
        <v>6</v>
      </c>
      <c r="O265" s="19"/>
      <c r="P265" s="19"/>
      <c r="Q265" s="19"/>
      <c r="R265" s="19"/>
      <c r="S265" s="19"/>
      <c r="T265" s="19"/>
      <c r="U265" s="20"/>
      <c r="V265" s="121">
        <f t="shared" ref="V265" si="5">SUM(I265:T265)</f>
        <v>6</v>
      </c>
      <c r="W265" s="292"/>
    </row>
    <row r="266" spans="1:23" ht="34.5" customHeight="1"/>
    <row r="267" spans="1:23" ht="12.75" customHeight="1"/>
    <row r="268" spans="1:23" ht="12.75" customHeight="1">
      <c r="A268" s="282" t="s">
        <v>1039</v>
      </c>
      <c r="B268" s="282"/>
      <c r="C268" s="282"/>
      <c r="D268" s="282"/>
      <c r="E268" s="2"/>
      <c r="F268" s="283" t="s">
        <v>1043</v>
      </c>
      <c r="G268" s="283"/>
      <c r="H268" s="283"/>
      <c r="I268" s="283"/>
      <c r="J268" s="283"/>
      <c r="K268" s="283"/>
      <c r="L268" s="283"/>
      <c r="M268" s="283"/>
      <c r="N268" s="283"/>
      <c r="O268" s="283"/>
      <c r="P268" s="2"/>
      <c r="Q268" s="283" t="s">
        <v>1045</v>
      </c>
      <c r="R268" s="283"/>
      <c r="S268" s="283"/>
      <c r="T268" s="283"/>
      <c r="U268" s="283"/>
      <c r="V268" s="283"/>
      <c r="W268" s="283"/>
    </row>
    <row r="269" spans="1:23" ht="12.75" customHeight="1">
      <c r="A269" s="281" t="s">
        <v>1015</v>
      </c>
      <c r="B269" s="281"/>
      <c r="C269" s="281"/>
      <c r="D269" s="281"/>
      <c r="E269" s="2"/>
      <c r="F269" s="281" t="s">
        <v>1016</v>
      </c>
      <c r="G269" s="281"/>
      <c r="H269" s="281"/>
      <c r="I269" s="281"/>
      <c r="J269" s="281"/>
      <c r="K269" s="281"/>
      <c r="L269" s="281"/>
      <c r="M269" s="281"/>
      <c r="N269" s="281"/>
      <c r="O269" s="281"/>
      <c r="P269" s="2"/>
      <c r="Q269" s="281" t="s">
        <v>1046</v>
      </c>
      <c r="R269" s="281"/>
      <c r="S269" s="281"/>
      <c r="T269" s="281"/>
      <c r="U269" s="281"/>
      <c r="V269" s="281"/>
      <c r="W269" s="281"/>
    </row>
    <row r="270" spans="1:23" ht="45.75" customHeight="1">
      <c r="A270" s="139"/>
      <c r="B270" s="139"/>
      <c r="C270" s="139"/>
      <c r="D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72"/>
      <c r="Q270" s="139"/>
      <c r="R270" s="139"/>
      <c r="S270" s="139"/>
      <c r="T270" s="139"/>
      <c r="U270" s="139"/>
      <c r="V270" s="139"/>
      <c r="W270" s="139"/>
    </row>
    <row r="271" spans="1:23">
      <c r="A271" s="284"/>
      <c r="B271" s="284"/>
      <c r="C271" s="284"/>
      <c r="D271" s="284"/>
      <c r="F271" s="283" t="s">
        <v>1044</v>
      </c>
      <c r="G271" s="283"/>
      <c r="H271" s="283"/>
      <c r="I271" s="283"/>
      <c r="J271" s="283"/>
      <c r="K271" s="283"/>
      <c r="L271" s="283"/>
      <c r="M271" s="283"/>
      <c r="N271" s="283"/>
      <c r="O271" s="283"/>
      <c r="Q271" s="285"/>
      <c r="R271" s="285"/>
      <c r="S271" s="285"/>
      <c r="T271" s="285"/>
      <c r="U271" s="285"/>
      <c r="V271" s="285"/>
      <c r="W271" s="285"/>
    </row>
    <row r="272" spans="1:23" ht="28.5" customHeight="1">
      <c r="A272" s="280"/>
      <c r="B272" s="280"/>
      <c r="C272" s="280"/>
      <c r="D272" s="280"/>
      <c r="F272" s="281" t="s">
        <v>1042</v>
      </c>
      <c r="G272" s="281"/>
      <c r="H272" s="281"/>
      <c r="I272" s="281"/>
      <c r="J272" s="281"/>
      <c r="K272" s="281"/>
      <c r="L272" s="281"/>
      <c r="M272" s="281"/>
      <c r="N272" s="281"/>
      <c r="O272" s="281"/>
      <c r="Q272" s="280"/>
      <c r="R272" s="280"/>
      <c r="S272" s="280"/>
      <c r="T272" s="280"/>
      <c r="U272" s="280"/>
      <c r="V272" s="280"/>
      <c r="W272" s="280"/>
    </row>
    <row r="273" spans="1:2" ht="12.75" hidden="1" customHeight="1"/>
    <row r="274" spans="1:2" ht="12.75" hidden="1" customHeight="1"/>
    <row r="275" spans="1:2" hidden="1"/>
    <row r="276" spans="1:2" hidden="1"/>
    <row r="277" spans="1:2" hidden="1"/>
    <row r="278" spans="1:2" hidden="1"/>
    <row r="279" spans="1:2" hidden="1"/>
    <row r="280" spans="1:2" hidden="1"/>
    <row r="281" spans="1:2" hidden="1"/>
    <row r="282" spans="1:2" hidden="1"/>
    <row r="283" spans="1:2" hidden="1"/>
    <row r="284" spans="1:2" hidden="1"/>
    <row r="285" spans="1:2" hidden="1"/>
    <row r="286" spans="1:2" hidden="1"/>
    <row r="287" spans="1:2" hidden="1"/>
    <row r="288" spans="1:2" hidden="1">
      <c r="A288" s="1">
        <v>1</v>
      </c>
      <c r="B288" s="10" t="s">
        <v>33</v>
      </c>
    </row>
    <row r="289" spans="1:2" hidden="1">
      <c r="A289" s="1">
        <v>2</v>
      </c>
      <c r="B289" s="10" t="s">
        <v>34</v>
      </c>
    </row>
    <row r="290" spans="1:2" hidden="1">
      <c r="A290" s="1">
        <v>3</v>
      </c>
      <c r="B290" s="10" t="s">
        <v>35</v>
      </c>
    </row>
    <row r="291" spans="1:2" hidden="1">
      <c r="A291" s="1">
        <v>4</v>
      </c>
      <c r="B291" s="10" t="s">
        <v>36</v>
      </c>
    </row>
    <row r="292" spans="1:2" hidden="1"/>
    <row r="293" spans="1:2" hidden="1"/>
    <row r="294" spans="1:2" hidden="1">
      <c r="B294" s="1" t="s">
        <v>37</v>
      </c>
    </row>
    <row r="295" spans="1:2" hidden="1">
      <c r="A295" s="1">
        <v>1</v>
      </c>
      <c r="B295" s="1" t="s">
        <v>38</v>
      </c>
    </row>
    <row r="296" spans="1:2" hidden="1">
      <c r="A296" s="1">
        <v>2</v>
      </c>
      <c r="B296" s="1" t="s">
        <v>39</v>
      </c>
    </row>
    <row r="297" spans="1:2" hidden="1">
      <c r="A297" s="1">
        <v>3</v>
      </c>
      <c r="B297" s="1" t="s">
        <v>40</v>
      </c>
    </row>
    <row r="298" spans="1:2" hidden="1">
      <c r="A298" s="1">
        <v>4</v>
      </c>
      <c r="B298" s="1" t="s">
        <v>41</v>
      </c>
    </row>
    <row r="299" spans="1:2" hidden="1"/>
    <row r="300" spans="1:2" hidden="1"/>
    <row r="301" spans="1:2" hidden="1">
      <c r="B301" s="1" t="s">
        <v>42</v>
      </c>
    </row>
    <row r="302" spans="1:2" hidden="1">
      <c r="A302" s="1">
        <v>1.1000000000000001</v>
      </c>
      <c r="B302" s="1" t="s">
        <v>43</v>
      </c>
    </row>
    <row r="303" spans="1:2" hidden="1">
      <c r="A303" s="1">
        <v>1.2</v>
      </c>
      <c r="B303" s="1" t="s">
        <v>44</v>
      </c>
    </row>
    <row r="304" spans="1:2" hidden="1">
      <c r="A304" s="1">
        <v>1.3</v>
      </c>
      <c r="B304" s="1" t="s">
        <v>45</v>
      </c>
    </row>
    <row r="305" spans="1:2" hidden="1">
      <c r="A305" s="1">
        <v>1.4</v>
      </c>
      <c r="B305" s="1" t="s">
        <v>46</v>
      </c>
    </row>
    <row r="306" spans="1:2" hidden="1">
      <c r="A306" s="1">
        <v>1.5</v>
      </c>
      <c r="B306" s="1" t="s">
        <v>47</v>
      </c>
    </row>
    <row r="307" spans="1:2" hidden="1">
      <c r="A307" s="1">
        <v>1.6</v>
      </c>
      <c r="B307" s="1" t="s">
        <v>48</v>
      </c>
    </row>
    <row r="308" spans="1:2" hidden="1">
      <c r="A308" s="1">
        <v>1.7</v>
      </c>
      <c r="B308" s="1" t="s">
        <v>49</v>
      </c>
    </row>
    <row r="309" spans="1:2" hidden="1">
      <c r="A309" s="1">
        <v>1.8</v>
      </c>
      <c r="B309" s="1" t="s">
        <v>50</v>
      </c>
    </row>
    <row r="310" spans="1:2" hidden="1">
      <c r="A310" s="1">
        <v>2.1</v>
      </c>
      <c r="B310" s="1" t="s">
        <v>51</v>
      </c>
    </row>
    <row r="311" spans="1:2" hidden="1">
      <c r="A311" s="1">
        <v>2.2000000000000002</v>
      </c>
      <c r="B311" s="1" t="s">
        <v>52</v>
      </c>
    </row>
    <row r="312" spans="1:2" hidden="1">
      <c r="A312" s="1">
        <v>2.2999999999999998</v>
      </c>
      <c r="B312" s="1" t="s">
        <v>53</v>
      </c>
    </row>
    <row r="313" spans="1:2" hidden="1">
      <c r="A313" s="1">
        <v>2.4</v>
      </c>
      <c r="B313" s="1" t="s">
        <v>54</v>
      </c>
    </row>
    <row r="314" spans="1:2" hidden="1">
      <c r="A314" s="1">
        <v>2.5</v>
      </c>
      <c r="B314" s="1" t="s">
        <v>55</v>
      </c>
    </row>
    <row r="315" spans="1:2" hidden="1">
      <c r="A315" s="1">
        <v>2.6</v>
      </c>
      <c r="B315" s="1" t="s">
        <v>56</v>
      </c>
    </row>
    <row r="316" spans="1:2" hidden="1">
      <c r="A316" s="1">
        <v>2.7</v>
      </c>
      <c r="B316" s="1" t="s">
        <v>57</v>
      </c>
    </row>
    <row r="317" spans="1:2" hidden="1">
      <c r="A317" s="1">
        <v>3.1</v>
      </c>
      <c r="B317" s="1" t="s">
        <v>58</v>
      </c>
    </row>
    <row r="318" spans="1:2" hidden="1">
      <c r="A318" s="1">
        <v>3.2</v>
      </c>
      <c r="B318" s="1" t="s">
        <v>59</v>
      </c>
    </row>
    <row r="319" spans="1:2" hidden="1">
      <c r="A319" s="1">
        <v>3.3</v>
      </c>
      <c r="B319" s="1" t="s">
        <v>60</v>
      </c>
    </row>
    <row r="320" spans="1:2" hidden="1">
      <c r="A320" s="1">
        <v>3.4</v>
      </c>
      <c r="B320" s="1" t="s">
        <v>61</v>
      </c>
    </row>
    <row r="321" spans="1:2" hidden="1">
      <c r="A321" s="1">
        <v>3.5</v>
      </c>
      <c r="B321" s="1" t="s">
        <v>62</v>
      </c>
    </row>
    <row r="322" spans="1:2" hidden="1">
      <c r="A322" s="1">
        <v>3.6</v>
      </c>
      <c r="B322" s="1" t="s">
        <v>63</v>
      </c>
    </row>
    <row r="323" spans="1:2" hidden="1">
      <c r="A323" s="1">
        <v>3.7</v>
      </c>
      <c r="B323" s="1" t="s">
        <v>64</v>
      </c>
    </row>
    <row r="324" spans="1:2" hidden="1">
      <c r="A324" s="1">
        <v>3.8</v>
      </c>
      <c r="B324" s="1" t="s">
        <v>65</v>
      </c>
    </row>
    <row r="325" spans="1:2" hidden="1">
      <c r="A325" s="1">
        <v>3.9</v>
      </c>
      <c r="B325" s="1" t="s">
        <v>66</v>
      </c>
    </row>
    <row r="326" spans="1:2" hidden="1">
      <c r="A326" s="1">
        <v>4.0999999999999996</v>
      </c>
      <c r="B326" s="1" t="s">
        <v>67</v>
      </c>
    </row>
    <row r="327" spans="1:2" hidden="1">
      <c r="A327" s="1">
        <v>4.2</v>
      </c>
      <c r="B327" s="1" t="s">
        <v>68</v>
      </c>
    </row>
    <row r="328" spans="1:2" hidden="1">
      <c r="A328" s="1">
        <v>4.3</v>
      </c>
      <c r="B328" s="1" t="s">
        <v>69</v>
      </c>
    </row>
    <row r="329" spans="1:2" hidden="1">
      <c r="A329" s="1">
        <v>4.4000000000000004</v>
      </c>
      <c r="B329" s="1" t="s">
        <v>70</v>
      </c>
    </row>
    <row r="330" spans="1:2" hidden="1"/>
    <row r="331" spans="1:2" hidden="1"/>
    <row r="332" spans="1:2" hidden="1"/>
    <row r="333" spans="1:2" hidden="1">
      <c r="B333" s="1" t="s">
        <v>71</v>
      </c>
    </row>
    <row r="334" spans="1:2" hidden="1">
      <c r="A334" s="1" t="s">
        <v>72</v>
      </c>
      <c r="B334" s="1" t="s">
        <v>43</v>
      </c>
    </row>
    <row r="335" spans="1:2" hidden="1">
      <c r="A335" s="1" t="s">
        <v>73</v>
      </c>
      <c r="B335" s="1" t="s">
        <v>74</v>
      </c>
    </row>
    <row r="336" spans="1:2" hidden="1">
      <c r="A336" s="1" t="s">
        <v>75</v>
      </c>
      <c r="B336" s="1" t="s">
        <v>76</v>
      </c>
    </row>
    <row r="337" spans="1:2" hidden="1">
      <c r="A337" s="1" t="s">
        <v>77</v>
      </c>
      <c r="B337" s="1" t="s">
        <v>78</v>
      </c>
    </row>
    <row r="338" spans="1:2" hidden="1">
      <c r="A338" s="1" t="s">
        <v>79</v>
      </c>
      <c r="B338" s="1" t="s">
        <v>80</v>
      </c>
    </row>
    <row r="339" spans="1:2" hidden="1">
      <c r="A339" s="1" t="s">
        <v>81</v>
      </c>
      <c r="B339" s="1" t="s">
        <v>82</v>
      </c>
    </row>
    <row r="340" spans="1:2" hidden="1">
      <c r="A340" s="1" t="s">
        <v>83</v>
      </c>
      <c r="B340" s="1" t="s">
        <v>84</v>
      </c>
    </row>
    <row r="341" spans="1:2" hidden="1">
      <c r="A341" s="1" t="s">
        <v>85</v>
      </c>
      <c r="B341" s="1" t="s">
        <v>86</v>
      </c>
    </row>
    <row r="342" spans="1:2" hidden="1">
      <c r="A342" s="1" t="s">
        <v>87</v>
      </c>
      <c r="B342" s="1" t="s">
        <v>88</v>
      </c>
    </row>
    <row r="343" spans="1:2" hidden="1">
      <c r="A343" s="1" t="s">
        <v>89</v>
      </c>
      <c r="B343" s="1" t="s">
        <v>90</v>
      </c>
    </row>
    <row r="344" spans="1:2" hidden="1">
      <c r="A344" s="1" t="s">
        <v>91</v>
      </c>
      <c r="B344" s="1" t="s">
        <v>92</v>
      </c>
    </row>
    <row r="345" spans="1:2" hidden="1">
      <c r="A345" s="1" t="s">
        <v>93</v>
      </c>
      <c r="B345" s="1" t="s">
        <v>94</v>
      </c>
    </row>
    <row r="346" spans="1:2" hidden="1">
      <c r="A346" s="1" t="s">
        <v>95</v>
      </c>
      <c r="B346" s="1" t="s">
        <v>96</v>
      </c>
    </row>
    <row r="347" spans="1:2" hidden="1">
      <c r="A347" s="1" t="s">
        <v>97</v>
      </c>
      <c r="B347" s="1" t="s">
        <v>98</v>
      </c>
    </row>
    <row r="348" spans="1:2" hidden="1">
      <c r="A348" s="1" t="s">
        <v>99</v>
      </c>
      <c r="B348" s="1" t="s">
        <v>100</v>
      </c>
    </row>
    <row r="349" spans="1:2" hidden="1">
      <c r="A349" s="1" t="s">
        <v>101</v>
      </c>
      <c r="B349" s="1" t="s">
        <v>46</v>
      </c>
    </row>
    <row r="350" spans="1:2" hidden="1">
      <c r="A350" s="1" t="s">
        <v>102</v>
      </c>
      <c r="B350" s="1" t="s">
        <v>103</v>
      </c>
    </row>
    <row r="351" spans="1:2" hidden="1">
      <c r="A351" s="1" t="s">
        <v>104</v>
      </c>
      <c r="B351" s="1" t="s">
        <v>105</v>
      </c>
    </row>
    <row r="352" spans="1:2" hidden="1">
      <c r="A352" s="1" t="s">
        <v>106</v>
      </c>
      <c r="B352" s="1" t="s">
        <v>107</v>
      </c>
    </row>
    <row r="353" spans="1:2" hidden="1">
      <c r="A353" s="1" t="s">
        <v>108</v>
      </c>
      <c r="B353" s="1" t="s">
        <v>109</v>
      </c>
    </row>
    <row r="354" spans="1:2" hidden="1">
      <c r="A354" s="1" t="s">
        <v>110</v>
      </c>
      <c r="B354" s="1" t="s">
        <v>111</v>
      </c>
    </row>
    <row r="355" spans="1:2" hidden="1">
      <c r="A355" s="1" t="s">
        <v>112</v>
      </c>
      <c r="B355" s="1" t="s">
        <v>113</v>
      </c>
    </row>
    <row r="356" spans="1:2" hidden="1">
      <c r="A356" s="1" t="s">
        <v>114</v>
      </c>
      <c r="B356" s="1" t="s">
        <v>115</v>
      </c>
    </row>
    <row r="357" spans="1:2" hidden="1">
      <c r="A357" s="1" t="s">
        <v>116</v>
      </c>
      <c r="B357" s="1" t="s">
        <v>117</v>
      </c>
    </row>
    <row r="358" spans="1:2" hidden="1">
      <c r="A358" s="1" t="s">
        <v>118</v>
      </c>
      <c r="B358" s="1" t="s">
        <v>119</v>
      </c>
    </row>
    <row r="359" spans="1:2" hidden="1">
      <c r="A359" s="1" t="s">
        <v>120</v>
      </c>
      <c r="B359" s="1" t="s">
        <v>121</v>
      </c>
    </row>
    <row r="360" spans="1:2" hidden="1">
      <c r="A360" s="1" t="s">
        <v>122</v>
      </c>
      <c r="B360" s="1" t="s">
        <v>123</v>
      </c>
    </row>
    <row r="361" spans="1:2" hidden="1">
      <c r="A361" s="1" t="s">
        <v>124</v>
      </c>
      <c r="B361" s="1" t="s">
        <v>125</v>
      </c>
    </row>
    <row r="362" spans="1:2" hidden="1">
      <c r="A362" s="1" t="s">
        <v>126</v>
      </c>
      <c r="B362" s="1" t="s">
        <v>127</v>
      </c>
    </row>
    <row r="363" spans="1:2" hidden="1">
      <c r="A363" s="1" t="s">
        <v>128</v>
      </c>
      <c r="B363" s="1" t="s">
        <v>100</v>
      </c>
    </row>
    <row r="364" spans="1:2" hidden="1">
      <c r="A364" s="1" t="s">
        <v>129</v>
      </c>
      <c r="B364" s="1" t="s">
        <v>130</v>
      </c>
    </row>
    <row r="365" spans="1:2" hidden="1">
      <c r="A365" s="1" t="s">
        <v>131</v>
      </c>
      <c r="B365" s="1" t="s">
        <v>132</v>
      </c>
    </row>
    <row r="366" spans="1:2" hidden="1">
      <c r="A366" s="1" t="s">
        <v>133</v>
      </c>
      <c r="B366" s="1" t="s">
        <v>134</v>
      </c>
    </row>
    <row r="367" spans="1:2" hidden="1">
      <c r="A367" s="1" t="s">
        <v>135</v>
      </c>
      <c r="B367" s="1" t="s">
        <v>136</v>
      </c>
    </row>
    <row r="368" spans="1:2" hidden="1">
      <c r="A368" s="1" t="s">
        <v>137</v>
      </c>
      <c r="B368" s="1" t="s">
        <v>138</v>
      </c>
    </row>
    <row r="369" spans="1:2" hidden="1">
      <c r="A369" s="1" t="s">
        <v>139</v>
      </c>
      <c r="B369" s="1" t="s">
        <v>140</v>
      </c>
    </row>
    <row r="370" spans="1:2" hidden="1">
      <c r="A370" s="1" t="s">
        <v>141</v>
      </c>
      <c r="B370" s="1" t="s">
        <v>142</v>
      </c>
    </row>
    <row r="371" spans="1:2" hidden="1">
      <c r="A371" s="1" t="s">
        <v>143</v>
      </c>
      <c r="B371" s="1" t="s">
        <v>144</v>
      </c>
    </row>
    <row r="372" spans="1:2" hidden="1">
      <c r="A372" s="1" t="s">
        <v>145</v>
      </c>
      <c r="B372" s="1" t="s">
        <v>146</v>
      </c>
    </row>
    <row r="373" spans="1:2" hidden="1">
      <c r="A373" s="1" t="s">
        <v>147</v>
      </c>
      <c r="B373" s="1" t="s">
        <v>148</v>
      </c>
    </row>
    <row r="374" spans="1:2" hidden="1">
      <c r="A374" s="1" t="s">
        <v>149</v>
      </c>
      <c r="B374" s="1" t="s">
        <v>150</v>
      </c>
    </row>
    <row r="375" spans="1:2" hidden="1">
      <c r="A375" s="1" t="s">
        <v>151</v>
      </c>
      <c r="B375" s="1" t="s">
        <v>152</v>
      </c>
    </row>
    <row r="376" spans="1:2" hidden="1">
      <c r="A376" s="1" t="s">
        <v>153</v>
      </c>
      <c r="B376" s="1" t="s">
        <v>154</v>
      </c>
    </row>
    <row r="377" spans="1:2" hidden="1">
      <c r="A377" s="1" t="s">
        <v>155</v>
      </c>
      <c r="B377" s="1" t="s">
        <v>156</v>
      </c>
    </row>
    <row r="378" spans="1:2" hidden="1">
      <c r="A378" s="1" t="s">
        <v>157</v>
      </c>
      <c r="B378" s="1" t="s">
        <v>158</v>
      </c>
    </row>
    <row r="379" spans="1:2" hidden="1">
      <c r="A379" s="1" t="s">
        <v>159</v>
      </c>
      <c r="B379" s="1" t="s">
        <v>160</v>
      </c>
    </row>
    <row r="380" spans="1:2" hidden="1">
      <c r="A380" s="1" t="s">
        <v>161</v>
      </c>
      <c r="B380" s="1" t="s">
        <v>162</v>
      </c>
    </row>
    <row r="381" spans="1:2" hidden="1">
      <c r="A381" s="1" t="s">
        <v>163</v>
      </c>
      <c r="B381" s="1" t="s">
        <v>164</v>
      </c>
    </row>
    <row r="382" spans="1:2" hidden="1">
      <c r="A382" s="1" t="s">
        <v>165</v>
      </c>
      <c r="B382" s="1" t="s">
        <v>166</v>
      </c>
    </row>
    <row r="383" spans="1:2" hidden="1">
      <c r="A383" s="1" t="s">
        <v>167</v>
      </c>
      <c r="B383" s="1" t="s">
        <v>168</v>
      </c>
    </row>
    <row r="384" spans="1:2" hidden="1">
      <c r="A384" s="1" t="s">
        <v>169</v>
      </c>
      <c r="B384" s="1" t="s">
        <v>170</v>
      </c>
    </row>
    <row r="385" spans="1:2" hidden="1">
      <c r="A385" s="1" t="s">
        <v>171</v>
      </c>
      <c r="B385" s="1" t="s">
        <v>172</v>
      </c>
    </row>
    <row r="386" spans="1:2" hidden="1">
      <c r="A386" s="1" t="s">
        <v>173</v>
      </c>
      <c r="B386" s="1" t="s">
        <v>174</v>
      </c>
    </row>
    <row r="387" spans="1:2" hidden="1">
      <c r="A387" s="1" t="s">
        <v>175</v>
      </c>
      <c r="B387" s="1" t="s">
        <v>176</v>
      </c>
    </row>
    <row r="388" spans="1:2" hidden="1">
      <c r="A388" s="1" t="s">
        <v>177</v>
      </c>
      <c r="B388" s="1" t="s">
        <v>178</v>
      </c>
    </row>
    <row r="389" spans="1:2" hidden="1">
      <c r="A389" s="1" t="s">
        <v>179</v>
      </c>
      <c r="B389" s="1" t="s">
        <v>180</v>
      </c>
    </row>
    <row r="390" spans="1:2" hidden="1">
      <c r="A390" s="1" t="s">
        <v>181</v>
      </c>
      <c r="B390" s="1" t="s">
        <v>182</v>
      </c>
    </row>
    <row r="391" spans="1:2" hidden="1">
      <c r="A391" s="1" t="s">
        <v>183</v>
      </c>
      <c r="B391" s="1" t="s">
        <v>184</v>
      </c>
    </row>
    <row r="392" spans="1:2" hidden="1">
      <c r="A392" s="1" t="s">
        <v>185</v>
      </c>
      <c r="B392" s="1" t="s">
        <v>186</v>
      </c>
    </row>
    <row r="393" spans="1:2" hidden="1">
      <c r="A393" s="1" t="s">
        <v>187</v>
      </c>
      <c r="B393" s="1" t="s">
        <v>188</v>
      </c>
    </row>
    <row r="394" spans="1:2" hidden="1">
      <c r="A394" s="1" t="s">
        <v>189</v>
      </c>
      <c r="B394" s="1" t="s">
        <v>190</v>
      </c>
    </row>
    <row r="395" spans="1:2" hidden="1">
      <c r="A395" s="1" t="s">
        <v>191</v>
      </c>
      <c r="B395" s="1" t="s">
        <v>192</v>
      </c>
    </row>
    <row r="396" spans="1:2" hidden="1">
      <c r="A396" s="1" t="s">
        <v>193</v>
      </c>
      <c r="B396" s="1" t="s">
        <v>194</v>
      </c>
    </row>
    <row r="397" spans="1:2" hidden="1">
      <c r="A397" s="1" t="s">
        <v>195</v>
      </c>
      <c r="B397" s="1" t="s">
        <v>196</v>
      </c>
    </row>
    <row r="398" spans="1:2" hidden="1">
      <c r="A398" s="1" t="s">
        <v>197</v>
      </c>
      <c r="B398" s="1" t="s">
        <v>198</v>
      </c>
    </row>
    <row r="399" spans="1:2" hidden="1">
      <c r="A399" s="1" t="s">
        <v>199</v>
      </c>
      <c r="B399" s="1" t="s">
        <v>200</v>
      </c>
    </row>
    <row r="400" spans="1:2" hidden="1">
      <c r="A400" s="1" t="s">
        <v>201</v>
      </c>
      <c r="B400" s="1" t="s">
        <v>202</v>
      </c>
    </row>
    <row r="401" spans="1:2" hidden="1">
      <c r="A401" s="1" t="s">
        <v>203</v>
      </c>
      <c r="B401" s="1" t="s">
        <v>204</v>
      </c>
    </row>
    <row r="402" spans="1:2" hidden="1">
      <c r="A402" s="1" t="s">
        <v>205</v>
      </c>
      <c r="B402" s="1" t="s">
        <v>206</v>
      </c>
    </row>
    <row r="403" spans="1:2" hidden="1">
      <c r="A403" s="1" t="s">
        <v>207</v>
      </c>
      <c r="B403" s="1" t="s">
        <v>208</v>
      </c>
    </row>
    <row r="404" spans="1:2" hidden="1">
      <c r="A404" s="1" t="s">
        <v>209</v>
      </c>
      <c r="B404" s="1" t="s">
        <v>210</v>
      </c>
    </row>
    <row r="405" spans="1:2" hidden="1">
      <c r="A405" s="1" t="s">
        <v>211</v>
      </c>
      <c r="B405" s="1" t="s">
        <v>212</v>
      </c>
    </row>
    <row r="406" spans="1:2" hidden="1">
      <c r="A406" s="1" t="s">
        <v>213</v>
      </c>
      <c r="B406" s="1" t="s">
        <v>214</v>
      </c>
    </row>
    <row r="407" spans="1:2" hidden="1">
      <c r="A407" s="1" t="s">
        <v>215</v>
      </c>
      <c r="B407" s="1" t="s">
        <v>216</v>
      </c>
    </row>
    <row r="408" spans="1:2" hidden="1">
      <c r="A408" s="1" t="s">
        <v>217</v>
      </c>
      <c r="B408" s="1" t="s">
        <v>218</v>
      </c>
    </row>
    <row r="409" spans="1:2" hidden="1">
      <c r="A409" s="1" t="s">
        <v>219</v>
      </c>
      <c r="B409" s="1" t="s">
        <v>220</v>
      </c>
    </row>
    <row r="410" spans="1:2" hidden="1">
      <c r="A410" s="1" t="s">
        <v>221</v>
      </c>
      <c r="B410" s="1" t="s">
        <v>222</v>
      </c>
    </row>
    <row r="411" spans="1:2" hidden="1">
      <c r="A411" s="1" t="s">
        <v>223</v>
      </c>
      <c r="B411" s="1" t="s">
        <v>224</v>
      </c>
    </row>
    <row r="412" spans="1:2" hidden="1">
      <c r="A412" s="1" t="s">
        <v>225</v>
      </c>
      <c r="B412" s="1" t="s">
        <v>226</v>
      </c>
    </row>
    <row r="413" spans="1:2" hidden="1">
      <c r="A413" s="1" t="s">
        <v>227</v>
      </c>
      <c r="B413" s="1" t="s">
        <v>228</v>
      </c>
    </row>
    <row r="414" spans="1:2" hidden="1">
      <c r="A414" s="1" t="s">
        <v>229</v>
      </c>
      <c r="B414" s="1" t="s">
        <v>230</v>
      </c>
    </row>
    <row r="415" spans="1:2" hidden="1">
      <c r="A415" s="1" t="s">
        <v>231</v>
      </c>
      <c r="B415" s="1" t="s">
        <v>232</v>
      </c>
    </row>
    <row r="416" spans="1:2" hidden="1">
      <c r="A416" s="1" t="s">
        <v>233</v>
      </c>
      <c r="B416" s="1" t="s">
        <v>234</v>
      </c>
    </row>
    <row r="417" spans="1:2" hidden="1">
      <c r="A417" s="1" t="s">
        <v>235</v>
      </c>
      <c r="B417" s="1" t="s">
        <v>236</v>
      </c>
    </row>
    <row r="418" spans="1:2" hidden="1">
      <c r="A418" s="1" t="s">
        <v>237</v>
      </c>
      <c r="B418" s="1" t="s">
        <v>238</v>
      </c>
    </row>
    <row r="419" spans="1:2" hidden="1">
      <c r="A419" s="1" t="s">
        <v>239</v>
      </c>
      <c r="B419" s="1" t="s">
        <v>240</v>
      </c>
    </row>
    <row r="420" spans="1:2" hidden="1">
      <c r="A420" s="1" t="s">
        <v>241</v>
      </c>
      <c r="B420" s="1" t="s">
        <v>242</v>
      </c>
    </row>
    <row r="421" spans="1:2" hidden="1">
      <c r="A421" s="1" t="s">
        <v>243</v>
      </c>
      <c r="B421" s="1" t="s">
        <v>244</v>
      </c>
    </row>
    <row r="422" spans="1:2" hidden="1">
      <c r="A422" s="1" t="s">
        <v>245</v>
      </c>
      <c r="B422" s="1" t="s">
        <v>246</v>
      </c>
    </row>
    <row r="423" spans="1:2" hidden="1">
      <c r="A423" s="1" t="s">
        <v>247</v>
      </c>
      <c r="B423" s="1" t="s">
        <v>248</v>
      </c>
    </row>
    <row r="424" spans="1:2" hidden="1">
      <c r="A424" s="1" t="s">
        <v>249</v>
      </c>
      <c r="B424" s="1" t="s">
        <v>250</v>
      </c>
    </row>
    <row r="425" spans="1:2" hidden="1">
      <c r="A425" s="1" t="s">
        <v>251</v>
      </c>
      <c r="B425" s="1" t="s">
        <v>252</v>
      </c>
    </row>
    <row r="426" spans="1:2" hidden="1">
      <c r="A426" s="1" t="s">
        <v>253</v>
      </c>
      <c r="B426" s="1" t="s">
        <v>254</v>
      </c>
    </row>
    <row r="427" spans="1:2" hidden="1">
      <c r="A427" s="1" t="s">
        <v>255</v>
      </c>
      <c r="B427" s="1" t="s">
        <v>256</v>
      </c>
    </row>
    <row r="428" spans="1:2" hidden="1">
      <c r="A428" s="1" t="s">
        <v>257</v>
      </c>
      <c r="B428" s="1" t="s">
        <v>258</v>
      </c>
    </row>
    <row r="429" spans="1:2" hidden="1">
      <c r="A429" s="1" t="s">
        <v>259</v>
      </c>
      <c r="B429" s="1" t="s">
        <v>260</v>
      </c>
    </row>
    <row r="430" spans="1:2" hidden="1">
      <c r="A430" s="1" t="s">
        <v>261</v>
      </c>
      <c r="B430" s="1" t="s">
        <v>262</v>
      </c>
    </row>
    <row r="431" spans="1:2" hidden="1">
      <c r="A431" s="1" t="s">
        <v>263</v>
      </c>
      <c r="B431" s="1" t="s">
        <v>264</v>
      </c>
    </row>
    <row r="432" spans="1:2" hidden="1">
      <c r="A432" s="1" t="s">
        <v>265</v>
      </c>
      <c r="B432" s="1" t="s">
        <v>266</v>
      </c>
    </row>
    <row r="433" spans="1:5" hidden="1">
      <c r="A433" s="1" t="s">
        <v>267</v>
      </c>
      <c r="B433" s="1" t="s">
        <v>268</v>
      </c>
    </row>
    <row r="434" spans="1:5" hidden="1">
      <c r="A434" s="1" t="s">
        <v>269</v>
      </c>
      <c r="B434" s="1" t="s">
        <v>270</v>
      </c>
    </row>
    <row r="435" spans="1:5" hidden="1">
      <c r="A435" s="1" t="s">
        <v>271</v>
      </c>
      <c r="B435" s="1" t="s">
        <v>272</v>
      </c>
    </row>
    <row r="436" spans="1:5" hidden="1">
      <c r="A436" s="1" t="s">
        <v>273</v>
      </c>
      <c r="B436" s="1" t="s">
        <v>274</v>
      </c>
    </row>
    <row r="437" spans="1:5" hidden="1">
      <c r="A437" s="1" t="s">
        <v>275</v>
      </c>
      <c r="B437" s="1" t="s">
        <v>276</v>
      </c>
    </row>
    <row r="438" spans="1:5" hidden="1">
      <c r="A438" s="1" t="s">
        <v>277</v>
      </c>
      <c r="B438" s="1" t="s">
        <v>278</v>
      </c>
    </row>
    <row r="439" spans="1:5" hidden="1">
      <c r="A439" s="1" t="s">
        <v>279</v>
      </c>
      <c r="B439" s="1" t="s">
        <v>280</v>
      </c>
    </row>
    <row r="440" spans="1:5" hidden="1">
      <c r="A440" s="1" t="s">
        <v>281</v>
      </c>
      <c r="B440" s="1" t="s">
        <v>282</v>
      </c>
    </row>
    <row r="441" spans="1:5" hidden="1">
      <c r="A441" s="1" t="s">
        <v>283</v>
      </c>
      <c r="B441" s="1" t="s">
        <v>284</v>
      </c>
    </row>
    <row r="442" spans="1:5" hidden="1">
      <c r="A442" s="1" t="s">
        <v>285</v>
      </c>
      <c r="B442" s="1" t="s">
        <v>286</v>
      </c>
    </row>
    <row r="443" spans="1:5" hidden="1">
      <c r="A443" s="1" t="s">
        <v>287</v>
      </c>
      <c r="B443" s="1" t="s">
        <v>288</v>
      </c>
    </row>
    <row r="444" spans="1:5" hidden="1">
      <c r="A444" s="1" t="s">
        <v>289</v>
      </c>
      <c r="B444" s="1" t="s">
        <v>290</v>
      </c>
    </row>
    <row r="445" spans="1:5" hidden="1"/>
    <row r="446" spans="1:5" hidden="1"/>
    <row r="447" spans="1:5" hidden="1"/>
    <row r="448" spans="1:5" hidden="1">
      <c r="C448" s="1" t="s">
        <v>291</v>
      </c>
      <c r="D448" s="1" t="s">
        <v>292</v>
      </c>
      <c r="E448" s="1" t="s">
        <v>293</v>
      </c>
    </row>
    <row r="449" spans="3:5" hidden="1">
      <c r="C449" s="1" t="s">
        <v>307</v>
      </c>
      <c r="D449" s="1" t="s">
        <v>294</v>
      </c>
      <c r="E449" s="1" t="s">
        <v>295</v>
      </c>
    </row>
    <row r="450" spans="3:5" hidden="1">
      <c r="C450" s="1" t="s">
        <v>306</v>
      </c>
      <c r="E450" s="1" t="s">
        <v>296</v>
      </c>
    </row>
    <row r="451" spans="3:5" hidden="1">
      <c r="E451" s="1" t="s">
        <v>297</v>
      </c>
    </row>
    <row r="452" spans="3:5" hidden="1"/>
    <row r="453" spans="3:5" hidden="1"/>
    <row r="454" spans="3:5" hidden="1"/>
    <row r="455" spans="3:5" hidden="1"/>
    <row r="456" spans="3:5" hidden="1"/>
    <row r="457" spans="3:5" hidden="1">
      <c r="C457" s="1" t="s">
        <v>317</v>
      </c>
    </row>
    <row r="458" spans="3:5" hidden="1">
      <c r="C458" s="1" t="s">
        <v>318</v>
      </c>
    </row>
    <row r="459" spans="3:5" hidden="1">
      <c r="C459" s="1" t="s">
        <v>319</v>
      </c>
    </row>
    <row r="460" spans="3:5" hidden="1"/>
    <row r="461" spans="3:5" hidden="1"/>
    <row r="462" spans="3:5" hidden="1"/>
    <row r="463" spans="3:5" hidden="1"/>
    <row r="464" spans="3:5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221 G219 O219 F237 O222:O223 G223 Q191 G189 O189 F207 O192:O193 G193" name="FIN"/>
    <protectedRange sqref="D8:W10" name="FIN_1"/>
    <protectedRange sqref="D16:W19" name="FIN_2"/>
    <protectedRange sqref="A22 A24 A26" name="FIN_3"/>
    <protectedRange sqref="C37 C68 C99 C128 C157 C216 C186" name="FIN_4"/>
    <protectedRange sqref="K39 K70 K101 K130 K159 K218 K188" name="FIN_5"/>
    <protectedRange sqref="I48:T49 I53:T54 I79:T80 I84:T85 I139:T140 I144:T145 I173:T174 I232:T233 I115:T116 I168:T169 I197:T198 I202:T203 I227:T228 I110:T111" name="FIN_6"/>
    <protectedRange sqref="D79:E80 D110:E111 D48:E49 D139:E140 D168:E169 D197:E198 D227:E228" name="FIN_7"/>
    <protectedRange sqref="D53:E54 D84:E85 D115:E116 D144:E145 D173:E174 D232:E233 D202:E203" name="FIN_8"/>
    <protectedRange sqref="D11:W12" name="FIN_1_1"/>
  </protectedRanges>
  <dataConsolidate/>
  <mergeCells count="503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3:B173"/>
    <mergeCell ref="C173:D173"/>
    <mergeCell ref="F173:H173"/>
    <mergeCell ref="W173:W174"/>
    <mergeCell ref="A174:B174"/>
    <mergeCell ref="C174:D174"/>
    <mergeCell ref="F174:H174"/>
    <mergeCell ref="E191:F191"/>
    <mergeCell ref="O191:V191"/>
    <mergeCell ref="A214:B214"/>
    <mergeCell ref="C214:W214"/>
    <mergeCell ref="A216:B216"/>
    <mergeCell ref="E216:F216"/>
    <mergeCell ref="G216:J216"/>
    <mergeCell ref="M216:P216"/>
    <mergeCell ref="Q216:W216"/>
    <mergeCell ref="A176:V176"/>
    <mergeCell ref="A178:E178"/>
    <mergeCell ref="F178:W178"/>
    <mergeCell ref="A210:B210"/>
    <mergeCell ref="C210:W210"/>
    <mergeCell ref="A212:W212"/>
    <mergeCell ref="E192:F192"/>
    <mergeCell ref="A194:W194"/>
    <mergeCell ref="A195:B196"/>
    <mergeCell ref="C195:D196"/>
    <mergeCell ref="E195:E196"/>
    <mergeCell ref="F195:T195"/>
    <mergeCell ref="V195:V196"/>
    <mergeCell ref="W195:W196"/>
    <mergeCell ref="F196:H196"/>
    <mergeCell ref="C202:D202"/>
    <mergeCell ref="F202:H202"/>
    <mergeCell ref="W225:W226"/>
    <mergeCell ref="A218:B218"/>
    <mergeCell ref="E218:F218"/>
    <mergeCell ref="G218:J218"/>
    <mergeCell ref="M218:P218"/>
    <mergeCell ref="Q218:W218"/>
    <mergeCell ref="C220:F220"/>
    <mergeCell ref="O220:V220"/>
    <mergeCell ref="F226:H226"/>
    <mergeCell ref="A244:A249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A235:V235"/>
    <mergeCell ref="A237:E237"/>
    <mergeCell ref="F237:W237"/>
    <mergeCell ref="A232:B232"/>
    <mergeCell ref="C232:D232"/>
    <mergeCell ref="F232:H232"/>
    <mergeCell ref="W232:W233"/>
    <mergeCell ref="A233:B233"/>
    <mergeCell ref="C233:D233"/>
    <mergeCell ref="F233:H233"/>
    <mergeCell ref="F248:H248"/>
    <mergeCell ref="W248:W249"/>
    <mergeCell ref="F249:H249"/>
    <mergeCell ref="A240:W240"/>
    <mergeCell ref="A242:A243"/>
    <mergeCell ref="A250:A251"/>
    <mergeCell ref="B250:B251"/>
    <mergeCell ref="C250:D251"/>
    <mergeCell ref="E250:E251"/>
    <mergeCell ref="F250:H250"/>
    <mergeCell ref="W250:W251"/>
    <mergeCell ref="F251:H251"/>
    <mergeCell ref="A252:A261"/>
    <mergeCell ref="C258:D259"/>
    <mergeCell ref="E258:E259"/>
    <mergeCell ref="F258:H258"/>
    <mergeCell ref="W258:W259"/>
    <mergeCell ref="F259:H259"/>
    <mergeCell ref="B260:B261"/>
    <mergeCell ref="C260:D261"/>
    <mergeCell ref="E260:E261"/>
    <mergeCell ref="F260:H260"/>
    <mergeCell ref="W260:W261"/>
    <mergeCell ref="F261:H261"/>
    <mergeCell ref="B258:B259"/>
    <mergeCell ref="F254:H254"/>
    <mergeCell ref="W254:W255"/>
    <mergeCell ref="F255:H255"/>
    <mergeCell ref="B256:B257"/>
    <mergeCell ref="C256:D257"/>
    <mergeCell ref="E256:E257"/>
    <mergeCell ref="F256:H256"/>
    <mergeCell ref="W256:W257"/>
    <mergeCell ref="F257:H257"/>
    <mergeCell ref="B252:B253"/>
    <mergeCell ref="C252:D253"/>
    <mergeCell ref="E252:E253"/>
    <mergeCell ref="F252:H252"/>
    <mergeCell ref="W252:W253"/>
    <mergeCell ref="F253:H253"/>
    <mergeCell ref="B254:B255"/>
    <mergeCell ref="C254:D255"/>
    <mergeCell ref="E254:E255"/>
    <mergeCell ref="F265:H265"/>
    <mergeCell ref="A264:A265"/>
    <mergeCell ref="A262:A263"/>
    <mergeCell ref="B262:B263"/>
    <mergeCell ref="C262:D263"/>
    <mergeCell ref="E262:E263"/>
    <mergeCell ref="E264:E265"/>
    <mergeCell ref="F263:H263"/>
    <mergeCell ref="W262:W263"/>
    <mergeCell ref="F264:H264"/>
    <mergeCell ref="W264:W265"/>
    <mergeCell ref="A272:D272"/>
    <mergeCell ref="F272:O272"/>
    <mergeCell ref="Q272:W272"/>
    <mergeCell ref="A268:D268"/>
    <mergeCell ref="F268:O268"/>
    <mergeCell ref="Q268:W268"/>
    <mergeCell ref="A269:D269"/>
    <mergeCell ref="F269:O269"/>
    <mergeCell ref="Q269:W269"/>
    <mergeCell ref="A271:D271"/>
    <mergeCell ref="F271:O271"/>
    <mergeCell ref="Q271:W271"/>
    <mergeCell ref="B264:B265"/>
    <mergeCell ref="C264:D265"/>
    <mergeCell ref="A180:B180"/>
    <mergeCell ref="C180:W180"/>
    <mergeCell ref="A182:W182"/>
    <mergeCell ref="A184:B184"/>
    <mergeCell ref="C184:W184"/>
    <mergeCell ref="A186:B186"/>
    <mergeCell ref="E186:F186"/>
    <mergeCell ref="G186:J186"/>
    <mergeCell ref="M186:P186"/>
    <mergeCell ref="Q186:W186"/>
    <mergeCell ref="A188:B188"/>
    <mergeCell ref="E188:F188"/>
    <mergeCell ref="G188:J188"/>
    <mergeCell ref="M188:P188"/>
    <mergeCell ref="Q188:W188"/>
    <mergeCell ref="C190:F190"/>
    <mergeCell ref="O190:V190"/>
    <mergeCell ref="A197:B197"/>
    <mergeCell ref="C197:D197"/>
    <mergeCell ref="F197:H197"/>
    <mergeCell ref="W197:W198"/>
    <mergeCell ref="F262:H262"/>
    <mergeCell ref="C198:D198"/>
    <mergeCell ref="F198:H198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A198:B198"/>
    <mergeCell ref="B248:B249"/>
    <mergeCell ref="C248:D249"/>
    <mergeCell ref="E248:E249"/>
    <mergeCell ref="W242:W243"/>
    <mergeCell ref="W244:W245"/>
    <mergeCell ref="F245:H245"/>
    <mergeCell ref="B246:B247"/>
    <mergeCell ref="C246:D247"/>
    <mergeCell ref="E246:E247"/>
    <mergeCell ref="F246:H246"/>
    <mergeCell ref="W246:W247"/>
    <mergeCell ref="B244:B245"/>
    <mergeCell ref="C244:D245"/>
    <mergeCell ref="E244:E245"/>
    <mergeCell ref="F244:H244"/>
    <mergeCell ref="F247:H247"/>
    <mergeCell ref="B242:D243"/>
    <mergeCell ref="E242:E243"/>
    <mergeCell ref="F242:T242"/>
    <mergeCell ref="V242:V243"/>
    <mergeCell ref="F243:H243"/>
    <mergeCell ref="W202:W203"/>
    <mergeCell ref="A203:B203"/>
    <mergeCell ref="C203:D203"/>
    <mergeCell ref="F203:H203"/>
    <mergeCell ref="A205:V205"/>
    <mergeCell ref="A207:E207"/>
    <mergeCell ref="F207:W207"/>
    <mergeCell ref="A227:B227"/>
    <mergeCell ref="C227:D227"/>
    <mergeCell ref="F227:H227"/>
    <mergeCell ref="W227:W228"/>
    <mergeCell ref="A228:B228"/>
    <mergeCell ref="C228:D228"/>
    <mergeCell ref="F228:H228"/>
    <mergeCell ref="E221:F221"/>
    <mergeCell ref="O221:V221"/>
    <mergeCell ref="E222:F222"/>
    <mergeCell ref="A224:W224"/>
    <mergeCell ref="A225:B226"/>
    <mergeCell ref="C225:D226"/>
    <mergeCell ref="A202:B202"/>
    <mergeCell ref="E225:E226"/>
    <mergeCell ref="F225:T225"/>
    <mergeCell ref="V225:V226"/>
  </mergeCells>
  <conditionalFormatting sqref="Y48:Y49">
    <cfRule type="cellIs" dxfId="41" priority="94" operator="equal">
      <formula>"Incorrecto existen números que no son fijos"</formula>
    </cfRule>
  </conditionalFormatting>
  <conditionalFormatting sqref="Y53:Y54">
    <cfRule type="cellIs" dxfId="40" priority="93" operator="equal">
      <formula>"Incorrecto existen números que no son fijos"</formula>
    </cfRule>
  </conditionalFormatting>
  <conditionalFormatting sqref="Y84:Y85">
    <cfRule type="cellIs" dxfId="39" priority="87" operator="equal">
      <formula>"Incorrecto existen números que no son fijos"</formula>
    </cfRule>
  </conditionalFormatting>
  <conditionalFormatting sqref="Y79:Y80">
    <cfRule type="cellIs" dxfId="38" priority="88" operator="equal">
      <formula>"Incorrecto existen números que no son fijos"</formula>
    </cfRule>
  </conditionalFormatting>
  <conditionalFormatting sqref="Y110:Y111">
    <cfRule type="cellIs" dxfId="37" priority="82" operator="equal">
      <formula>"Incorrecto existen números que no son fijos"</formula>
    </cfRule>
  </conditionalFormatting>
  <conditionalFormatting sqref="Y115:Y116">
    <cfRule type="cellIs" dxfId="36" priority="81" operator="equal">
      <formula>"Incorrecto existen números que no son fijos"</formula>
    </cfRule>
  </conditionalFormatting>
  <conditionalFormatting sqref="Y139:Y140">
    <cfRule type="cellIs" dxfId="35" priority="76" operator="equal">
      <formula>"Incorrecto existen números que no son fijos"</formula>
    </cfRule>
  </conditionalFormatting>
  <conditionalFormatting sqref="Y144:Y145">
    <cfRule type="cellIs" dxfId="34" priority="75" operator="equal">
      <formula>"Incorrecto existen números que no son fijos"</formula>
    </cfRule>
  </conditionalFormatting>
  <conditionalFormatting sqref="Y168:Y169">
    <cfRule type="cellIs" dxfId="33" priority="70" operator="equal">
      <formula>"Incorrecto existen números que no son fijos"</formula>
    </cfRule>
  </conditionalFormatting>
  <conditionalFormatting sqref="Y173:Y174">
    <cfRule type="cellIs" dxfId="32" priority="69" operator="equal">
      <formula>"Incorrecto existen números que no son fijos"</formula>
    </cfRule>
  </conditionalFormatting>
  <conditionalFormatting sqref="Y227:Y228">
    <cfRule type="cellIs" dxfId="31" priority="64" operator="equal">
      <formula>"Incorrecto existen números que no son fijos"</formula>
    </cfRule>
  </conditionalFormatting>
  <conditionalFormatting sqref="Y232:Y233">
    <cfRule type="cellIs" dxfId="30" priority="63" operator="equal">
      <formula>"Incorrecto existen números que no son fijos"</formula>
    </cfRule>
  </conditionalFormatting>
  <conditionalFormatting sqref="W48">
    <cfRule type="cellIs" dxfId="29" priority="39" operator="equal">
      <formula>"Favor de indicar el tipo de fórmula"</formula>
    </cfRule>
    <cfRule type="cellIs" dxfId="28" priority="40" operator="equal">
      <formula>"Favor de proporcionar valores al calendario de las 2 variables en lo programado"</formula>
    </cfRule>
  </conditionalFormatting>
  <conditionalFormatting sqref="W53">
    <cfRule type="cellIs" dxfId="27" priority="37" operator="equal">
      <formula>"Favor de indicar el tipo de fórmula"</formula>
    </cfRule>
    <cfRule type="cellIs" dxfId="26" priority="38" operator="equal">
      <formula>"Favor de proporcionar valores al calendario de las 2 variables en lo programado"</formula>
    </cfRule>
  </conditionalFormatting>
  <conditionalFormatting sqref="W79">
    <cfRule type="cellIs" dxfId="25" priority="35" operator="equal">
      <formula>"Favor de indicar el tipo de fórmula"</formula>
    </cfRule>
    <cfRule type="cellIs" dxfId="24" priority="36" operator="equal">
      <formula>"Favor de proporcionar valores al calendario de las 2 variables en lo programado"</formula>
    </cfRule>
  </conditionalFormatting>
  <conditionalFormatting sqref="W84">
    <cfRule type="cellIs" dxfId="23" priority="33" operator="equal">
      <formula>"Favor de indicar el tipo de fórmula"</formula>
    </cfRule>
    <cfRule type="cellIs" dxfId="22" priority="34" operator="equal">
      <formula>"Favor de proporcionar valores al calendario de las 2 variables en lo programado"</formula>
    </cfRule>
  </conditionalFormatting>
  <conditionalFormatting sqref="W110">
    <cfRule type="cellIs" dxfId="21" priority="31" operator="equal">
      <formula>"Favor de indicar el tipo de fórmula"</formula>
    </cfRule>
    <cfRule type="cellIs" dxfId="20" priority="32" operator="equal">
      <formula>"Favor de proporcionar valores al calendario de las 2 variables en lo programado"</formula>
    </cfRule>
  </conditionalFormatting>
  <conditionalFormatting sqref="W115">
    <cfRule type="cellIs" dxfId="19" priority="27" operator="equal">
      <formula>"Favor de indicar el tipo de fórmula"</formula>
    </cfRule>
    <cfRule type="cellIs" dxfId="18" priority="28" operator="equal">
      <formula>"Favor de proporcionar valores al calendario de las 2 variables en lo programado"</formula>
    </cfRule>
  </conditionalFormatting>
  <conditionalFormatting sqref="W139">
    <cfRule type="cellIs" dxfId="17" priority="25" operator="equal">
      <formula>"Favor de indicar el tipo de fórmula"</formula>
    </cfRule>
    <cfRule type="cellIs" dxfId="16" priority="26" operator="equal">
      <formula>"Favor de proporcionar valores al calendario de las 2 variables en lo programado"</formula>
    </cfRule>
  </conditionalFormatting>
  <conditionalFormatting sqref="W144">
    <cfRule type="cellIs" dxfId="15" priority="23" operator="equal">
      <formula>"Favor de indicar el tipo de fórmula"</formula>
    </cfRule>
    <cfRule type="cellIs" dxfId="14" priority="24" operator="equal">
      <formula>"Favor de proporcionar valores al calendario de las 2 variables en lo programado"</formula>
    </cfRule>
  </conditionalFormatting>
  <conditionalFormatting sqref="W168">
    <cfRule type="cellIs" dxfId="13" priority="21" operator="equal">
      <formula>"Favor de indicar el tipo de fórmula"</formula>
    </cfRule>
    <cfRule type="cellIs" dxfId="12" priority="22" operator="equal">
      <formula>"Favor de proporcionar valores al calendario de las 2 variables en lo programado"</formula>
    </cfRule>
  </conditionalFormatting>
  <conditionalFormatting sqref="W173">
    <cfRule type="cellIs" dxfId="11" priority="19" operator="equal">
      <formula>"Favor de indicar el tipo de fórmula"</formula>
    </cfRule>
    <cfRule type="cellIs" dxfId="10" priority="20" operator="equal">
      <formula>"Favor de proporcionar valores al calendario de las 2 variables en lo programado"</formula>
    </cfRule>
  </conditionalFormatting>
  <conditionalFormatting sqref="W227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232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Y197:Y198">
    <cfRule type="cellIs" dxfId="5" priority="10" operator="equal">
      <formula>"Incorrecto existen números que no son fijos"</formula>
    </cfRule>
  </conditionalFormatting>
  <conditionalFormatting sqref="Y202:Y203">
    <cfRule type="cellIs" dxfId="4" priority="9" operator="equal">
      <formula>"Incorrecto existen números que no son fijos"</formula>
    </cfRule>
  </conditionalFormatting>
  <conditionalFormatting sqref="W19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0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218 C188" xr:uid="{00000000-0002-0000-0300-000000000000}">
      <formula1>"Estratégico, Gestión"</formula1>
    </dataValidation>
    <dataValidation type="list" allowBlank="1" showInputMessage="1" showErrorMessage="1" sqref="C37 C216 W36 C68 W67 W38 C99 W98 W69 C128 W127 W100 C157 W156 W129 W215 W158 W217 C186 W185 W187" xr:uid="{00000000-0002-0000-0300-000001000000}">
      <formula1>"Eficiencia, Eficacia, Economía, Calidad"</formula1>
    </dataValidation>
    <dataValidation type="list" allowBlank="1" showInputMessage="1" showErrorMessage="1" sqref="Q101:W101 Q70:W70 Q39:W39 Q130:W130 Q159:W159 Q218:W218 Q188:W188" xr:uid="{00000000-0002-0000-0300-000002000000}">
      <formula1>"Ascendente, Descendente, Regular, Nominal"</formula1>
    </dataValidation>
    <dataValidation type="list" allowBlank="1" showInputMessage="1" showErrorMessage="1" sqref="G101:J101 G39:J39 G70:J70 G130:J130 G159:J159 G218:J218 G188:J188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80" max="22" man="1"/>
    <brk id="156" max="22" man="1"/>
    <brk id="238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2020-02-11T19:11:03Z</cp:lastPrinted>
  <dcterms:created xsi:type="dcterms:W3CDTF">2012-07-03T15:10:24Z</dcterms:created>
  <dcterms:modified xsi:type="dcterms:W3CDTF">2020-10-14T15:15:49Z</dcterms:modified>
</cp:coreProperties>
</file>