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389D3BEC-5349-4F96-9812-A8FD54D527D6}" xr6:coauthVersionLast="45" xr6:coauthVersionMax="45" xr10:uidLastSave="{00000000-0000-0000-0000-000000000000}"/>
  <bookViews>
    <workbookView xWindow="-120" yWindow="-120" windowWidth="29040" windowHeight="15840" tabRatio="768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2020'!$A$1:$W$609</definedName>
    <definedName name="finalidad" localSheetId="1">'Instructivo de llenado-Formato'!#REF!</definedName>
    <definedName name="finalidad" localSheetId="3">'Programa Presupuestario 2020'!$A$238:$A$241</definedName>
    <definedName name="finalidad">#REF!</definedName>
    <definedName name="funcion1" localSheetId="1">'Instructivo de llenado-Formato'!#REF!</definedName>
    <definedName name="funcion1" localSheetId="3">'Programa Presupuestario 2020'!$A$245:$A$252</definedName>
    <definedName name="funcion1">#REF!</definedName>
    <definedName name="funcion2" localSheetId="1">'Instructivo de llenado-Formato'!#REF!</definedName>
    <definedName name="funcion2" localSheetId="3">'Programa Presupuestario 2020'!$A$253:$A$259</definedName>
    <definedName name="funcion2">#REF!</definedName>
    <definedName name="funcion3" localSheetId="1">'Instructivo de llenado-Formato'!#REF!</definedName>
    <definedName name="funcion3" localSheetId="3">'Programa Presupuestario 2020'!$A$260:$A$268</definedName>
    <definedName name="funcion3">#REF!</definedName>
    <definedName name="funcion4" localSheetId="1">'Instructivo de llenado-Formato'!#REF!</definedName>
    <definedName name="funcion4" localSheetId="3">'Programa Presupuestario 2020'!$A$269:$A$272</definedName>
    <definedName name="funcion4">#REF!</definedName>
    <definedName name="Rfinalidad" localSheetId="1">'Instructivo de llenado-Formato'!#REF!</definedName>
    <definedName name="Rfinalidad" localSheetId="3">'Programa Presupuestario 2020'!$A$238:$B$241</definedName>
    <definedName name="Rfinalidad">#REF!</definedName>
    <definedName name="Rfuncion1" localSheetId="1">'Instructivo de llenado-Formato'!#REF!</definedName>
    <definedName name="Rfuncion1" localSheetId="3">'Programa Presupuestario 2020'!$A$245:$B$252</definedName>
    <definedName name="Rfuncion1">#REF!</definedName>
    <definedName name="Rfuncion3" localSheetId="1">'Instructivo de llenado-Formato'!#REF!</definedName>
    <definedName name="Rfuncion3" localSheetId="3">'Programa Presupuestario 2020'!$A$260:$B$268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45" i="57" l="1"/>
  <c r="U145" i="57"/>
  <c r="E145" i="57"/>
  <c r="C145" i="57"/>
  <c r="V144" i="57"/>
  <c r="W144" i="57" s="1"/>
  <c r="E144" i="57"/>
  <c r="C144" i="57"/>
  <c r="V140" i="57"/>
  <c r="U140" i="57"/>
  <c r="V139" i="57"/>
  <c r="V206" i="57"/>
  <c r="V205" i="57"/>
  <c r="V204" i="57"/>
  <c r="V203" i="57"/>
  <c r="V202" i="57"/>
  <c r="V201" i="57"/>
  <c r="V200" i="57"/>
  <c r="V199" i="57"/>
  <c r="V198" i="57"/>
  <c r="V197" i="57"/>
  <c r="W205" i="57" l="1"/>
  <c r="W139" i="57"/>
  <c r="W147" i="57" s="1"/>
  <c r="W203" i="57"/>
  <c r="W197" i="57"/>
  <c r="W201" i="57"/>
  <c r="W199" i="57"/>
  <c r="E174" i="57"/>
  <c r="C174" i="57"/>
  <c r="E173" i="57"/>
  <c r="C173" i="57"/>
  <c r="E116" i="57"/>
  <c r="C116" i="57"/>
  <c r="E115" i="57"/>
  <c r="C115" i="57"/>
  <c r="V174" i="57"/>
  <c r="V173" i="57"/>
  <c r="V169" i="57"/>
  <c r="V168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110" i="57"/>
  <c r="W79" i="57"/>
  <c r="W53" i="57"/>
  <c r="W56" i="57" l="1"/>
  <c r="V208" i="57"/>
  <c r="V207" i="57"/>
  <c r="V196" i="57"/>
  <c r="V195" i="57"/>
  <c r="V194" i="57"/>
  <c r="V193" i="57"/>
  <c r="V192" i="57"/>
  <c r="V191" i="57"/>
  <c r="V190" i="57"/>
  <c r="V189" i="57"/>
  <c r="V188" i="57"/>
  <c r="V187" i="57"/>
  <c r="V186" i="57"/>
  <c r="V185" i="57"/>
  <c r="U174" i="57"/>
  <c r="U169" i="57"/>
  <c r="U116" i="57"/>
  <c r="W115" i="57"/>
  <c r="U111" i="57"/>
  <c r="U85" i="57"/>
  <c r="U80" i="57"/>
  <c r="U54" i="57"/>
  <c r="U49" i="57"/>
  <c r="W207" i="57" l="1"/>
  <c r="W187" i="57"/>
  <c r="W193" i="57"/>
  <c r="W185" i="57"/>
  <c r="W189" i="57"/>
  <c r="W191" i="57"/>
  <c r="W195" i="57"/>
  <c r="W84" i="57"/>
  <c r="W87" i="57" s="1"/>
  <c r="W176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<sst xmlns="http://schemas.openxmlformats.org/spreadsheetml/2006/main" count="2412" uniqueCount="1114">
  <si>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</si>
  <si>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</si>
  <si>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</si>
  <si>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</si>
  <si>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</si>
  <si>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</si>
  <si>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</si>
  <si>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</si>
  <si>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</si>
  <si>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</si>
  <si>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</si>
  <si>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</si>
  <si>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</si>
  <si>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</si>
  <si>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</si>
  <si>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</si>
  <si>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</si>
  <si>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</si>
  <si>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</si>
  <si>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</si>
  <si>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</si>
  <si>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</si>
  <si>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</si>
  <si>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</si>
  <si>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</si>
  <si>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</si>
  <si>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</si>
  <si>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</si>
  <si>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</si>
  <si>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</si>
  <si>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</si>
  <si>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</si>
  <si>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</si>
  <si>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</si>
  <si>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</si>
  <si>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</si>
  <si>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</si>
  <si>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</si>
  <si>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</si>
  <si>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</si>
  <si>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</si>
  <si>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</si>
  <si>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</si>
  <si>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</si>
  <si>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</si>
  <si>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</si>
  <si>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</si>
  <si>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</si>
  <si>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</si>
  <si>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</si>
  <si>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</si>
  <si>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</si>
  <si>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</si>
  <si>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</si>
  <si>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</si>
  <si>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</si>
  <si>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</si>
  <si>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</si>
  <si>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</si>
  <si>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</si>
  <si>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</si>
  <si>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</si>
  <si>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</si>
  <si>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</si>
  <si>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</si>
  <si>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</si>
  <si>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</si>
  <si>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</si>
  <si>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</si>
  <si>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</si>
  <si>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</si>
  <si>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</si>
  <si>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</si>
  <si>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</si>
  <si>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</si>
  <si>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</si>
  <si>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</si>
  <si>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</si>
  <si>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</si>
  <si>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</si>
  <si>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</si>
  <si>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</si>
  <si>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</si>
  <si>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</si>
  <si>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</si>
  <si>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</si>
  <si>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</si>
  <si>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</si>
  <si>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</si>
  <si>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</si>
  <si>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</si>
  <si>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</si>
  <si>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</si>
  <si>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</si>
  <si>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</si>
  <si>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</si>
  <si>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</si>
  <si>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</si>
  <si>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</si>
  <si>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</si>
  <si>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</si>
  <si>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</si>
  <si>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</si>
  <si>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</si>
  <si>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</si>
  <si>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</si>
  <si>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</si>
  <si>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</si>
  <si>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</si>
  <si>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</si>
  <si>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</si>
  <si>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</si>
  <si>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</si>
  <si>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</si>
  <si>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</si>
  <si>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</si>
  <si>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</si>
  <si>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</si>
  <si>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</si>
  <si>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</si>
  <si>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</si>
  <si>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</si>
  <si>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</si>
  <si>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</si>
  <si>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</si>
  <si>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</si>
  <si>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</si>
  <si>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</si>
  <si>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</si>
  <si>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</si>
  <si>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</si>
  <si>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</si>
  <si>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</si>
  <si>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</si>
  <si>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</si>
  <si>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</si>
  <si>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</si>
  <si>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</si>
  <si>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</si>
  <si>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</si>
  <si>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</si>
  <si>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</si>
  <si>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</si>
  <si>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</si>
  <si>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</si>
  <si>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</si>
  <si>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</si>
  <si>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</si>
  <si>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</si>
  <si>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</si>
  <si>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</si>
  <si>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</si>
  <si>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</si>
  <si>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</si>
  <si>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</si>
  <si>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</si>
  <si>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</si>
  <si>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</si>
  <si>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</si>
  <si>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</si>
  <si>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</si>
  <si>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</si>
  <si>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</si>
  <si>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</si>
  <si>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</si>
  <si>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</si>
  <si>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</si>
  <si>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</si>
  <si>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</si>
  <si>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</si>
  <si>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</si>
  <si>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</si>
  <si>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</si>
  <si>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</si>
  <si>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</si>
  <si>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</si>
  <si>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</si>
  <si>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</si>
  <si>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</si>
  <si>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</si>
  <si>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</si>
  <si>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</si>
  <si>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</si>
  <si>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</si>
  <si>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</si>
  <si>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</si>
  <si>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</si>
  <si>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</si>
  <si>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</si>
  <si>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</si>
  <si>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</si>
  <si>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</si>
  <si>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</si>
  <si>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</si>
  <si>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</si>
  <si>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</si>
  <si>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</si>
  <si>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</si>
  <si>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</si>
  <si>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</si>
  <si>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</si>
  <si>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</si>
  <si>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</si>
  <si>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</si>
  <si>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</si>
  <si>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</si>
  <si>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</si>
  <si>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</si>
  <si>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</si>
  <si>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</si>
  <si>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</si>
  <si>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</si>
  <si>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</si>
  <si>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</si>
  <si>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</si>
  <si>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</si>
  <si>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</si>
  <si>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</si>
  <si>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</si>
  <si>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</si>
  <si>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</si>
  <si>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</si>
  <si>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</si>
  <si>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</si>
  <si>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</si>
  <si>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</si>
  <si>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</si>
  <si>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</si>
  <si>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</si>
  <si>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</si>
  <si>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</si>
  <si>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</si>
  <si>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</si>
  <si>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</si>
  <si>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</si>
  <si>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</si>
  <si>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</si>
  <si>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</si>
  <si>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</si>
  <si>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</si>
  <si>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</si>
  <si>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</si>
  <si>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</si>
  <si>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</si>
  <si>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</si>
  <si>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</si>
  <si>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</si>
  <si>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</si>
  <si>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</si>
  <si>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</si>
  <si>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</si>
  <si>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</si>
  <si>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</si>
  <si>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</si>
  <si>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</si>
  <si>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</si>
  <si>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</si>
  <si>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</si>
  <si>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</si>
  <si>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</si>
  <si>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</si>
  <si>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</si>
  <si>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</si>
  <si>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</si>
  <si>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</si>
  <si>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</si>
  <si>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</si>
  <si>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</si>
  <si>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</si>
  <si>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</si>
  <si>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</si>
  <si>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</si>
  <si>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</si>
  <si>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</si>
  <si>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</si>
  <si>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</si>
  <si>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</si>
  <si>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</si>
  <si>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</si>
  <si>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</si>
  <si>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</si>
  <si>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</si>
  <si>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</si>
  <si>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</si>
  <si>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</si>
  <si>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</si>
  <si>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</si>
  <si>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</si>
  <si>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</si>
  <si>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</si>
  <si>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</si>
  <si>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</si>
  <si>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</si>
  <si>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</si>
  <si>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</si>
  <si>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</si>
  <si>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</si>
  <si>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</si>
  <si>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</si>
  <si>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</si>
  <si>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</si>
  <si>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</si>
  <si>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</si>
  <si>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</si>
  <si>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</si>
  <si>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</si>
  <si>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</si>
  <si>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</si>
  <si>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</si>
  <si>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</si>
  <si>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</si>
  <si>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</si>
  <si>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</si>
  <si>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</si>
  <si>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</si>
  <si>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</si>
  <si>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</si>
  <si>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</si>
  <si>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</si>
  <si>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</si>
  <si>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</si>
  <si>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</si>
  <si>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</si>
  <si>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</si>
  <si>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</si>
  <si>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</si>
  <si>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</si>
  <si>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</si>
  <si>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</si>
  <si>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</si>
  <si>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</si>
  <si>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</si>
  <si>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</si>
  <si>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</si>
  <si>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</si>
  <si>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</si>
  <si>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</si>
  <si>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</si>
  <si>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</si>
  <si>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</si>
  <si>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</si>
  <si>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</si>
  <si>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</si>
  <si>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</si>
  <si>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</si>
  <si>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</si>
  <si>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</si>
  <si>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</si>
  <si>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</si>
  <si>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</si>
  <si>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</si>
  <si>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</si>
  <si>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</si>
  <si>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</si>
  <si>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</si>
  <si>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</si>
  <si>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</si>
  <si>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</si>
  <si>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</si>
  <si>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</si>
  <si>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</si>
  <si>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</si>
  <si>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</si>
  <si>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</si>
  <si>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</si>
  <si>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</si>
  <si>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</si>
  <si>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</si>
  <si>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</si>
  <si>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</si>
  <si>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</si>
  <si>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</si>
  <si>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</si>
  <si>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</si>
  <si>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</si>
  <si>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</si>
  <si>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</si>
  <si>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</si>
  <si>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</si>
  <si>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</si>
  <si>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</si>
  <si>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</si>
  <si>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</si>
  <si>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</si>
  <si>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</si>
  <si>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</si>
  <si>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</si>
  <si>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</si>
  <si>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</si>
  <si>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</si>
  <si>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</si>
  <si>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</si>
  <si>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</si>
  <si>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</si>
  <si>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</si>
  <si>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</si>
  <si>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</si>
  <si>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</si>
  <si>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</si>
  <si>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</si>
  <si>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</si>
  <si>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</si>
  <si>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</si>
  <si>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</si>
  <si>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</si>
  <si>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</si>
  <si>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</si>
  <si>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</si>
  <si>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</si>
  <si>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</si>
  <si>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</si>
  <si>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</si>
  <si>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</si>
  <si>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</si>
  <si>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</si>
  <si>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</si>
  <si>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</si>
  <si>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</si>
  <si>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</si>
  <si>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</si>
  <si>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</si>
  <si>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</si>
  <si>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</si>
  <si>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</si>
  <si>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</si>
  <si>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</si>
  <si>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</si>
  <si>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</si>
  <si>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</si>
  <si>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</si>
  <si>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</si>
  <si>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</si>
  <si>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</si>
  <si>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</si>
  <si>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</si>
  <si>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</si>
  <si>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</si>
  <si>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</si>
  <si>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</si>
  <si>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</si>
  <si>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</si>
  <si>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</si>
  <si>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</si>
  <si>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</si>
  <si>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</si>
  <si>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</si>
  <si>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</si>
  <si>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</si>
  <si>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</si>
  <si>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</si>
  <si>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</si>
  <si>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</si>
  <si>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</si>
  <si>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</si>
  <si>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</si>
  <si>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</si>
  <si>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</si>
  <si>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</si>
  <si>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</si>
  <si>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</si>
  <si>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</si>
  <si>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</si>
  <si>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</si>
  <si>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</si>
  <si>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</si>
  <si>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</si>
  <si>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</si>
  <si>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</si>
  <si>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</si>
  <si>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</si>
  <si>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</si>
  <si>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</si>
  <si>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</si>
  <si>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</si>
  <si>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</si>
  <si>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</si>
  <si>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</si>
  <si>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</si>
  <si>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</si>
  <si>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</si>
  <si>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</si>
  <si>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</si>
  <si>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</si>
  <si>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</si>
  <si>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</si>
  <si>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</si>
  <si>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</si>
  <si>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</si>
  <si>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</si>
  <si>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</si>
  <si>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</si>
  <si>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</si>
  <si>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</si>
  <si>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</si>
  <si>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</si>
  <si>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</si>
  <si>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</si>
  <si>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</si>
  <si>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</si>
  <si>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</si>
  <si>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</si>
  <si>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</si>
  <si>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</si>
  <si>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</si>
  <si>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</si>
  <si>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</si>
  <si>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</si>
  <si>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</si>
  <si>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</si>
  <si>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</si>
  <si>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</si>
  <si>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</si>
  <si>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</si>
  <si>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</si>
  <si>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</si>
  <si>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</si>
  <si>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</si>
  <si>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</si>
  <si>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</si>
  <si>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</si>
  <si>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</si>
  <si>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</si>
  <si>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</si>
  <si>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</si>
  <si>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</si>
  <si>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</si>
  <si>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</si>
  <si>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</si>
  <si>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</si>
  <si>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</si>
  <si>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</si>
  <si>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</si>
  <si>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</si>
  <si>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</si>
  <si>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</si>
  <si>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</si>
  <si>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</si>
  <si>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</si>
  <si>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</si>
  <si>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</si>
  <si>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</si>
  <si>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</si>
  <si>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</si>
  <si>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</si>
  <si>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</si>
  <si>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</si>
  <si>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</si>
  <si>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</si>
  <si>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</si>
  <si>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</si>
  <si>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</si>
  <si>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</si>
  <si>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</si>
  <si>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</si>
  <si>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</si>
  <si>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</si>
  <si>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</si>
  <si>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</si>
  <si>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</si>
  <si>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</si>
  <si>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</si>
  <si>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</si>
  <si>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</si>
  <si>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</si>
  <si>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</si>
  <si>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</si>
  <si>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</si>
  <si>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</si>
  <si>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</si>
  <si>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</si>
  <si>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</si>
  <si>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</si>
  <si>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</si>
  <si>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</si>
  <si>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</si>
  <si>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</si>
  <si>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</si>
  <si>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</si>
  <si>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</si>
  <si>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</si>
  <si>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</si>
  <si>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</si>
  <si>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</si>
  <si>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</si>
  <si>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</si>
  <si>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</si>
  <si>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</si>
  <si>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</si>
  <si>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</si>
  <si>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</si>
  <si>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</si>
  <si>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</si>
  <si>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</si>
  <si>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</si>
  <si>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</si>
  <si>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</si>
  <si>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</si>
  <si>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</si>
  <si>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</si>
  <si>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</si>
  <si>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</si>
  <si>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</si>
  <si>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</si>
  <si>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</si>
  <si>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</si>
  <si>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</si>
  <si>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</si>
  <si>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</si>
  <si>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</si>
  <si>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</si>
  <si>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</si>
  <si>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</si>
  <si>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</si>
  <si>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</si>
  <si>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</si>
  <si>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</si>
  <si>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</si>
  <si>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</si>
  <si>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</si>
  <si>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</si>
  <si>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</si>
  <si>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</si>
  <si>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</si>
  <si>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</si>
  <si>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</si>
  <si>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</si>
  <si>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</si>
  <si>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</si>
  <si>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</si>
  <si>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</si>
  <si>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</si>
  <si>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</si>
  <si>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</si>
  <si>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</si>
  <si>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</si>
  <si>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</si>
  <si>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</si>
  <si>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</si>
  <si>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</si>
  <si>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</si>
  <si>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</si>
  <si>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</si>
  <si>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</si>
  <si>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</si>
  <si>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</si>
  <si>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</si>
  <si>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</si>
  <si>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</si>
  <si>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</si>
  <si>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</si>
  <si>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</si>
  <si>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</si>
  <si>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</si>
  <si>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</si>
  <si>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</si>
  <si>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</si>
  <si>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</si>
  <si>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</si>
  <si>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</si>
  <si>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</si>
  <si>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</si>
  <si>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</si>
  <si>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</si>
  <si>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</si>
  <si>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</si>
  <si>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</si>
  <si>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</si>
  <si>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</si>
  <si>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</si>
  <si>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</si>
  <si>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</si>
  <si>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</si>
  <si>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</si>
  <si>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</si>
  <si>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</si>
  <si>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</si>
  <si>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</si>
  <si>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</si>
  <si>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</si>
  <si>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</si>
  <si>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</si>
  <si>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</si>
  <si>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</si>
  <si>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</si>
  <si>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</si>
  <si>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</si>
  <si>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</si>
  <si>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</si>
  <si>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</si>
  <si>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</si>
  <si>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</si>
  <si>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</si>
  <si>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</si>
  <si>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</si>
  <si>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</si>
  <si>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</si>
  <si>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</si>
  <si>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</si>
  <si>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</si>
  <si>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</si>
  <si>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</si>
  <si>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</si>
  <si>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</si>
  <si>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</si>
  <si>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</si>
  <si>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</si>
  <si>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</si>
  <si>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</si>
  <si>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</si>
  <si>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</si>
  <si>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</si>
  <si>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</si>
  <si>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</si>
  <si>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</si>
  <si>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</si>
  <si>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</si>
  <si>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</si>
  <si>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</si>
  <si>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</si>
  <si>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</si>
  <si>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</si>
  <si>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</si>
  <si>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</si>
  <si>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</si>
  <si>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</si>
  <si>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</si>
  <si>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</si>
  <si>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</si>
  <si>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</si>
  <si>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</si>
  <si>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</si>
  <si>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</si>
  <si>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</si>
  <si>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</si>
  <si>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</si>
  <si>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</si>
  <si>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</si>
  <si>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</si>
  <si>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</si>
  <si>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</si>
  <si>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</si>
  <si>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</si>
  <si>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</si>
  <si>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</si>
  <si>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</si>
  <si>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</si>
  <si>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</si>
  <si>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</si>
  <si>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</si>
  <si>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</si>
  <si>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</si>
  <si>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</si>
  <si>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</si>
  <si>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</si>
  <si>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</si>
  <si>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</si>
  <si>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</si>
  <si>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</si>
  <si>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</si>
  <si>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</si>
  <si>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</si>
  <si>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</si>
  <si>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</si>
  <si>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</si>
  <si>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</si>
  <si>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</si>
  <si>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</si>
  <si>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</si>
  <si>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</si>
  <si>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</si>
  <si>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</si>
  <si>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</si>
  <si>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</si>
  <si>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</si>
  <si>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</si>
  <si>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</si>
  <si>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</si>
  <si>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</si>
  <si>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</si>
  <si>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</si>
  <si>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</si>
  <si>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</si>
  <si>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</si>
  <si>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</si>
  <si>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</si>
  <si>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</si>
  <si>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</si>
  <si>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</si>
  <si>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</si>
  <si>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</si>
  <si>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</si>
  <si>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</si>
  <si>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</si>
  <si>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</si>
  <si>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</si>
  <si>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</si>
  <si>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</si>
  <si>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</si>
  <si>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</si>
  <si>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</si>
  <si>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</si>
  <si>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</si>
  <si>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</si>
  <si>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</si>
  <si>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</si>
  <si>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</si>
  <si>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</si>
  <si>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</si>
  <si>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</si>
  <si>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</si>
  <si>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</si>
  <si>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</si>
  <si>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</si>
  <si>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</si>
  <si>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</si>
  <si>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</si>
  <si>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</si>
  <si>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</si>
  <si>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</si>
  <si>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</si>
  <si>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</si>
  <si>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</si>
  <si>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</si>
  <si>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</si>
  <si>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</si>
  <si>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</si>
  <si>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</si>
  <si>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</si>
  <si>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</si>
  <si>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</si>
  <si>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</si>
  <si>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</si>
  <si>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</si>
  <si>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</si>
  <si>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</si>
  <si>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</si>
  <si>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</si>
  <si>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</si>
  <si>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</si>
  <si>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</si>
  <si>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</si>
  <si>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</si>
  <si>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</si>
  <si>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</si>
  <si>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</si>
  <si>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</si>
  <si>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</si>
  <si>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</si>
  <si>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</si>
  <si>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</si>
  <si>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</si>
  <si>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</si>
  <si>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</si>
  <si>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</si>
  <si>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</si>
  <si>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</si>
  <si>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</si>
  <si>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</si>
  <si>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</si>
  <si>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</si>
  <si>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</si>
  <si>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</si>
  <si>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</si>
  <si>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</si>
  <si>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</si>
  <si>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</si>
  <si>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</si>
  <si>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</si>
  <si>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</si>
  <si>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</si>
  <si>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</si>
  <si>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</si>
  <si>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</si>
  <si>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</si>
  <si>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</si>
  <si>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</si>
  <si>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</si>
  <si>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</si>
  <si>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</si>
  <si>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</si>
  <si>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</si>
  <si>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</si>
  <si>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</si>
  <si>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</si>
  <si>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</si>
  <si>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</si>
  <si>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</si>
  <si>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</si>
  <si>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</si>
  <si>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</si>
  <si>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</si>
  <si>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</si>
  <si>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</si>
  <si>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</si>
  <si>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</si>
  <si>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</si>
  <si>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</si>
  <si>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</si>
  <si>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</si>
  <si>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</si>
  <si>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</si>
  <si>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</si>
  <si>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</si>
  <si>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</si>
  <si>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</si>
  <si>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</si>
  <si>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</si>
  <si>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</si>
  <si>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</si>
  <si>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</si>
  <si>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</si>
  <si>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</si>
  <si>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</si>
  <si>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</si>
  <si>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</si>
  <si>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</si>
  <si>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</si>
  <si>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</si>
  <si>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</si>
  <si>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</si>
  <si>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</si>
  <si>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</si>
  <si>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</si>
  <si>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</si>
  <si>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</si>
  <si>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</si>
  <si>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</si>
  <si>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</si>
  <si>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</si>
  <si>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</si>
  <si>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</si>
  <si>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</si>
  <si>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</si>
  <si>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</si>
  <si>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</si>
  <si>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</si>
  <si>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</si>
  <si>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</si>
  <si>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</si>
  <si>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</si>
  <si>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</si>
  <si>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</si>
  <si>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</si>
  <si>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</si>
  <si>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</si>
  <si>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</si>
  <si>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</si>
  <si>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</si>
  <si>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</si>
  <si>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</si>
  <si>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</si>
  <si>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</si>
  <si>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</si>
  <si>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</si>
  <si>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</si>
  <si>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</si>
  <si>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</si>
  <si>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</si>
  <si>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</si>
  <si>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</si>
  <si>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</si>
  <si>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</si>
  <si>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</si>
  <si>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</si>
  <si>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</si>
  <si>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</si>
  <si>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</si>
  <si>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</si>
  <si>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</si>
  <si>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</si>
  <si>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</si>
  <si>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</si>
  <si>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</si>
  <si>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</si>
  <si>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</si>
  <si>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</si>
  <si>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</si>
  <si>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</si>
  <si>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</si>
  <si>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</si>
  <si>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</si>
  <si>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</si>
  <si>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</si>
  <si>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</si>
  <si>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</si>
  <si>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</si>
  <si>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</si>
  <si>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</si>
  <si>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</si>
  <si>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</si>
  <si>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</si>
  <si>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</si>
  <si>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</si>
  <si>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</si>
  <si>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</si>
  <si>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</si>
  <si>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</si>
  <si>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</si>
  <si>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</si>
  <si>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</si>
  <si>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</si>
  <si>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</si>
  <si>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</si>
  <si>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</si>
  <si>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</si>
  <si>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</si>
  <si>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</si>
  <si>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</si>
  <si>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</si>
  <si>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</si>
  <si>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</si>
  <si>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</si>
  <si>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</si>
  <si>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</si>
  <si>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</si>
  <si>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</si>
  <si>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</si>
  <si>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</si>
  <si>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</si>
  <si>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</si>
  <si>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</si>
  <si>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</si>
  <si>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</si>
  <si>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</si>
  <si>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</si>
  <si>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</si>
  <si>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</si>
  <si>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</si>
  <si>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</si>
  <si>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</si>
  <si>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</si>
  <si>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</si>
  <si>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</si>
  <si>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</si>
  <si>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</si>
  <si>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</si>
  <si>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</si>
  <si>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</si>
  <si>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</si>
  <si>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</si>
  <si>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</si>
  <si>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</si>
  <si>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</si>
  <si>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Vialidad Municipal</t>
  </si>
  <si>
    <t>Dirección de Tránsito Municipal y Departamento Técnico Vial</t>
  </si>
  <si>
    <t>Fomentar la implementación de programas y acciones orientados a mejorar la educación vial y peatonal del municipio</t>
  </si>
  <si>
    <t>Implementar programas de cultura vial</t>
  </si>
  <si>
    <t>Contribuir a reducir los Hechos Viales en un 5% mediante la implementación de programas de desarrollo de la cultura vial</t>
  </si>
  <si>
    <t xml:space="preserve">Variación porcentual de Hechos Viales de Cuautlancingo </t>
  </si>
  <si>
    <t>Eficacia</t>
  </si>
  <si>
    <t>Estratégico</t>
  </si>
  <si>
    <t>Anual</t>
  </si>
  <si>
    <t>Variación Porcentual</t>
  </si>
  <si>
    <t>((Hechos Viales 2020/Hechos Viales 2019)-1)*100</t>
  </si>
  <si>
    <t>Descendente</t>
  </si>
  <si>
    <t>Hechos Viales 2020</t>
  </si>
  <si>
    <t>Hechos Viales 2018</t>
  </si>
  <si>
    <t>Hechos Viales</t>
  </si>
  <si>
    <t>Los conductores de Cuautlancingo tienen menos decesos por Hechos Viales</t>
  </si>
  <si>
    <t>Porcentaje</t>
  </si>
  <si>
    <t>((Víctimas 2020/Víctimas 2018)-1)*100</t>
  </si>
  <si>
    <t>Víctimas 2020</t>
  </si>
  <si>
    <t>Víctimas 2018</t>
  </si>
  <si>
    <t>Personas</t>
  </si>
  <si>
    <t>Variación porcentual de víctimas por hechos viales</t>
  </si>
  <si>
    <t>Cultura vial mejorada</t>
  </si>
  <si>
    <t>Porcentaje del alcance de la mejora de cultura vial</t>
  </si>
  <si>
    <t>Gestión</t>
  </si>
  <si>
    <t>Semestral</t>
  </si>
  <si>
    <t>(Población con una mejora en su cultura vial/Población total del municipio)*100</t>
  </si>
  <si>
    <t>Nominal</t>
  </si>
  <si>
    <t>Población con una mejora en su cultura vial</t>
  </si>
  <si>
    <t>Población total del municipio</t>
  </si>
  <si>
    <t>Actualizar 1 Reglamento de Vialidad de Cuautlancingo</t>
  </si>
  <si>
    <t>Reglamento</t>
  </si>
  <si>
    <t>Jornadas</t>
  </si>
  <si>
    <t>Capacitaciones</t>
  </si>
  <si>
    <t>Operativos</t>
  </si>
  <si>
    <t>Cursos</t>
  </si>
  <si>
    <t>Realizar 60 seguimientos del programa 1X1</t>
  </si>
  <si>
    <t>Seguimientos</t>
  </si>
  <si>
    <t>Mantenimientos</t>
  </si>
  <si>
    <t>Señaléticas</t>
  </si>
  <si>
    <t>Acciones del Departamento Técnico Vial implementadas</t>
  </si>
  <si>
    <t>Porcentaje de cumplimiento de las actividades programadas</t>
  </si>
  <si>
    <t>(Actividades realizadas/Actividades programadas)*100</t>
  </si>
  <si>
    <t>Actividades realizadas</t>
  </si>
  <si>
    <t>Actividades programadas</t>
  </si>
  <si>
    <t>Actividades</t>
  </si>
  <si>
    <t>1. Seguridad Pública, Justicia y Estado de Derecho</t>
  </si>
  <si>
    <t>Dar 20 mantenimientos preventivos o correctivos a semáforos</t>
  </si>
  <si>
    <t xml:space="preserve">Dar 10 mantenimientos a las paradas de autobús </t>
  </si>
  <si>
    <t>Realizar 30 mantenimientos a vialidades escolares</t>
  </si>
  <si>
    <t>Fuente de Financiamiento</t>
  </si>
  <si>
    <t>RECURSOS FISCALES</t>
  </si>
  <si>
    <t>PARTICIPACIONES</t>
  </si>
  <si>
    <t>Monto Específco</t>
  </si>
  <si>
    <t>C3</t>
  </si>
  <si>
    <t>Requisiciones</t>
  </si>
  <si>
    <t xml:space="preserve">COMPONENTE 3
RESUMEN NARRATIVO </t>
  </si>
  <si>
    <t>Otras</t>
  </si>
  <si>
    <t>Materiales de operación entregados</t>
  </si>
  <si>
    <t>Número de requisiciones de materiales de operación entregadas a las Unidades Administrativas</t>
  </si>
  <si>
    <t>Valor Absoluto</t>
  </si>
  <si>
    <t>Regular</t>
  </si>
  <si>
    <t>Requisiciones de materiales de operación entregadas a las Unidades Administrativas</t>
  </si>
  <si>
    <t>Entregar 12 requisiciones de materiales de operación a las Unidades Administrativas del Programa Presupuestario (Bajo Demanda)</t>
  </si>
  <si>
    <t xml:space="preserve">Realizar 2 jornadas de trípticos para dar a conocer los puntos más importantes del Reglamento de Vialidad de Cuautlancingo  </t>
  </si>
  <si>
    <t xml:space="preserve">Realizar 3 capacitaciones para los agentes viales </t>
  </si>
  <si>
    <t>Realizar 72 operativos alcoholímetro</t>
  </si>
  <si>
    <t>Dar 2 cursos de manejo a la defensiva</t>
  </si>
  <si>
    <t xml:space="preserve">Instalar 60 señaléticas  </t>
  </si>
  <si>
    <t>Realizar 4 jornadas de cultura vial con la ciclo pista infantil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</si>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</sst>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\-#,##0.00\ "/>
    <numFmt numFmtId="165" formatCode="&quot;$&quot;#,##0.00"/>
    <numFmt numFmtId="166" formatCode="0.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0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0" fontId="13" fillId="11" borderId="9" xfId="2" applyFont="1" applyFill="1" applyBorder="1" applyAlignment="1" applyProtection="1">
      <alignment horizontal="left" vertical="center" wrapText="1"/>
      <protection hidden="1"/>
    </xf>
    <xf numFmtId="0" fontId="13" fillId="11" borderId="4" xfId="2" applyFont="1" applyFill="1" applyBorder="1" applyAlignment="1" applyProtection="1">
      <alignment horizontal="left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2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166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3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  </a:t>
          </a:r>
        </a:p>
      </xdr:txBody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180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76200</xdr:colOff>
      <xdr:row>180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180</xdr:row>
      <xdr:rowOff>0</xdr:rowOff>
    </xdr:from>
    <xdr:to>
      <xdr:col>3</xdr:col>
      <xdr:colOff>76200</xdr:colOff>
      <xdr:row>180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180</xdr:row>
      <xdr:rowOff>0</xdr:rowOff>
    </xdr:from>
    <xdr:to>
      <xdr:col>2</xdr:col>
      <xdr:colOff>76200</xdr:colOff>
      <xdr:row>180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180</xdr:row>
      <xdr:rowOff>0</xdr:rowOff>
    </xdr:from>
    <xdr:to>
      <xdr:col>0</xdr:col>
      <xdr:colOff>76200</xdr:colOff>
      <xdr:row>180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180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179</xdr:row>
      <xdr:rowOff>0</xdr:rowOff>
    </xdr:from>
    <xdr:to>
      <xdr:col>13</xdr:col>
      <xdr:colOff>104775</xdr:colOff>
      <xdr:row>180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76200</xdr:colOff>
      <xdr:row>180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76200</xdr:colOff>
      <xdr:row>180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179</xdr:row>
      <xdr:rowOff>0</xdr:rowOff>
    </xdr:from>
    <xdr:to>
      <xdr:col>4</xdr:col>
      <xdr:colOff>523875</xdr:colOff>
      <xdr:row>180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76200</xdr:colOff>
      <xdr:row>180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76200</xdr:colOff>
      <xdr:row>180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135421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180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180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180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183</xdr:row>
      <xdr:rowOff>125896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2899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179</xdr:row>
      <xdr:rowOff>0</xdr:rowOff>
    </xdr:from>
    <xdr:to>
      <xdr:col>8</xdr:col>
      <xdr:colOff>85725</xdr:colOff>
      <xdr:row>180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184</xdr:row>
      <xdr:rowOff>12424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179</xdr:row>
      <xdr:rowOff>0</xdr:rowOff>
    </xdr:from>
    <xdr:to>
      <xdr:col>3</xdr:col>
      <xdr:colOff>85725</xdr:colOff>
      <xdr:row>182</xdr:row>
      <xdr:rowOff>240195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85725</xdr:colOff>
      <xdr:row>182</xdr:row>
      <xdr:rowOff>240195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179</xdr:row>
      <xdr:rowOff>0</xdr:rowOff>
    </xdr:from>
    <xdr:to>
      <xdr:col>0</xdr:col>
      <xdr:colOff>85725</xdr:colOff>
      <xdr:row>182</xdr:row>
      <xdr:rowOff>240195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179</xdr:row>
      <xdr:rowOff>0</xdr:rowOff>
    </xdr:from>
    <xdr:to>
      <xdr:col>5</xdr:col>
      <xdr:colOff>85725</xdr:colOff>
      <xdr:row>180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100294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100294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104776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104776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179</xdr:row>
      <xdr:rowOff>0</xdr:rowOff>
    </xdr:from>
    <xdr:to>
      <xdr:col>0</xdr:col>
      <xdr:colOff>400050</xdr:colOff>
      <xdr:row>180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179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179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66675</xdr:colOff>
      <xdr:row>76</xdr:row>
      <xdr:rowOff>19050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76350" y="15611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797050" y="36242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170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179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179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179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86535F83-D62F-448F-9CDA-06B00AE95B21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6AEE3229-A396-4D89-9C73-C2EE3449D4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315E3038-A1C1-47FD-A55C-4E32AB10A5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A6743505-68B9-4B11-983E-9519BA8BB7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009D6952-0AE3-41E1-B585-CBA0087703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6DB847B1-1479-4770-B927-7D5CAB9887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BF2EDF3A-762D-4610-A974-B693D4708D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E213C703-B220-4E80-AE74-C472FFFBCE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278FA225-5CBC-4E49-9152-8774244E1F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CC220A6A-87FF-4F1E-AF86-69554186B91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E2581BE1-91E4-404F-98A1-59FE3AB6348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69AD3FD8-7F25-449F-B03A-ED55CB060B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EA70199B-3FDD-4078-9EF0-B7FAE78901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E400B6A9-93A9-436B-8390-747708CB73B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49C63153-A691-43FC-93D0-0D0635A8540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1F2E1E4-8528-4F04-A90B-D48B81D658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98D009CE-C4C7-4F88-A6EB-B57A1ED92F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984D9263-7DD2-4A64-B299-C2A0856388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9AEE987A-AD46-4DC7-8FB9-A42B95049B1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F9F64C20-6C97-42CB-8B44-AEC9068130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AEF1C83F-6A6C-4CAA-AEA4-C99070349F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CBEFE360-D476-4961-8F7D-44BF8F6901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2E566EF8-60F6-47C1-A455-0D6FBFB792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6AE44B19-0080-4E11-834E-F3D88F4092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ADF7A9C2-348D-4866-BBCE-42EDD46CEC9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46D15E21-F889-4332-A225-932A56BE0A7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DF83877-AE9A-4E23-8E3E-69B7C18E5C3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6C76B433-3E52-44E7-AD2F-F7E97AF8D6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020ABA81-7981-4EAA-B24A-C874BA66B1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149</xdr:row>
      <xdr:rowOff>0</xdr:rowOff>
    </xdr:from>
    <xdr:ext cx="76200" cy="144944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8FF1EF6-4675-490B-8CC5-1C60B97510B4}"/>
            </a:ext>
          </a:extLst>
        </xdr:cNvPr>
        <xdr:cNvSpPr txBox="1">
          <a:spLocks noChangeArrowheads="1"/>
        </xdr:cNvSpPr>
      </xdr:nvSpPr>
      <xdr:spPr bwMode="auto">
        <a:xfrm>
          <a:off x="6783388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30A7313E-82F7-4EBB-9FCA-FB9012F6DED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9256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55FF03AA-4879-4B87-B2A4-6F68F3E8DD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92569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74EE41D7-180C-4483-845D-8DF22381E25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08EA3E6C-76DE-4A49-8865-91EDE64CFF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8755ACB5-AEE9-4B9F-8C3C-7306CD0DF5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1356ABD1-7A30-49F8-8BEB-CEE1E7937A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18064107-DF92-42C4-9A34-1A292DB165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91379FF5-B6B6-4673-9F54-7D7A854DF5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1D52EAB0-15C2-4E1E-BD49-DBF2D0ECF8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7EEACC34-1CBF-4B47-A95E-F41AA45F77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AF32FB39-1768-4EC1-A654-6014994065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A3EC62AB-6DD2-44FE-B106-86851E31FEC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10F332EE-4F61-4E34-BCF8-6305AC14C5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768D0747-0F96-406A-BCD7-05C5BDE5B0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9903F8F4-39CB-469E-8603-75514CC5AB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48698BD6-E745-4E6D-90F3-5EAFA402BC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A687A0E0-64BA-476E-B6E0-F4713A86DB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ECC7BB7D-77FC-4851-94F4-D832E4802D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413F0F99-E426-4526-866C-716FE5BAD2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372C679A-F4CE-4E54-BDAD-ED5FDD9E45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892D0B5C-5639-4FF3-98DB-5CD7250874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EB88189E-60C8-421A-B757-A84F7B0901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2A47D8B8-2A8B-459F-BEBB-BFC493043B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B66B0024-0BDE-4236-83D3-E2FCCB5C78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D353E1ED-A08C-4F7F-AAE6-2EAAC18862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609B38A3-B4A7-4181-A43D-A0E81902823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C2E5844F-E266-4750-9212-F870A32CDD8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96E6B815-F9B9-40AF-91BB-7B5E3F81658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C93F1B02-D8DC-43AE-B331-C5AFE577835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20056A0D-41F1-4DCD-8853-C48D75CB653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6C90A9AE-E69D-40B4-B3C5-D88CDF4002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90645774-C7B7-44A3-AC00-D88568048C8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25C93511-A933-45EF-B554-B3531000B7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564416AD-5622-4506-8530-5B6DA71714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43F3E069-CECA-4888-AA27-AA74FDF3901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86B47F9E-DC46-4928-8D78-92B646E3924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30D45C44-7537-4A46-B92F-98C2114F4FF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8F12F361-8C73-4567-94DF-B53442F1D11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87C8DF1F-392C-483E-9BBA-778B0722BB3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6369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81D18C80-D1AC-4B89-922E-4510048E019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80B20D7A-12FA-4725-AB5C-7DC48E347A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E81905F7-10B1-49B3-B73A-A8FA399E9B8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08F96D0F-EAFD-4A26-9FDA-8BFE524FD8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8755F89C-1F05-4924-A6F3-C879474593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9C9A1961-0B05-4DAC-88D0-EB56F8D6B4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C65AC1C6-C781-45DE-A026-989CE27372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10BB13C2-E89A-470B-B7E5-FF21525B59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4459C5FD-B8BC-4041-9359-94F6E275C5C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554CE052-3B82-46AB-976E-7DECF54234C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9E863CE3-A6FE-4399-9484-EB2A183E6C6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4077BA83-83F6-446F-BB0D-2E2798F1F8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698DF413-6A8D-4A5C-9558-4357876CBB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B3B2AC38-6CAC-4EFF-A6CD-C1A468031DC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7B7A5732-8FEF-4DC5-AC83-AF3CD23DC20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BD8E3AC-B49F-4986-B023-EC42C6FAA1F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43A94A2C-D46F-493B-AFE6-B08E86B88F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BECFAADA-3DCC-4414-AC3A-8932DB44D61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1D148B09-9512-499C-A824-F13D4EB3B4F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63BED00B-98BF-4855-A571-4409A3DEC9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B255C61C-23C4-47FF-B159-D703356E092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9CFFD9A9-1BD1-4A73-B8AB-FEF3770A28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EE457432-F9A5-4C28-BBB6-A029EE8243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25E042B5-BEEF-463B-9852-C5FB5DC1C6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119CEFF6-ABD5-41E8-B4F6-31A3527FA7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1E1D3284-C2D4-4F71-8E10-7DF2217EE59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1D35C0FB-245C-47E0-AD26-E86B951B84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E4FBC51A-2AAF-4E6E-A128-B420B24AE5E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C2AAC2A6-C0A6-42BA-9B22-FECB2BCD23B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8836DDB-2B9C-43D8-ADEB-C4354D964C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FA592293-E069-4DE3-AB0F-B2B6280DBC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BD1C7D76-0EDC-45CB-B791-25FC019468C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5BDB2772-7ECA-41F9-8DF9-5D4B33F10DA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050979E9-CD82-4F6D-9DE9-A8166CEE1217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79A72258-4ADF-4DE3-B768-CB5F2E13419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88192AE5-62E4-44D4-AED6-CD6DDE493D3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4AB52317-8C74-4A48-BB98-117963F7142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3A0EDC64-F46B-4FD3-9A48-354BBDB600A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2C1A6092-14FE-4DDA-B641-E976D79678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5C0393A3-E822-45EA-8534-217520ADD8E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020A8F15-DC12-4A23-B395-FB39C76108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BE98D979-657F-42F8-A5E2-68324702D7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81937A9A-12DF-46A3-825C-53FBA493A0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63994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8DB2BD72-4E2D-40A8-8460-C8648549FA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EFDBFFEA-D0F9-418C-86F7-CB404F304B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510876A3-3F83-4499-A23F-C80C788FD4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6CB98F0D-1704-4279-A0C7-A14BF0DC42E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E8CC5A73-66D7-4933-8AB6-24B1FD4B37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44944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B724E46B-C8BD-4C12-9787-BC9AFABA9F0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44944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760E6C38-9632-48B6-8C94-8DAD42E5A50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DBC0AEC0-0977-4F8C-81B4-8195C98983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44944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0139F6E5-2799-4E86-B445-D65EA2FAEAD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44944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D4E3AF86-5203-4D42-ADCB-5821D4881CC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44944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B4E539A4-89CC-4BA5-9946-BF57D3619A0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40533CA0-1736-4ACB-9C00-978FEE6054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251F6FD4-9CCF-4642-A83D-3D7DBC72C1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18E54F48-09A1-41FF-B1F8-453FDF9F70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2A169202-94BA-4CE4-8352-15A71568CB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DEE46BB1-BD15-4E08-93FB-78741B56F10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97E97AA6-7767-4EEC-9B22-8E573365A7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0DFAC6F1-F23D-45E6-A09F-9297759BA8C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4494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2F0C88B4-8F6F-4DE5-96AC-ED1D4EB08A9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C9CF367C-3DFB-4EA4-A89E-5DE9DFE14CF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505C3829-CA47-4BE8-A495-A457A8EF245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CC248525-EF86-400D-A278-F88A17641ED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77DA6BA9-3207-48BF-8D3B-89584749EB9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15AEA2D8-14AA-44FB-B011-27B90F9EC31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8588B94B-4237-45E3-8F99-71D1781162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AA7AC236-78A7-4B6F-A83E-BDE6CBC88B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003E7593-56F6-4E6D-894B-5E9EC5B555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5B0F6F91-6762-4B25-8D9B-C6E0E0AA13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48217DF7-186D-45C6-9111-FCD331D60E9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CDBFEAF6-A316-4843-B79E-BB3222D081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97A77A64-D80B-4C11-8783-0416D1CFA0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126968E8-CF78-4C13-90D4-25517988B85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70EA198E-97A6-4876-B201-1C86842C5E3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0BB5A352-5E23-4F69-B6C6-3D22E64093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104C7902-C0A7-49C3-9F4A-6FB62F4FEE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E5CCF2E4-F8A5-4038-9F43-62069DC913B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A666E62D-622A-4C4B-8E59-178A10F866E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A132C4C2-8D01-46D4-B8BA-2B39559462E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86426002-90BA-49B7-B170-9F6FCF68A75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5BF908A1-905D-4F01-9439-FBF61C26E3D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E1E1ADF0-D3EC-4AD3-952A-36C52F3FE10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50E82D4B-862E-445F-868A-DBC5F87A08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0BD0BA08-AB06-4799-AF0C-34F67AE6AF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D1163DF7-4BAA-4E28-BA33-4945F150410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E873AB6B-D614-40B7-B229-A614AF62EE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B32A453E-DBFC-4491-8E43-E79AAFAE48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861047A4-714C-4FC0-9970-94E90A5B54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DA45E764-23E3-473B-83BE-27ED6ADD6A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936DEC0-FA07-4CDA-88DB-83E3CAC3426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7B779E74-6163-41CE-9C4F-1079762BBD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0B29DD9F-51EF-4AE9-ADFD-DC1E7A185A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19478377-417E-412B-9631-9148C8BBB9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AA63A243-FDF0-4BDA-8546-A9AF4E995B2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197CF579-C421-4453-9D8B-A6C24AE873C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143357AB-46DC-4B15-81BD-38F417EC74E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399B36D3-817D-4418-A30A-3AA11F2A64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2C9267F1-DBEA-4EC2-8B18-41148BDC83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003641E8-1A62-4EEA-95F3-7160C182821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57F8C196-4B96-4DFF-821F-6D459F8CC8E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35E54762-5727-4EC4-850A-66FD7D4E5EF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77665708-A927-4DDC-B958-530FA17EA1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28288E17-C46D-4D32-92C3-789A953B5B3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E36A3662-0EFA-40A8-9E8B-5F3F8EE4D7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0424A6A9-F17B-4C92-8D2B-F8CBFAF81F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179A3DB6-6676-4C4D-9F3A-37A0CE96ADE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1A738C2-39EB-4009-8C6F-70CBFF0EC3A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2DD49FCF-8249-49F5-8ADB-63F3EC8AB58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A6C18B7E-36A1-468D-B8D7-5E4FA0EE08F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968A3E79-7F47-4736-9BF3-8EE3F3D453D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00CC7B4E-A1D6-43BB-BBA9-EF4E264B5DE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9330E960-54B8-4E18-8A9E-8FED8D1FA5C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488CA734-939A-485B-85A9-FEE00941E8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2B34FB91-11F1-4A19-9020-023EF9DB361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484AF561-E421-4D9D-A7BE-FA5CA9805A3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271F449F-F3ED-4134-85F1-634262C7B2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73F6062C-DABD-4602-8D0F-93890C56D8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B6A78FBC-AFCB-4598-B55D-DA13FC2BBF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54CC0385-5F69-4BC3-B3BC-3EEC721281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6E90FFB4-C6E3-4219-BC08-9CBAE201A2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12388402-3DCB-421F-AB76-89F2163EBAC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54B9CEB7-9488-419A-B534-F7563CB8770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F64F760E-6C50-4D27-A7DB-B2B59AD70A6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7D54EE0F-D707-406C-9DAB-1201E4B6E9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45DA0AE3-E624-4FBF-AC70-E54BA430C36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123751E6-1323-4C84-A966-10B341BF9DC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A550A26E-2105-44FB-B791-D9F071455FFA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6A127E27-1EBB-4D22-9C7A-1695EF31EAD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B50F26BC-FEE7-4A26-B537-4B677FD3848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179D4A47-F9AD-4ECE-B7F3-518C111689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EC40AB1A-12FE-4C2E-83E5-734BDF3EF15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D4A909D7-7BD8-4625-B412-4EBED30B9F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0E0F0A78-6A4D-4F66-9870-3A727CB37F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1FDACF47-2FF0-4A2B-96EB-E6FC88163B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10506CDB-C345-46A3-94B4-ED34187072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C2B5E06B-6D0C-483E-BAE2-F2D5B29ACD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7ABF58E4-F17C-47A8-92AE-A73CBBBFAF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BB62DE78-894C-4EDC-ABD9-8E62362E4C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4A152D4C-E515-4E9C-8DAE-ED1B55CE14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C74DFCFE-D912-4873-A814-EA0EA51466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7A8E3A8F-D947-4DE0-AD51-99FCE63D488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C0EE0B39-ACCD-4D58-98F8-D0BC8A28C4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867DFE32-6586-42FB-9A4B-7C278D0274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830852A9-8BC9-4EC1-B32B-5E65B091FE7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CDED0DEF-E420-499E-B424-55DB160CAE6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E5B9C6C9-F61B-464C-83E5-073303EA3A30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31795E42-9ED0-48BF-AA68-B519E3FDD15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D336F00D-86E5-446A-ACBA-1BB4E6725C8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5A3C588D-3271-42F7-B8EF-CC7A8A877BB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910D8A69-5F70-4877-8AAA-678784FA2EB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BE4F6075-A989-48D4-9920-999F8282BA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13D6DCD9-091B-440A-837D-565939355F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6EA37CDD-6277-44F8-B0B3-8D9F36943E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CB862058-4F29-4EB3-8382-CF5B819C0D4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30CAB9CE-693F-467B-8D7C-FDA9FDAA74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1BAFAC23-E7BE-4D86-A2FE-81FCA228A6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A68CD824-7D1E-404C-84CC-7C5003DDB0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BB3268AE-8A9A-4CD8-AADD-CC1F6654E0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BD1C0196-A7F5-4E0A-8790-E680895F49E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44944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B3FC8AEF-22A9-4661-9911-FE4B6FFD0C3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D01C4848-7B9D-429B-86E5-535A055CD9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44944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354EE524-982C-4131-BDA5-CCCC5111288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92EDBC9E-4E9B-40D4-BDE9-B946B3B8F94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4494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4B8383A0-DDBC-4F6B-A5DC-F0FFCB4686E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FB92B697-2ECE-47AC-8452-19D5B3EC807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92A25BFC-B179-4EAC-89C6-1B63D333A5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44944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9FC109D8-8ED4-40D2-994E-108B83D5414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91B96FFC-7878-4EE0-8920-0E0FC690535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44944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D935B1A1-6879-42C7-A099-6B4AF14F0A8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56891DBC-4E86-4CB4-9200-97C4EB458E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37720A7A-0067-43AF-8EF6-EBAE738898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BA67A822-E365-4719-B42A-F3B5D86FE3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D561208B-50AE-46EF-9570-130B3F244E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650965F1-6FA3-49C2-88CC-D72E08FF79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32893812-6758-4D4F-846B-38A61153C3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A75A9AD9-61EE-42B7-A0A0-4EB7684F4F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EEEC18C3-1CCB-4C4D-BAE4-2574199772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A5DEB4EB-0C98-4462-8BEA-9A83292044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3CF5BEE2-66E8-4340-84D1-28BB1EF5F7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B67B7E7C-5338-4621-8DFE-991F0C26F52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87BC925F-4E74-4D82-85ED-B5C2B23121E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1D6285A2-CD29-48C8-B747-96750AA739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97D2B767-3EF3-4E1E-937F-6B6617C958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2B75CE8A-7813-49F5-86DF-B300EF653E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353948F3-20E2-4807-BD57-192D3FE721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ADE6E4D1-D5ED-4648-BC06-98D2EA8CBC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41ECEF20-40CC-4D98-BBF6-EA8380ADE9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53F4606F-065A-4859-A9F4-C780DC0104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51557D63-3BF7-4782-A7D4-3718AEA166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4C69A2AA-6ACF-43AD-BD31-92B1A91F426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7E1EA96B-1CCB-4434-8EE9-20E1FBBEA0A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1C39771F-1DBD-4BC7-A36C-2554216EEC1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A3947BAB-CD7B-48F4-9AA8-B8ABA94BBAD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E77EAA1D-C5ED-42B8-9EF0-A49EBB923F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5DBF63A8-8730-468E-BA12-1DE8F6FB4E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81E4A7AF-188E-409B-824F-A59F0B4D63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CFF7E06C-7DEF-4FB5-93FF-EDD5FDEADC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1E566988-EC16-4D5A-B4DC-ABAFF48B2D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48DD7E34-863A-4D1A-ABBA-A7C582E2C1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093B3409-756F-47A5-A3F7-FBE66C4B6D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69BAB40E-706B-4999-B55F-64D3E75CA6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511913DB-1DBA-4A39-9A89-071DEC0A3F6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9EF37A42-B045-4DAB-B9F9-70AE6191771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1C1E44ED-23D2-4DF1-BFFD-078FDD2A3D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8A7E8EF4-2C67-434D-9D4C-2469331E3A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2C334D0C-A6B9-422B-B6CC-3754E3578F2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1AC86E25-E4E6-42F0-B34F-230AB6AA11A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C40A50AD-AE81-4B24-A96F-8C447FF5557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A98A86EC-1861-424E-8FD9-4A7471E0D9F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7B778BBE-1794-4C5F-8E35-91D233DED3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92B04998-2E72-4133-A11C-DEB7C797D97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8D352BA0-FD14-4D4D-BAE8-2EFCFE3E19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03D66677-6422-43B1-A3CB-D191578BDC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73589C3D-18BF-4CAD-88B1-3E37AAFFD2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D506F1E-8496-43DD-951E-868F91FF9E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B9BADC53-6E48-4E6C-9C17-FF5C54BD17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3FDF20A6-9EB0-402E-898A-FE9999C1AD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0A18C8FD-2CC5-4E69-A017-1EA7DD3DA0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AD23E56D-C4E6-4420-B298-5F816235EB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59BBA2B9-C568-4B4E-8FF6-C6107082CB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1DCD253C-8087-44F5-A29A-5A2AC9B41F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A294451F-7DD2-410E-AAD9-1530A60C23E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85EB9E6C-C5D9-4E41-A813-D0C7711A820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CB2A33C5-8783-4F70-97BE-B98673ECDFB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11273092-4CCB-44D9-BCE9-F5F7FED6D0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87C31D92-53B4-4A95-B160-7E76A276B5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FB0307BF-DAF1-405F-BCEB-14E524132DB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16D7A1A7-EB11-4ECD-B711-46060451ECE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557577A8-4D35-47DC-9475-28FABF4FB30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2CDD0178-81C7-4EBE-923F-624275F902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0F564045-89F5-44E2-9959-A246D09FE7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031998F1-0BD9-4FBB-A6B1-C68D3A4507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77AF79A6-ED7E-43D4-8811-C898126FA0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F94FCFE5-E13F-4E48-BB26-196D6EBF90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A5FBD055-FD89-4DA5-A26A-AC77793BE1C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5C9A9B8D-2C50-4BAB-87D3-0F7DFCFA9E9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7DDE0A33-FE67-4636-881D-3FA0C3F79C0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D552093B-EA1E-4BD3-9024-2A2C25FC89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8840175D-2CF4-4214-81A3-CE17C348ACD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13E0F6DF-7FC9-4C21-B58B-770D99CB62C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81A92ACE-AEA8-4489-8B50-57391D2FBF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710CBA5D-BCC3-442F-A7EE-E5DAC0C875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7CFB955D-4136-4531-AD37-7ADA1DFEA0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B8697885-2702-4AD8-B676-A82318215E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069FE235-0DD2-4054-8693-DB1C31DC04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97D1B425-4D3F-4D4E-938A-86F36F0778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F94C190E-D805-48D2-B62B-676929E2BC9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3189DB5B-3A59-45C4-ADC4-F34C691A08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C0FC6CB1-316D-412D-9A4C-00687FCA9D3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D12372C8-8899-4C03-B68D-ECD370C9C77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64A6E836-2033-404B-B4B7-9E20D81727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65D979B0-5998-4039-BD55-D5BB425A67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889D43DE-E156-4336-AFB1-1629905D89B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30883B30-61E4-4968-AE90-D3D4BC3F7B4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64EB6EED-A7C2-4C3A-978C-A71B894AC3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EB313DDE-409C-4CF2-9638-060175D9089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83378C32-52BA-479B-A48C-EF38D5B42EA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84863366-F19D-4A48-8AA1-FF08A74CAA1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00CD3581-6C53-4930-8FCD-53E97A4534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16C1B71A-7C4F-4884-8F53-EFE2302A52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CD84E252-35B1-447F-A99F-4D00367637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82355F58-B4A0-4676-AEDD-C6D71FFDAE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8C028CDF-66CD-47E2-8238-C6FBE51DC9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FE1E8E5B-0E34-4594-BA00-8CF4648326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2CFD2460-FF54-426D-AB4C-C14229C2BF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4B2A2C6B-1E9F-46B1-95B5-4A22567405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B6625B04-E4C3-4E09-843E-FA7132E4056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D94B213E-7172-455C-AFEE-7849D56CB43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CFE86C20-D172-4867-BD42-A1140F35C1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123CD12B-41B0-4434-A808-DE22C5049A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F536D98E-12D4-4ED6-9DCB-FF95C79748D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179C5379-CC98-4905-8C41-8ADF37FFCE8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2C976F29-B4AC-4D21-9172-506FC4E24A44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878E1560-F972-4005-8BE5-CE68C229E84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6DA2DABA-E4A3-4E6F-A5FE-CF010BA15E3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359CC5BF-2651-4616-8812-48BBC5A8BD2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5039E32B-632C-46FA-97DC-CE2345618FA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067B3405-D587-4CC1-B7D6-BDB1B6A566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0D012D5D-5242-46EA-9A1E-8BB707E9C32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EC2BE86B-2CC0-4282-B0A1-42E7D6CF6C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145DAFB2-5E60-4249-9423-4CB1E2241E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4F1D381C-9FE2-4DAB-941C-9FA47D52C5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5FE5D867-E30C-4250-9AFC-A014E13E2A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BDFB29E8-BCF5-4DA5-89F1-35D1D8F2B8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1B2556B0-B893-4B1B-B913-18C3035BE5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C2F34365-0D3F-40F3-8ECF-618A9A8CCF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B7E3523C-E80D-4D6C-BEC5-FC0AE71CC7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6492706F-7C0E-4BE7-8D5D-54EC26C1D2E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23D4961F-A64C-47C0-AD02-F642FB6929F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BFB12220-6DA9-4DC6-BF7B-849C73E2C2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64522E97-EE0C-402A-95DB-B4E9471D67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CDA37387-78AD-44AC-B1A5-71D3A5F8A88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F1310E53-C404-434E-B48B-D0C60A1692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7C788284-76E8-4732-BA40-A4B1E12A88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F0266D5B-9B72-42AB-9A8A-70D3B3FA33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1F1BE19D-DECD-4A33-A8B7-79A4BEDBAD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9B2A1767-C2C1-4A47-B85D-3F82C4A7B44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B5A148E5-4E55-4BE7-B01E-7E4AFBBD74B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3F185904-B19A-4E0D-AB3A-2F72750BC86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3AFA44C2-2E9F-4C1A-803E-CAD181598E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20933107-62CD-4D41-98E6-88C66F4418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E61337C2-A970-4379-A626-C1B2CF76C5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D30E7401-EE23-4CF3-A8B6-7A848C989E9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AAC1B2B4-2C37-4DA6-986E-560C7B1FEF8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BBB622DE-485C-4C4B-B6CE-050809EBB0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8E900E49-DE54-4D04-B576-B3C4DB8244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5285D673-043C-4122-BBA9-1CCB6E9641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C254B363-B524-455D-841B-6AEF6E01C1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D17D8E81-CD88-4BB4-824E-09BD2FC6F9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78A2590E-798F-41BD-A7C4-02195B853C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42361B15-DE83-46E0-B612-BAA9AF977E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2BD59EEA-9DF7-4572-B47B-14BF4497DA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F8F920BA-4BDC-4F11-A5C6-2709729E86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1E91B4FA-2380-4D37-B0C5-72FB48D8F2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83181D09-10A3-4B16-9825-1AD1A84537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CE483797-010A-443F-BA10-70C35D882A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EC35E1C5-FA0E-46B1-95D2-F63008315C7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3523D7E1-5E2E-48E5-A804-C29A8E90F9F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C130B80C-F31E-421E-897D-FF98F099C4D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BA1DA797-74FA-4F1B-AE82-9C455E7CD1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08489555-1B7E-439C-A411-D22881A1F60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B39991C7-9547-42A6-BA04-B5EF4D81FC5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C6634811-1916-4EE3-A6E9-CA3B7AA64B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E8DB99ED-6B68-447B-8E26-612414FF58A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15DD5934-8ABB-49EB-B4C5-AB00B4230AA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78734D49-E7BC-45B4-87C2-F950E67860F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1FDC2285-F42E-4873-B82D-605E525DE8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4F17EBDD-23F6-4DA8-87A6-5D50D8CA63E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A2FD7E72-BD16-424E-9E15-3258E8EA5F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F181BD9C-3F87-48A7-B972-DCC5347736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5866C416-C85A-4C28-9CC9-14D83B0DDC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49F4DC15-6A0D-4A2C-8203-B73636FA7A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919D5929-236D-4B5D-B84B-7F26CAA551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CB5CB8BB-D7C5-4071-A772-F5B8E1FC20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DA259C08-4F59-403E-A52B-A4B388F522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191F0754-F713-4B48-B252-486877F65E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AA50BF84-BB7A-4C53-874D-99EE29ED9D4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5099EBEC-C802-4A2E-8126-D591A86147F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F5CDD9D1-A974-4336-B6D0-1619FFC86C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7CA01CE6-D1FE-4E95-B635-F707A41771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459BA225-8114-4CB7-A5BF-F0DE5636109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361EA68C-F2AD-4332-BEF8-BBD8D21C89F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14607683-0D03-4A4B-919E-E7C7E294CC14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3659026C-F353-458F-AA8C-C49BD1DD9B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C62C898E-592D-4924-8B6F-8ABED2DBED8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1FD81208-45EB-41C5-98D9-E2FC969B7C7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56779AB6-5352-44A3-9B66-3B6FE4DF919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B4C2A0E6-4A9A-4C19-B720-E4E0A5C47AB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A3BDB518-00CF-4B60-8F70-CB9522FAEC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43248401-48A8-4119-844D-CEB3F6C11F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A27C8BCD-340D-452C-9F29-D24F3F3007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61B43859-727F-4970-910F-9FF15074A3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2A8FC369-BB5D-47FE-A423-B19BA8C1B6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361F2CD5-7B75-45F5-BFAE-2780B22B55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D2E9A21C-4F37-4A87-A44C-FF35DE0496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EDA32DF8-B92C-4E45-8377-B724A8CAA8D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676E59FA-7DFA-47D9-B7F0-8D30588F45E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AAA58A15-A8C8-4F91-904C-2B9A41E60F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402BC7CB-ADAF-476F-80E3-BAB235C5B0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2FEA565-ECC0-4342-92DA-8668B39F8C4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7631A12A-3E6B-403F-B7CF-E40270FA321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8C869642-799A-48E2-94C5-9AF8CECF5D2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F60DD62F-4C32-40D3-A326-FF9D8DE964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06AE762F-12C0-462B-BE7D-3EF86A08897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89A25FB1-A12C-4243-BE0E-31821E1CD90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C25F480A-EF29-4A25-B25B-7AB90C65866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9C017D1F-F147-434B-939D-F95BB73E91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917B2D83-606A-4E38-ABC2-51BAB4CCAE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FC10A783-EE45-4605-9F2A-DD02BD1DC1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FA929A73-60A0-4CA2-B4E2-2B9A9F2B2D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0C7F8BC3-B813-43D8-9FEC-BD33557AC0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2E633673-EA9E-4D65-B305-97595382A9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04A5CFD6-67A2-429A-9498-839B852106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15277C13-58D1-4932-A4EC-20953D3627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0B179F2B-39BF-4EFB-A23A-4549B86723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3B83105C-DDE1-4DB2-A89D-1A3CF8D10B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8E8CCD2B-6CF0-40EA-B81F-62A9BE52D8A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09432E7F-1BFD-47FA-9404-86AA994E352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C7C68F33-ECA5-4ED4-8A5D-76F49FEA38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51DD98D9-AC7B-4D4F-A519-6B4D77CA05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913645CA-4AAB-4E53-AC25-E40DC1A04C8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87E122E6-9484-43E4-9B2E-A53EB9606A7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E80527C7-F156-4B04-972A-D3F75A5F3B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F0BF4A9B-D516-4CD4-8BA9-2BF76281A6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0B438A3F-9F16-432B-A644-5AA7F52CDA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B031C7CF-134F-41D9-B647-7923966B83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50BB0A89-3535-459A-83FD-8513B1C5E6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55C7B77D-B4BD-4622-BC0F-F7F3940A28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E7AAB49F-163A-4EB5-8F6B-9D4AB99B59C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E24635E6-F807-4166-A7B4-919D6CBF7F8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BC00E40C-B5FD-429F-B10F-6CBD3FE7BD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8FF43F1D-E234-4E84-9806-15893DEFFDC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ABF88813-078A-4D8F-A557-2A7BF92AB5A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D990C52E-F581-4AB2-A1EC-29ED01BDF8F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45C14B1E-92D7-45EC-932C-CE361B2AFA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DF751A5F-043E-44A8-AE68-2D6C5AFA6A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6E1DF645-7B3D-4484-A43A-2DC4FDF7DA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2A6FD265-B7A7-466D-A30C-B43C796CDF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0AD2BDD2-66BA-4C77-874C-A0B9EDA720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7698F7EF-61D5-401F-81E6-6B206C7F02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A47F97FA-D25A-4487-9C12-1D02E744F0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8C519623-1F1F-42E0-830F-A7233CCEAA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A13B3FDE-5233-431D-9E9D-036AD31674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4DE0975A-2F3D-4F91-85DF-CE815385B76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38AAE556-B2BC-40C4-A0B7-27689D41B0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A52B9D4F-A4A1-4F50-9EDC-7576949C02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7E7088C3-D8F6-4454-9A9B-966A195FEBA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39389FE0-482E-4927-B3D3-BCF828491FF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2D397E38-03EF-4953-B267-3394EC2B690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45970486-3F2C-4DBB-85ED-A72C46D47D0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FFE3E6CA-5D9D-4147-8BC7-A180901B9B3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B958D24B-2290-48ED-A181-2492169A6B3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74CDBDAE-1CA3-48ED-B734-BB9A5308E048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EE89BDE3-82C3-4BF2-A1D9-8250500E45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5C0C4DBF-5208-4D07-A857-C5A4B19333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0C2A1F14-94A0-4B4B-885B-E613452B98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304099CB-EBD0-41A2-A4E0-350F8207D1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603380F-9DDD-447B-B247-614DA53945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C350263F-82A6-4734-AB81-2639A3FCFB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E50BCE0A-7E85-4B9C-B37C-7B74CDFFE8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49E18679-B79D-4FB3-97E5-1DD78C4E34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8384CB59-EA3F-4348-9499-F5B0952108C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C7CB866F-4A48-409B-967D-3B1284EF43E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F28282FB-4940-47E6-BDDA-A3E0922720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B91C1A5B-9813-4186-B9CD-81BA3B7A86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16DA58C9-31CF-4F82-8CA7-2FC04A59B9F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A0F342C9-729D-4935-8A30-4CA720419AD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BA269F62-14C2-4A6E-91D1-90B9A23FF06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429B1237-83CB-4931-A9E5-2C0D23FC85F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8DBEE414-1DAB-483C-BE7C-64344086C3D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91E83860-6E14-4ED9-8A93-DBFED83CBDC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82C05947-618F-4FAF-B8EE-A7D59BBAC80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B20D78F3-A70C-4163-A240-14B100F3ABCE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E6821797-1781-4496-AAEC-8B1707D2CC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F57ED906-282D-4B7C-9EB4-2030C84212D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D63A7E51-256D-4763-AF67-6433ECEE2D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106FFDBC-E8D6-4818-840D-467ECB25AC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83F9DB75-EC58-454A-9C33-B280960121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D4C55D12-B599-45ED-960B-C6FAF758A1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4BF3446A-5B1E-46BF-B6DE-832744A370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E59CB3A5-C1ED-4224-9A8B-12378383A5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1373B7EB-FEF8-4AB5-9E99-D2D68C6C6C8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D2060615-FD3E-4C04-97A5-D9ECBF81E9C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9E2F692C-8FAA-4054-88BE-000C056236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A138CA21-3281-4F7E-B523-F88AAB87A42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DB89068F-3446-495A-B6FF-ED53D550AE0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3F68E745-D178-4486-9E33-7CF61FCBC2D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A08D3C04-DC13-450E-96E1-96CC35C7B4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19A16DBD-CEDA-42C9-8BAA-E1673B26A4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DDCEA112-221E-495A-9440-F83F9A356E5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AA736B87-B43D-4C68-A37D-F1D25673CA8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E2641FF2-F3C9-40DE-A493-41526DE14E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FC47A164-22F1-4418-B1E4-DAA2B4CE93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A028B512-335F-494A-BCE0-57E0C1CA31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989A9313-E53E-4315-80AA-5113CEE636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92A47A06-8B1B-41EA-80D9-5415D05E4A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1EEF1394-429D-49CD-9F97-C09D6F2440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665E51C8-083B-447B-9CD8-4E58A639D15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6C59F6FD-0B16-4449-AD1C-E057403413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01E09A5E-1DA5-45FF-87D5-CA1481D8637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81403F64-983A-4F26-8DF5-1D687B86E32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72E7CCEA-24AD-477A-B958-C40368B0CF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C9D8E29-2DE9-46A6-87B3-B700DBEE490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E642708D-8114-4774-B7BC-131E3448D1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2CF506C0-2C1F-49F5-9017-02611DACEB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7D032E6C-F7DF-4880-A3CA-37CAFA128C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77A792F4-7542-4224-BF20-50BC827D14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E61B8828-6116-4391-B2F1-0D7847D866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D59EB787-F3E8-44BE-9AD6-2C2C6D0869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613C5F51-12D6-4A75-938B-B496D33C55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75DB5D6B-B58E-4C1A-A7F2-49E1CAF305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24BB36BA-ED07-498C-B1C6-5DDC332A522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86181256-DA76-4E15-8002-10741255D22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462E61D6-44B8-406E-B804-3B2E209159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774677CD-C0A7-492B-BFE9-263D5CE59E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37A5C110-14DC-47A9-A364-C0C258BA697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AE20E8FA-7BFC-40C1-BA4A-FB6B17C06D0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98DBE168-9073-41BC-9665-7949E41011B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1A9DFA14-F18B-4CDF-ACB4-B9933B16F0E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88EB90C9-94A9-4E4D-B67D-7B07C5EFE7A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675ED505-74FA-46EF-B960-AAC77222BBE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4A1B88D4-0D0B-4F92-B695-06FF7A3D00A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D6595342-BCAA-4085-8126-CCD0186A66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30EFD5B8-5116-44BD-B50B-FB1526DD56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33968825-0F94-4593-A090-518D582117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EDEC5E01-6C1F-41DD-A612-2110C884AE1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A62F0B87-0880-4DC4-A041-4E5669B99D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34CD8226-803F-4652-A21D-087DEFAB020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849BC467-9F1C-4207-B16A-6444BBDDDC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989562AA-C056-40B8-9B70-E3E967F86D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3B772F38-A6E2-48CB-8D1C-D81CEB00760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71CC0FC7-1624-4165-B328-14DA5313DC6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3CAD5210-7D3A-41B6-B84E-F92AB0A3EA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8159719B-0412-4CD5-98D1-90212154DA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2D22BFC5-A570-4E57-9C01-7334B1D0C06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F8126B4E-C5C9-470B-914A-ECA02E983EA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5D29BA6B-B913-4651-8E3F-3B7B19921096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F30666A6-866C-4D08-8BD7-C855918F5DF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D249A98B-0CEB-4670-B7FA-9C14152C99D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A7328998-7120-4026-86B1-D3E57E63D50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D84D7F96-3DE3-48AB-8FFA-6BDEBB860C0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BD60E4AE-FFCD-47C1-A9EC-A1F4C6308F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6A378599-4740-44D9-99F8-C332F2E0246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37D0C54A-8994-4F2A-98C9-D020FF1202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12469D52-7829-4E82-BD96-5F5CAA6130D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2DD636B3-3168-4392-899A-34060F7D6A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EE0B8B63-E318-48F7-AC44-C34118FF6A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077BA7D8-533F-41A4-B879-9F5F0EA935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FA68F66E-013D-4867-B8C9-00F77475C7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69EB3D41-9497-478B-BE03-12A8D94D21A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297EA951-98E9-48D5-BB02-D5C45FD54E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54E28ABA-48F0-4522-B88C-30695202E5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8BDBACF3-FBD5-4666-86D4-33F9642C40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D8FC46D3-8E21-4CA1-A0A9-FB2034530F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90C8760E-BF7F-4B69-90A6-D9879CD6478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0CE7D9AF-E767-4BDE-A119-02B9BB75C4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057955F8-4680-49CE-9F8E-68BD87225F4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764342A7-F6B3-4F56-8F81-D94229DEEB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677A1844-1527-4729-A289-0B2A9638D1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6A4FE9B7-6D89-4688-AE2D-E44862B5EC6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422086DF-F546-4E8A-9EBB-F0AE5C1A7D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57EB7D56-4BBA-4571-88D1-AEB49CDA55C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6EABC808-41FB-436C-BD9B-BBB2A950B1E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78D223ED-1E70-41D9-882A-A4522938433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8714A411-E9EE-4DEF-BE5B-0015D51C554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694DACA3-B493-467C-884C-B5A5DF1A59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623D7C9B-92CD-4C68-9E3D-6FEDD1A42A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2A2AED13-074B-4EB0-AC0F-721B641B214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38A76975-DFA7-44BE-BA30-DFB6340376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16761F9A-949E-4A71-9088-4E6251C5599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1DB6AE56-2E18-463D-AB9C-5528234DB8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AB2A8452-3524-459C-A1B7-99313B0A0B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59EB4666-2B80-4542-85AF-EC94653606E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17885DF7-1090-4271-8DCA-3530E01C6D0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D7EEEC94-A3EB-4213-8A83-6870C13B34F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712574A8-403F-4CD5-8C0C-87F1F5BD892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622C995B-92FC-4EAF-81E0-6EB35BAF90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5794C413-99F9-4927-BB9C-C9E664BEF67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057D37A4-FC35-4705-95BB-4BBCE9A1EED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C4209421-A3C5-4F05-8744-180DD957B64B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0F3BC2B7-122D-462D-AE60-66FB6C8214F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365E521-5F53-413C-AF12-746D25F8F8F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20382817-7DC8-4B17-8CBB-7C821F56255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C09533BD-99F0-42A1-AFB1-39949209569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967738AE-75D6-4C9D-8FF1-BE981436E8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195E14CD-BD5D-494D-B709-9566FD6B7B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840D7797-EF9A-49E6-BD36-868204D9A7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3462D4EE-5DA3-40E6-972A-B4204FDE1C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DE814638-125E-4918-AF59-AE879EC4B2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1EA7205-FC36-479B-8736-9D1494E50D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C19F21FA-1B3B-4B5B-A682-9F2DD7145A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293F85B5-4AA2-48B3-ADE4-E3D62EE297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5C8C2844-6F18-4686-B71F-CE412988644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37B8E77B-E592-4020-9EBE-9167F375F24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14FB36C7-EE63-41A8-8CC8-026213339DA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983B5B9D-A578-4BC3-82DA-D299891D4F1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B3134260-C0B6-4A7A-8A0C-F174514E6C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0B6DDCDA-053E-48C2-A08F-5D8A6EFCA41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EB093715-9F9F-4068-9F1B-3FEE33F14FB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188B6B9C-8835-438D-99D0-C4FADAE0687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975B6FE3-A51E-4A7B-BDAA-1500CFB61B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BAA727EA-8350-4FB3-ABA8-0FC9823222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47A68FBF-434E-4FFB-9215-176337644F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3E033B38-7F22-4014-93F2-97C935A5CE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E12C75CF-7763-4D38-8F36-47E60895A9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355CB1C3-A329-432C-9DB4-62584C9E5EE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31B473E3-4F9F-4CD4-8E5D-E09883D168D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0796FB68-17E6-4792-99BE-5FADFB25488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8A50A4FE-A0DB-4AD6-8B80-577166550F9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89878034-BF2C-4565-8E1A-6F28190294D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B2C06EFA-0A5D-46EF-B7A9-BFBE01EAB04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C4636569-DA97-46B7-8E67-26CDFA27C80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AE82A0A5-ACCD-460E-80E7-814127AC5C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60E59063-D857-45A7-8AA1-D9B7475F57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1908D562-F678-4A2D-A553-5F88675732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2E831E03-F40A-4306-A6FE-75AA37F123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80C9A607-EF79-474A-BACE-92B21BC221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FC4FD5FF-8764-4E3E-8FC0-9E4F0817A4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D14003D0-845A-4996-AC0C-66E6987947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4ADC0C32-C1AF-4D90-93EF-828F246EF8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660BDB66-9E49-4CD2-908B-7B430522085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19AF5212-7021-40BF-BE4D-EA44D97989D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F8094AF9-0219-4E03-B452-584CE46E5D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91AD8A9A-0C15-416E-8439-2CB83C1CCFE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299E1CF6-8B59-4D80-8FB9-096FD55A7BC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5D2EAEA3-D3DE-4D82-854A-F5163588233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91FF9486-FA67-4D85-B032-63964D1CE5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0C42F31D-88B8-44DA-9507-512E8560A4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13C98442-8357-46D9-B26D-6EEFD50444A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05E9BBD6-1C3B-46E6-9928-5ACEE8AEDD2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213788E9-5218-467F-90C1-FBB32797A2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53D7E609-07AB-43A9-AAF4-CCBC915159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CC1B77EF-7D54-4EB2-8334-9EB5F9F96C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54863FED-53C5-4529-881A-BEC9980CB0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AE829315-4567-414C-869F-281D582D0A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031F951C-D725-4DD2-A1C9-BE717F61CC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C2986FEF-8080-4EC5-93A6-73454E94B4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1BB8E3B6-2ACB-4E2E-A46E-DBB3664A95C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83444B84-32A9-4980-AD25-E749B0FC882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6123E63F-DCB1-4D58-95AF-CCE32440228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A6C944BA-E3B2-4D17-AF33-286D0AA5312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48E8E7EF-7DF8-43B8-85DC-8A1CF314A2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DF2209D0-E2FE-4DBA-A3CC-77CDB0FC61A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7F02C974-D2C2-4028-BBC1-31C9602F7A8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F2BF57D0-D0A9-4692-B9EA-F1945FBC521F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DF7C9B07-8F21-455F-A210-2E0E3612DC6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0311BAF2-E777-47BC-BEBC-83977F3C046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EFD7EF1A-0B25-4C60-A49E-CE75B370CF9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F7B5354D-66DA-4F5E-AD12-696EEE80593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584384E5-DA75-4FC0-B630-4B9411519D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A904F701-6792-4739-ADCB-AE8C770ED2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B2F5F2AE-9570-4547-8D10-54507535AF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9C10A78E-845D-4647-A774-723E33A21A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1A46C0F4-D8D9-47F7-8CC8-5646C54DCC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40A9878C-88AE-41C1-82AB-78ECD0533F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358B01FD-B841-43C5-974D-0DEF1F3620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2B2C18D9-87B4-40D2-8194-92F08BD63B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04268D61-5338-4F71-B1B6-E2C6D115497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6D354061-D393-4BEC-9DA4-32621CEB89C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1307F617-748A-454D-AE78-CD5E057B1DD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8C4E7E28-489F-49CA-B6EE-EC63D5AD098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87C14DE1-8D73-40E5-9CD4-12D3A23375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F21BCA9C-F10D-4D08-81E5-F1B5396A59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149</xdr:row>
      <xdr:rowOff>0</xdr:rowOff>
    </xdr:from>
    <xdr:ext cx="76200" cy="154469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EA63F26C-2230-444D-83ED-DD37DEADB1E5}"/>
            </a:ext>
          </a:extLst>
        </xdr:cNvPr>
        <xdr:cNvSpPr txBox="1">
          <a:spLocks noChangeArrowheads="1"/>
        </xdr:cNvSpPr>
      </xdr:nvSpPr>
      <xdr:spPr bwMode="auto">
        <a:xfrm>
          <a:off x="6783388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BB297ED4-DECA-46C6-BE62-26A2FB9A53D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7646B3E0-A9D2-4BC6-A726-FAE1A8D089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7BFF9F8B-EA67-4F30-BDAA-482ACFF8C4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B00F4051-1990-4615-B181-F29DA2E460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951DE682-E826-46D7-906A-9FE6E1092A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CFA1A93A-D0C1-4C2F-AE49-0653CCAA4F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25F0CA78-DFD4-4983-BB42-141769A259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3CB3BB19-1562-4AC4-8A06-A562AC5B0E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B89FB54F-780B-446C-ACA3-E6926D6931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8D4AF9AE-B8CB-4056-BED9-5D9B63EBB0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88D31C10-A08F-4C51-9368-12A6DB56F9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1CDB73B1-05E1-4EA4-AA2D-8C0E8B59DF5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85CC057A-7895-4E74-9F19-EC3F8F1132A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54886B40-20A9-414A-A824-1C65CDDB57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EA4FF29F-3E50-4A07-95CC-5910E46EDD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91765549-8751-441A-8E65-36DFB618B5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2A47DFD0-F56C-4BF5-B5B9-8693DE01A0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4F9F8EDE-BE20-405E-97B0-FC1D8C35D3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98517234-8554-4EC5-975E-3688AE159E6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1A6A95FC-3649-4306-88B9-A9443EDAF1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1C0FD0BB-F286-4A8F-89AA-BEC715060B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CC125BC6-DCE9-4AE7-B522-6A456B2C09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643632A1-9FC2-420D-A1B9-EBDB49D276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A1A24AF1-7D95-4478-B8B9-11FE5DF01C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EDD9AB09-BF85-45D2-9B16-1850CCC5B9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7378EBE8-7744-45F1-8350-EBD1BDBA8F3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1D5862A7-76D9-4172-A0C1-E8B75C4F17E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E335B4A2-2D91-4ED3-A7D7-BD6C2593218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2C34740F-A464-4501-A66B-BD90132F028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D56D1EE6-0219-4C87-AC0D-297FD0F5EF0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C3BDAB2A-49B1-4111-983E-BD986BB19B4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8FE8D814-4CA6-44D7-ABF7-16EE14037B7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2EFFFDF8-1A63-4B39-9D52-3E014DA5BBF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864D5517-F8C9-47DE-8C34-E089057E358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A250315E-BA6D-4672-B34C-F9BC8D2FCB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A7BA6E91-1E8B-4471-8234-49C8666A618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73900710-50B6-4A1F-8F94-EB2F57FC776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BAB56F6D-8FAC-436D-9B08-ED96668ED8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FC5768E7-7DE0-494C-A522-201BD705DC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C949AC45-8963-4E0F-BE1F-1E61AD2C7D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C40755E0-54EF-4B5F-845F-1ABD45A97F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2CA9EECD-44F8-4694-9EB1-3936DEA8C5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0AEDAF6D-502B-4307-AEA2-E238EBD574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7A320D3E-C23C-4EAB-BE5D-84347C9B423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AF065294-C17A-4535-8C27-6AEC0804C4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CF5D6D23-4AA3-4E0D-8D5B-A27D7AEB92E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EE097380-8C02-4093-BC18-89931EBDD1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723BE6C8-CA16-4F5A-9A04-D6314062B2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ADB24FF2-1690-43A6-BB6E-29A6E00B69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1C129B3A-04B3-4D50-AB7B-F935B5F79BA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45D1F15E-1686-4C48-A5A1-8FBB0AEBF50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79846BEA-2809-40B4-B6E2-EFF497004FA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13E2A31A-017D-49B7-80DB-DE2F0EF22A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CE06BF88-B721-43A2-9675-9491FB29CA1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545E955B-7230-40EA-B3BD-338AAB2F149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423037B1-6BDE-471A-A5B8-7C09530CE4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52DB2B2E-9295-4883-A65A-EFA92FD2878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E5CD0B0C-F695-44F0-8AB9-E61935AA53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7A575C74-107D-4254-B25C-5270631EC3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22C87A47-FD2E-418E-AB43-6B6592211A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B4FDAC6C-B83F-4068-A734-5009703107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66B776A3-E56D-41D8-A252-0A69C4B7FFE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9A092ADA-F5A7-4EAA-9500-77E8AC1023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C68C5428-15B1-433C-9C3B-3246E91665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318F1BC0-E176-48D1-B369-14E04BA1928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B5B5183E-8642-408B-9F80-97EFCFC158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938C7294-4B65-4A49-BBA9-FF8F4747C3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F685F737-0142-4CB8-8D1D-7D5A9716782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022DCB77-573F-4396-B193-BBF5CAE093C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73EF6EE8-D6DE-4E6A-9F55-A535DE71E35C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596167F2-F87E-48D7-9208-EF4C3BC49AD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2CE71BAB-BB2C-4C32-8BEA-62B07986986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BBB93F2E-EE5A-44D0-B148-649131E562C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759DFC2E-2DC4-4C66-9ED2-09C493D2DB6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0A6542FD-10B4-47DC-9684-CF124FCC9F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54DEAA06-1366-46E6-8B6A-37C66B55AF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1DB7CD31-0A1E-4017-AE98-36022FF5B9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0F85A84C-CCBE-400C-A5CB-3F996DC4CC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8F1621AC-CB77-476A-9B95-DAA66298FE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8E58AD91-3050-4F49-B9E7-69FB4AADD4C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54B780F0-63A8-4A55-8898-07BCDC15B1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CB1DC536-FD3E-4E61-923A-BAADEC63391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AE792648-6137-452D-AD59-A44DEFDD9C6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CE199678-2145-4ACE-8A9B-7666ACD13CF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128C1557-1ACD-4307-9CF7-1A150368091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66ED13B3-DA38-4193-9FEB-E7F29F55996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C10A2F04-C26A-4CFD-8BB3-02C9035A34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3471C616-118D-46E1-967A-81624A4A53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7D8809D2-8A21-4625-9D6D-F71E5E71E17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9CC020A1-A775-4159-9FC5-130DC2D2006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FDBADC6E-A529-4BD0-B526-08AC606204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CB190D2D-B4BB-4076-B47E-567EDD1596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BF9CD223-2718-4DB9-8259-B565AE3D9F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59298123-0A9F-4DA8-BAA8-C46EE1B8EF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AD185536-4BAF-47F3-B2B3-00A709F786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83A801E9-136E-429D-9B3B-27C241A667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C1DA2A2B-9871-4E1D-A458-6E2239E4084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4C282859-68E6-4272-BA7D-764DC9C9762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EBB7EEE4-F985-4806-891C-8789824D5A6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D353E42C-CB1A-45FA-A396-8BC50B91266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65CBAD8C-3F76-4B10-80A0-1C5A6794C0C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F48A85D8-B46B-4ADC-8313-EE82DA01C7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B66FB4BA-7E9D-43D5-B4C0-331DD6A07D6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B9466101-3386-4D3D-B897-55E167C0DF1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4A6BEE59-518D-4D31-9C3F-2F775B51F3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578E9BB3-C2BE-4894-89CA-B53F1AADCD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1ED4395A-5BFD-48E4-80D2-B9C94BBE987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B12A7CE1-4DF2-4E3B-848C-AA71B94490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EBB66776-FE8A-4949-8B7A-7E590D31BC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D34E1028-5C8B-44CF-A7E4-D974EBD572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19E7A397-A11B-460D-B6F3-38684CEE70A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90F0E6E4-0C11-4BC0-9A46-F5ED65C7898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FA8E52E0-DF6C-4236-A11E-ACCECB13F1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9DF2F1A1-CC95-4937-89FC-506CCACA01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D7FCEB39-5053-431A-A1C9-F2E57AF0A30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87E69D3B-DFCF-42C5-836E-E7EFEC2D99E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3192D619-91FB-4238-9C65-B75EB59AC9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2F8F10EC-EC00-4CB1-A8C2-82EA5B0159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988AE91F-EBDE-41C4-91D3-15FE18DBF82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8B1AC476-5E47-4898-89EB-68B77B51AEE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2C2AB12A-DEC2-47FA-B633-457E0ABE794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34D4FECD-FAD0-4773-8C6D-81F0312B75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DB7EA229-371E-4173-809B-B0FEA9D809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B4491EF6-2817-4617-BB86-C87F0EB98C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30D17411-4025-4723-B3B6-CA5944E8BB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87D6B4EA-C482-4343-BF82-AEF795CB850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05E82537-991E-492A-A5F8-2F7F266924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A13D4913-1C11-48BC-A54B-ADA902C9BB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D1DDFDBD-641D-4C86-AFD7-3342C26099B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D734D8B3-B11A-42F3-90EF-0102F31765C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454899DC-74A1-42BB-8514-22C98F78858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A8AC4E51-DE90-49F6-9650-1E75F5B734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D1AFF9DD-B4BF-459D-9F77-124B80A235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3ECB7D6E-4696-40CB-9DA6-BD5483BBED1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1D8F5890-6938-41E4-8577-B12C5E87193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2F557D5F-9C6B-47A1-AE0F-EA40C8D81446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0B6A17F8-D593-4A67-BEEB-2C97BF4962B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0F01602D-BE4F-4E03-9ACE-45CB23FBCBD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BD478136-21CF-4A5B-96F8-B619E90A655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87F54FDD-7974-4AE0-A6D9-CBFFB87AE25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5A5B5097-CF57-454F-ADAE-1253CFBDDD1D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8A9AC0F8-B645-4EC9-81BC-385AD4B355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B4D5257C-EC9B-41AF-A391-624B1B2653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BCD75AE1-B5C0-451A-A588-AC77499EAF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83044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51DB0B48-FCDB-4249-8DE5-84B37227AD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8CD18BFB-69FF-4D1E-8AAE-89A701524F7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41E24561-4AA4-4CE9-910E-B59FD52CA0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92FCD48A-C8C8-4BA0-8B4C-2D14F49893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42C7F9F7-9848-40BE-80F6-5E66DB6CB6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EB809540-27D7-4ABB-9868-C5ED4FDAD6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C3BC35A4-834C-4462-AC36-E1826587E7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1708CB91-45A0-4E16-85AF-274AAB547C4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011A3E1E-B010-49DA-904E-27CA5BB4C22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BDBB132B-243F-4D42-9F6C-C8F27A76978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979AC902-FAF1-469E-8709-96549EA7252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C0BDA63E-B7C9-43AA-BABB-50C27F5711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713B7E66-A836-4D0E-A328-D432C2DED4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5A78E421-5523-47D2-9633-9458DE7EF6B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20DC61F2-B7CA-435E-89A7-2955B27DA00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44117ECB-344D-4484-B412-6538096167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73519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CAEC8C1A-9314-4186-BA26-3C2C5CA1C64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6ECDF2F2-F8BD-48C6-B4E1-2D0A4AB788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07852B85-DE3D-4057-92DD-F0109EB0B6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3F991E09-4792-4717-BC0A-14A0BAA11E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F8654F06-9C78-40DB-B37B-D926DEE37C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C96BC7C5-6E2A-4A5E-A1D8-19A1FFCF2E7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151B70A8-AE89-4EA8-92AA-91D9B2E795E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490943FA-9883-4879-9251-031C4418D67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B79F11C4-85D9-43B7-8D0A-81144A3CF3E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DE28D5C1-8163-4A60-BF61-DC06E3B6A94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F5A8E9BE-1050-45CB-B454-BD2C2C7106A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4B7112FF-83F1-4C7E-AE3A-1DAEC1E6E0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BB056041-3D1A-4BCC-A651-E574D13B32D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047F66D6-539B-403D-80B1-066F31E42C0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9D7CB2EF-5929-49BF-820C-8A53BBA8E0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B12B0A24-E8C7-4BD6-B90F-B346EF08AC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E8F3B424-4EF2-47F0-BC84-360EEBA21E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7B82A342-A3C4-4D4C-AAA0-318CA0E041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35BA8DAE-2C97-49A9-BC86-1988F135F7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3C84B6E7-ED4C-4E14-88A8-5B74B4FC84C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1DE95C19-EF19-4E41-92BA-D01D44B14D0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DBF33DEA-45D0-4B30-82A1-8B2ED2249B8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2CA5CDAB-0B2C-4498-A81E-DBE8D767116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B5A7C4F3-26CB-4220-8BCA-F77F5185341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4B4BF00C-C7B4-4C96-9930-060FEA83C6A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E33D2F20-C064-466E-93FE-F83E2C0C77D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E11DAF47-5B9E-44F1-968D-1FB38790DA8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58FCFB5F-F5F7-4033-81E6-33E9B012A13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898AED46-2BB2-4168-A970-3E402665D25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0B69E098-5D69-48C0-8803-E1497A0DDE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E60EE95-B026-437B-9531-5D8A5FD0BE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6B863404-4CBD-4595-982B-0A4EC26BF2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DE617D3F-3E05-4D5E-8D75-E04FD5CC35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9029B86F-1D3A-4FE1-9BCF-A71D05B02B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23183987-B1D0-4D53-9333-71611AFDD6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6B2A3EC2-BCB7-415E-8D36-3DB3FC6EF6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3211E1F8-5171-4668-97C2-E04ED13715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E75DD8C4-6EE7-45E4-B72B-C2B38EE9112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FD58E5C2-57AF-473F-BAD9-09AF983A2BFB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D895939C-EE84-4326-938E-869737CFEE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68D68CF6-1AC6-421E-829E-0623DC7CFC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32FEFBD4-FC8A-4CAB-82C0-DD92D31AC45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48C8E0A8-4B23-484A-802C-C88FC4A0F02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7DBD9753-0280-4C3B-ABFF-E4F551B867A3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CE52872B-61A4-4084-B3C8-151D83480C9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9A6D53EE-FFFA-4215-B087-7ACA23A89B8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9F5E21C8-145A-41BF-82C3-FC97249832C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634351C3-4D12-41FC-A7E9-0EB6805E82F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34DF7B2F-6122-4960-863E-C888DB271C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01519506-05A7-4753-9F65-F3A332348A4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830F0348-F343-406C-A787-D1FD992734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78017AC2-6E10-48F7-A6A9-D6243233853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D72C19F6-F9B9-4EEA-809A-CCE7E8D959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A21994F1-81AE-4F72-A5AC-D6B741EAEC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5AA9F69D-6D21-4AA9-9DB3-2E67F701C9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A652A6C2-114C-4E5B-9EC1-54F07FFA2B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11A858B2-F2AE-4D37-AA30-B08EAA91B4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792D8DA8-E0AF-4001-B3E4-D2365C8B64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715FD96C-7DD0-4D6B-835F-806A418509A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BAAFC968-3369-4ACC-9B58-A5D31A93374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ADAABDF4-461D-49AE-BBC1-F2FB9B673A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67AFF941-AB1F-4629-9B8E-FE6BA4226C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B8A466C9-AFE7-4F22-8EF8-A196A8BAAD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E720FF76-7E00-49AC-8A50-D2E30A569F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5FCDD230-08F5-4407-94E0-8D4009A067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5DEB4B6D-C3F3-4DBB-8CCD-814B9F0BB7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878A47A0-38B6-48DF-878D-75FD8D6ADA0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0438C5B-E57B-424F-AB3F-9D135B24CC4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C2429E3D-E0BC-494A-A38D-6CE2BE1A23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AD404F8F-4064-4EF7-84A4-9E1B9857DC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013500FC-9E09-4082-96B9-A4234E77B33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59439607-3046-4DAA-9E9C-B2C212D5E9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0EE28AF5-1569-4486-A81C-66B3A58CC9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86C6CB55-06C1-4BEE-8FF6-015E6EE2E1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0B7144E2-8537-4366-A467-8FE93B02B07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7363DFAF-CA4C-4CBF-8907-1A3B3EE4D6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FBD088D8-8693-43A3-A4B4-A155E20954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F3AE9726-B63C-4333-A3D9-B3EE2B81FE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D04B69DC-879E-4424-B00B-CF4F8C3E07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D3764B3-4588-45E7-9D0E-1115CD280A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60C3B0BE-6AE5-4327-8671-FD9B385B0B7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F11E4488-24B2-49A9-966A-64CC44E19D1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232AC345-A3C3-4D82-9E03-FA31E9A62A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AB09ECF5-F942-4106-A176-A348AE42FB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44B232F9-B612-4F5E-9067-5DD809AC81F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FD085CEE-42BC-48CE-9509-E5D19309120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D0939CDE-F7DC-43B4-8E71-3C80A5A2B9AA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378A3278-2AE4-4539-8F00-7005C3C4BE1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47E9A93B-0678-489B-AE27-3325DDD49C8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1693F71C-61E3-482A-819F-1EDBD7552F4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60B7AFB4-571A-4342-B5F3-E9C140DD718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AD610CE6-7808-4B82-B19C-C4B8D3DAC0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83A08B58-787D-453C-AF1F-ED6DBEB7E5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36BFD02E-1D4B-4FF6-AC23-F146ECF5E4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CDE826A4-6DDD-4EB1-AA84-444E2D8553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A12AD843-47AC-4FE8-AE1D-D4C88ED1EAB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AA4A7EAE-3217-4B36-94A5-C816140D2B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BB8AFF72-B52B-48AD-996B-E0E954B8527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18E8C337-5D5F-4A24-80A2-8A2772B3570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D13824B8-6A97-4837-A3D2-893E6D5C7C6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002AC37D-54C0-462F-92FD-52BE8E5A4B0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78C710E3-19FE-4049-8327-50639B4A3AC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78B25D2E-1C5A-46B2-A84F-4A4AE80A18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17914607-7AF2-442E-BE13-F55FD4FB6A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BFF344B9-5F8E-44D1-A13D-9EBE7031EA0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7DA6E1B3-2B82-43EB-BC8B-EBCE6A0B63E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2722AE49-8D1B-4A8E-9212-50DE3EFC44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FA5A60BD-219B-4015-AB21-F41ADAD88C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1D0CA160-3AE7-4AAA-A227-25EF8418DD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A77D59C9-4A7E-45F3-B1FD-4D7B9F74D7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A23E13F4-DEE0-495D-9422-4BBF51D2D9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596A5876-E36F-4A90-9B00-25396A2E354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C55A81B-48D8-4D61-9463-117FA6BA67C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5CFF5B87-323E-465D-ABEF-86E823136F5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5109510B-B3C5-4500-8244-731D57293F0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B79CE6B9-0A66-4EAC-BB03-51411ABD56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B5F21710-FF19-4913-9ED4-46C16DD3697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D5BAFE0C-66AC-4504-A9BE-F7A1CA03DF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B4B8CD5A-A10D-4B43-988B-8D97F58ACCD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297877BF-1080-4B55-AC51-533A0BD65A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26DC8D8C-E7AB-409D-B334-E7304AF6C1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4A0BFFA0-685C-486F-B591-8F007D78B3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C529C5C1-D0BE-438E-8BFE-D69BFB6B6C0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4E89000F-22A9-4E12-BC4C-7139129309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A6851111-1D9E-4C7F-A54C-A91F370781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7E1B4B91-3331-4A6D-B93C-4116683712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438A0188-6EC6-4169-ADE2-E58300EA798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CBBD702A-DC9C-4908-83C1-D11F89C4E74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AE8D5006-6545-476C-AEB5-16C4BE1016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8D071492-B3C4-4D8A-AB29-15DD63D744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652B8F83-39E5-4D7E-A3D7-309B410CB55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C789788E-417C-4FF5-9EFB-2489E2786EA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F2E66B32-D63C-47B8-A8A0-44167DDDD62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793621D2-B2C8-493D-8545-2B2046388A8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8135283D-0DCF-4179-88F7-B85D73CD0DE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0DCF2E6A-1A21-4D54-ACCE-17EED718F54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A1D7124-32FB-4E86-95D1-9F8A6A3B4F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D93EE196-C12C-4BB8-8E90-190CEF025A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738C42D2-2E4E-4BB2-A3D0-C56790DE3E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C5447254-79BA-4337-A506-D64607ECA0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B404D919-35DA-4C8D-8C25-B8B7F99817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249BA488-42EF-4F57-A875-881F29FF83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A58BB089-83C7-4733-9C3B-7D0344F705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A5BABE80-46C0-4FCD-8D68-8D53AAA16F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2159C2EB-C578-40EF-807B-2FFDB7B862C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2B755D3C-A17F-4E65-8651-61DCD07DEE7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076CBAC7-443B-4937-A0AB-54081B0C4B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18B06FD2-0667-4447-8085-4C9494A839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F0ADB3FF-070A-48F2-AB37-18447A40C22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466A6789-848D-419E-80C7-A1FEC4EC34C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CABBA522-DF45-40DE-945F-E8CB334212AA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892ED126-520E-45C5-A224-6DB71BA21D1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DF54DE96-4FAE-45C0-B4AB-B5F3AF4139E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4C3DE022-4220-4C2A-85F2-0A9E3F114D7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23CAB749-DD45-4D5E-B325-5B9265EAB01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808F5148-397F-4947-8A34-B4E1588345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C7A85753-F0D4-4787-A5FD-C36C877183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EDADDA81-E464-475B-B56A-FD0D924288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24447413-593B-4B42-9AB7-A65080F784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38951912-E17B-4482-895F-C292707401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B1290961-8A12-4E6B-BA30-C2E61147AE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CA65AE58-FC31-43CE-ACF3-A64DB20F40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383100AD-D1E1-4480-95E8-2ED061D89E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78D3D037-CC11-4AC9-AB46-02F7D6018D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A7B1653F-96B7-44EC-A5FA-FECA74B30C0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07680416-4BC8-467B-A2C0-A9EDD1826B7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BD230634-D5A6-494A-820A-C38EB00508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316067CE-78F4-422A-8775-BF07DE69548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D8353C0A-E71B-402C-A6BC-AC4136F221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149</xdr:row>
      <xdr:rowOff>0</xdr:rowOff>
    </xdr:from>
    <xdr:ext cx="76200" cy="154469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D1B2EDCC-2D1D-421C-B6FD-67E84566111B}"/>
            </a:ext>
          </a:extLst>
        </xdr:cNvPr>
        <xdr:cNvSpPr txBox="1">
          <a:spLocks noChangeArrowheads="1"/>
        </xdr:cNvSpPr>
      </xdr:nvSpPr>
      <xdr:spPr bwMode="auto">
        <a:xfrm>
          <a:off x="6783388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6AC5E341-812D-4D87-9F40-04C07D097AA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0A40B3A1-F8F7-4042-B1F8-C876623DF4D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202094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7A53D450-A408-40D7-AB75-E216165EE5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0FE89448-EB84-4063-9323-EBFFDE9008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3CED1F22-0FF7-4041-896C-826D413156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1E028480-B080-4335-A52F-8F2DC186E2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64405B63-7430-4B52-903E-0580E45AFD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3D3A7598-D9E3-4260-A783-AD20E60E66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D4337C94-43ED-453F-805E-6E5AE36F268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B59F1489-04E4-4A01-B9D1-578DC974F5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FADBD95D-F907-4772-AE64-AF035A02B4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7F0E644A-015F-421B-81C4-1AC8466A28E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45B17868-E388-4DA9-84C0-C34BF80C0E0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59452AF1-21C8-44BE-80F4-F85203A649D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8A9C74F2-3D7A-4C9E-90A3-DDA0772DC7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FC25A201-59C1-4EBC-8266-AA4350B1A23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B4FFFA72-7228-49CB-8B53-E522F1B44D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BD613EAA-5355-4B31-BACB-96135FAAED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FE985AC2-4BE0-4C5C-B8CD-D698B91527C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772C6E5B-4F28-436C-B653-B4BA09E102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39CD43F0-BF96-4D05-A244-22B526EF8E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6CDBB6FB-894A-4C31-972D-0C4349B212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F9A3B029-ABE3-4B30-BCFA-F0C8979386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0FCAD584-F30C-4371-B3EC-B8F757FFDC0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36F19370-A22C-456C-A243-85F793C845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8FEC2662-B4BF-48E0-A94F-5944A15461D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CF011ED7-AC62-456A-9C05-77726581A39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617E4FA5-BFB7-45B2-BE77-1BFB838374E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B47B757-DD9D-42D4-9146-2898FBBFF4E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B96319C8-53FE-45C6-978D-C16C553AD4E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F66A2E87-E5B9-4ED4-BB29-BC472875881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15B0B88C-4E31-473C-860D-9DE469A1357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721BC92F-3830-4D1B-97CE-008B8A7D86A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95B3B24A-4075-4A0C-80E8-2BD0482A67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305B4226-8A82-421A-8C07-F08A973280B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6F684E81-41D5-423A-96AD-C0DF60301E6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C2E7D456-DBC0-4B66-889B-DA450C85419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22F879D7-963A-4124-9F1D-E7B0995A44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00CC673C-E5D6-4820-BF72-088CD610CF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7016ED03-3C31-4BCA-8790-262EFE0967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669FED29-21CA-433F-932C-ABC2EEECA1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9E61992B-A4B3-4B6F-85DC-DF1B9A8FE2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56BA093D-3E0A-44D3-86B3-E176F9EC68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9A3D6A91-878F-4B36-92C1-06D4583C90B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B02F02F5-34F8-493A-9F65-6899BDBB68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753330CA-78B5-4758-9CB4-223BB84AE6A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E95BCB6-D6F0-494A-8660-E67F6A482C8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A79A60A5-22F0-4CF7-B6FB-549D69DE78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20BE4C22-6EFE-49C2-BDE0-6AEEC73498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4269F81A-D6CC-4007-9349-8599A881820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B16E694F-51DF-4D8E-BC5D-22FE2FB1595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C974FFA-2EC3-433B-A92D-A2A8F4B9D944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306F7863-6FF6-44FA-801A-37625F18BB3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0F9D474A-444E-4230-A423-4D693E5E5B6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A4EE8309-99D9-4F8C-A3A8-F9B56607922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81AFC1C3-377C-4A36-88AA-B4C4A15CCC8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AA201086-63D8-43CF-B7C9-13836AEE29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65DEE600-C90C-46AC-BA16-7B202FE08D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C0821ADB-47D7-4E5E-BFCB-A48D380001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B7ACC00B-A3DD-4BD4-B55B-4F021A7F861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0FAB713D-4496-45C6-8F21-8888E2BF9F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D211276A-E7CA-46FB-8DA3-AE66CE1997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1DA4691A-C01D-478B-8506-816AE189F75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E22EF0E3-634B-4857-BF5C-9F0042AD59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EB57812A-CE80-42E0-9E93-08ED5FF6676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5709B4B0-C2B2-47CF-B35C-104C1F6521B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60514E3C-D7DA-46B7-BDDD-34F2EF17A3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D987D35A-8743-49F5-944F-3605D0A9A0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F1B5C24F-E388-47A9-AC82-9618E3EFD85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0E8FEADB-3262-4D77-8DB5-F26FC38DA99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29137D11-4434-4718-9B17-DC7CAC92040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1B273634-3DC8-4A08-BD2F-9515B1ECFF7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399A8833-F9D6-46A5-B35C-213CFBCA8F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2A0D3C88-DF6E-4B6C-A3B5-3AFC814BEC0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DB5E1A95-BC6B-4217-AEFC-F67FC8EE19F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79808B42-230D-4AAF-9827-D130B144F8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A7BE3B12-9FD0-41C4-ACC8-1AD48D3FC63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30F4AAAD-1569-435F-BD69-49DD0132A2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6F1E7291-4D14-4C14-B48B-7E8B02E00DD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A6055202-EB24-4036-8A6F-80C67269A2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26ED839A-25EA-46F3-9816-173559C0BC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C31A95D7-0B4E-41DE-904D-662082080B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E66EC88C-F052-4EEA-B573-E8CECE696E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0F111319-02F1-4BCA-B048-1C1B72DBC5F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E3DDAC08-4CD9-452F-A52F-27026E4EE8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33D7DB0F-310A-453B-8482-43A4C3D06C9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76200" cy="15446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EB2E75FA-F0B8-4BD5-AC24-1B8019D55F5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10119D6F-1FA2-4E46-A491-7FEA8F7F49F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61D19108-2CD3-4300-B3A8-E8AF7EC7D0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463299F3-02F9-4925-8375-B4EFEAC693A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76200" cy="154469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160E655E-4996-4490-8FF5-E4E2D1FB18A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66DB23DE-9509-4C29-8DF5-860CB4C253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73C3AB66-F3CF-42F6-83B4-30CB51B72E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18256155-8DA0-47A9-BBF7-A35295006AE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67AF9D1E-4C0D-44E0-ABC3-7F5E280310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41383E4-3C81-49C7-B66B-6843610FD0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B4C6D4AA-24EA-45DB-923C-EC270D8B14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353E6718-C53E-4DF3-A50C-6ABC76A1AB6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18E8E360-37FA-4A37-8E9F-46A214D6458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D867B1BC-3617-4190-A61B-0AF31D2F0BC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A0886C5-013F-4989-9DF4-D070894D0D7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42D5A9AC-5E2D-4B96-8A21-7E2E95C995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A62F1338-396A-4F64-B47F-2C5174E1A3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70971C81-BB09-4C75-9E83-8EAC3DF521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437D4C6A-D0C6-4220-8016-C962FAB6D6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E9A40988-945A-4D5C-A424-87ECFA770B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60A1BCB3-2612-4BF3-AC43-CABA6633D50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DDEACB94-8F8F-4B08-BB9B-4A93D01EB0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1ADD9446-2236-4F1C-AA56-353DABECC6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3E13B2C3-5D1F-47C1-9FAA-D5A0D5AE83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E4674E0A-3A07-4956-A68D-9D7A04B55B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6A4097A3-9D74-45D6-AF83-EDBFEB1E267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E0C728C4-6FA2-4E30-AAEC-0DF1DA8EEAD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09FC2381-464A-48D6-B7F8-9FF2587247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D188177F-F180-442E-8A0C-7EF382B3031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DA29AD40-2BF7-4919-8870-6BAB8329ED5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784E193E-DA28-4DB0-B743-2E4C10C8024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5332C1EB-427B-4F3C-BC6E-5F041B7DAB1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8B9851F4-82A7-4EF5-B090-16285362274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26472E69-F4FB-4344-A9D1-6E5F00B3782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12888D49-6E9C-4BFD-8916-2D97814683A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0B56A261-870B-44B8-9B3B-EDAE82702B2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6434CAFD-55C5-4BCB-8B90-8B17247FAC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C2DECBDB-934A-4AB9-AA9E-E06E2DA595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83065AA8-9116-47E1-B7FC-963C98EFE7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0505C90-F28A-4381-B797-006937ADF4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7C125B95-46E5-47F9-AE33-9321F9A5BE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EAC53B18-E6BA-4197-847C-94DB3A4710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1519134A-3206-4A5C-92DB-9EFBC4159F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83F76F37-AF37-4015-B4CE-D672CD80A5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2624E14F-1718-414E-A1C9-588B34DD605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695D0C15-AF30-4992-9781-7BFD57A3CF1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FB9E5FE9-BBBC-4DA9-831C-8F83D84B43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085B3B25-5381-46FB-9CA4-00DA2C8A89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68F3776A-03CA-41BB-B14B-DC107B2BD01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A3EC978D-0DDF-487D-AB29-316E1A38E75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C18B0760-E477-48FC-99A2-C37FBB82802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E7686B88-AFEC-4599-80AF-28275E9F882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5E00F063-C429-4BBC-9C5F-9B779CECC75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0296EE61-D2DC-4CD0-B6B9-F61A35D730F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4FC0D50D-20C8-4F0D-8A5C-4194C07868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D948584E-7887-48AD-BBCD-26120786D07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FDDAF9C8-78F8-49F4-AA50-3738405475C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C52FBE8E-FDFE-46A0-BFB5-ABF44DA6241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15B39CA8-BF0B-44AD-8E67-62A75481F8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11F0B71D-A693-49CA-9839-48528C7606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877B6C23-314E-4420-8F54-DA6D49B2CBC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2C1C8867-46BD-4293-9A47-7047A3DED5A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E5811E61-1647-4B8E-AF41-301BBF2323E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0A4FF6F8-67FC-41EA-86DC-B946ECA9348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DA67FED5-C862-4EDF-B86D-7A0D95ED15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96687222-FF83-4534-9108-0B2FEAF4BF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84B0E9BB-4B83-46FF-8296-8131E9665B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AACFC0EF-6BE6-4058-8222-A70D854B1E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9A64453C-4922-4630-9F60-60A505EA97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444E400F-25C0-4986-BF8C-64F30CB7D8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191B580E-1D50-46F6-846F-D3F8EE1FCC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D478A44-AD52-4AC2-85EE-5FD71DDA0A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D67D86C2-64A3-401D-9EE1-0BF436B209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69A2B67B-86EF-41F3-A5BC-CBD341A928B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F436935E-E13B-4879-A6EA-913468B9EF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D71FE2A1-6934-4008-9BA6-51ED5A0190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804EC202-B4E8-4239-8842-7995E7E7E78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D24905CE-53A8-4D96-A2CB-6A11A7B4CB1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88D1F44D-840D-4D40-B9F7-1C82130775F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C417C210-1BD0-4F43-AA23-9745574330B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29296B64-E406-41BE-ADDA-24AC8C6420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5F0D7738-7368-471E-909E-AC98722C4B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9E132BA6-9C76-4AD4-8BC0-896A73553C9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068922A4-2385-4D41-BD31-C46CC6C7C9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37C782DC-627F-4983-A6D5-C04E5757EB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EADBC240-5C5D-4D72-8078-EDD3A3A6E4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3B990DE0-9753-4E5A-B891-EA3F4B80A11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918EE36A-D7C5-472E-9117-8F023286B09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1BE5DE00-0BAB-4073-9895-3C8CB6C96F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D8541B07-30AB-4936-B303-F1DAE49B8A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60CC0C67-42E4-4B6B-A388-B805891BA40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BC61EE04-392A-493F-BBA7-985160E02F5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81986312-CA62-4A3F-9150-7484DFE1F7D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40994333-23A5-43C4-AA8E-19B16403E30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E73CE163-9CC4-403C-A251-C6445D784A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AB4AF8BD-88F8-4DAC-B9C0-6534E41F577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F772CC1F-0373-4240-9AAC-ABD7F79B4E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E02644F5-8649-4F1E-9CBC-63FE308154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BE24B00-FCDC-4B55-822F-434325F884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F8BA415F-F9D1-4DDF-B6E2-B89F104E219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FDF6863B-CD2B-4077-BAD8-1A37DE3050D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CE89AACA-3AF3-4C14-8EA3-671D3719045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364FCAF5-561B-4B66-9614-D01702BB19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BE2D44BB-6F11-4433-AF06-5023FDB7F2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511D66CE-DB9B-49D7-9514-741B5D6ADB2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A9C89AD2-29FA-45A4-9DCF-70FEAEC1A79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49161773-1A6F-4518-B8B2-1C4FC1F1C63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439AC9CC-CF1F-46E5-8ACD-C6C01D82E3B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8A8F20A9-18BE-4F29-B7B4-BDEF1A5208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4D927514-54FF-4999-8F8B-72C42DA5D67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BFB4F2D8-84DB-4C2B-B19D-CA687BC9FB0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E6DE83AB-8569-469B-B55B-A46A10023B9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E571FAA7-A8AD-4727-A09F-D94489E6501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AC965F3F-74EC-4D94-A381-7DACF6A0A23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B200FB17-64E0-430C-821B-BA3E2696590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D6B08E82-817B-4071-90E9-A315C6EA1C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298ABC17-2AC3-41E2-BD6F-3D383A2C2E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D98F08C7-3638-40DE-B4B5-6E0806796CC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AA799D29-D563-43A8-B231-893517BB6B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429B9676-CDB9-49F0-A4C4-0B851617A6A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A586A1FC-B17B-4347-87DE-E9F7865302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3137A957-22DF-4632-81BA-78280256484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D3248AFD-40C3-4179-8B00-73FB4E6DF38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6FA480EC-D4F4-4832-BA73-A5FD85ED810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49943E68-26A4-4125-BE61-B018039EBC6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248D46C9-18DB-4BB0-BAB6-5E1EA39EAC9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D01C62C6-1895-4F99-8DCB-427D5C812F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EF81FB0E-FBD0-4A8E-BFF8-9E3DCA5C52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A6D6D909-4790-4B4E-BE5C-AC890821732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AD409763-8D9E-4345-8320-34D5EF9E890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D6F06922-22F4-463D-B93A-DD1D09122F1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0C68DBA9-C71C-4D16-BAFA-5F5F3792E45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80B6A08C-346D-414D-80C2-AD7E401BBE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34FB4DFF-CD54-4F6A-AEC1-5378C16B05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6C7E1CB6-41BC-458D-A16E-874987D3A2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C382DAA4-8238-48CE-8F8B-6947423FAA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481B8B8A-05C2-4003-BD44-653D1CC071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2C9E834F-D755-4A3D-89A1-BBF4218497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EFE81A45-777D-4DFD-9FD9-0510BF33607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858448A3-0DD9-4F13-8BF3-5EEFED388AC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178F2538-BFB2-45B9-B965-EE8F5BE72E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100355C6-32BF-4137-B735-C70C988247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38E2229D-7A1D-448D-9AE4-41A495624AC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E664F801-8C78-4162-91C6-0F7DFC75CB6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D10039B8-8601-4E60-9B97-6226E710BDD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156217C3-83CC-4615-8548-BA022B3DCE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8D08473C-FE86-454D-9812-B5F9F744C1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C65179D4-C0E1-4CDB-89DA-E4232345D5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8831A401-E152-43BE-AF22-98F3ED874A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2B9C136C-ED1B-42E4-8BD8-8255015FF64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B50FB12B-6E1C-41F4-A415-8B75F256CF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24ED651C-F528-453F-82CD-FFA5B07467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D307F977-FAF6-4B24-9F8F-F81FC2DCE4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F4C2400D-68BE-4FFF-A2CB-3725489930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AAAC78BE-64E7-4EDE-BB25-A84587AAB6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2151D7F-7D6B-488A-A3BD-2468AB5BDD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528014E0-17B3-44BA-973C-F04DCD99BC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F5F4D311-59BB-4EB4-97AC-02D79C9934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E2BF0F42-B589-4F0D-AE2C-9487BC9D95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D1647BE3-4B24-4231-BE0D-5F8FD77777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5B808512-936E-4ACD-BCA5-A59A84DBB5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37808B35-B9BA-4EDB-8461-90E4B46130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72D02716-BB83-417B-8304-DC23322EE3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1BF78C87-624B-4DB8-8E55-B90C53ECBA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B05F260F-2991-4722-8B88-0D7D2BE2EA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EBB37471-9E07-4072-A0D6-B02CA1B5686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9F0833A2-5A09-4C8A-86E8-CF94EF36CF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523BB346-2BF1-470F-8EAC-BCFBD815E8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546AD048-43D2-4187-A691-0EFFC9F4641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B52B6FA8-F542-4961-B1E2-079BC49823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5B86BFF6-41D6-4DB2-AE15-E854AEDA00E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571F651B-9AF2-4707-9FE8-E22B426915F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34CCD29F-B2E0-4C11-8A18-370ED0CE99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298B32F8-85C8-4697-95C4-D599A39B47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A3A22E48-EC74-4BD7-9DA9-F8B2F96D08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72E354E0-C98D-4516-AE0B-CD6269C39F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28FF0B43-CD5B-4305-B936-AA02D193EF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80D90A35-CC14-44B9-A9BA-B41A9349096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D9866EC6-ABDC-4371-B1A2-E218DAE3D2A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1FB8A4BB-6625-450D-906D-6C84B80F4E5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CED61A37-0EBD-4C23-ABE6-51ABA4F711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662488A4-B8C1-47AC-BB41-C7081306F4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56FC7132-F47C-4981-A6A4-050A1DDFAEE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0C2D3FE0-5315-4513-BE15-9D7CD8FC05F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39C6EF71-CB36-49A3-95B4-942759752FB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C1172ADA-4285-407D-B353-CA2514EEA85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F8704F42-91B2-494A-AA76-D905A9B1267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84C10642-27A6-48BE-8A50-947A9A3CDB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941CBB7F-6972-4E57-AA3F-7186649433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694CAB89-F433-4BA3-B547-20EF5BC7ED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2BC89CBD-5190-473E-8F6C-D54C953F63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E8E34072-0D20-473A-BB6C-696662AE47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FF97D5B9-28AC-42A7-91DB-9E4E56ECA3B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02EEC401-563F-46E5-8818-72110BCC2F1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E67ACA7A-60A0-4795-8865-31A2EB4322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FA85B7C8-D8E7-41B9-82F5-CBBBD73478A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5D853698-DDF5-46FB-AD85-B7CE8675BDE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44FFC76A-BE0C-4069-8C8C-F312207147C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D715823E-7292-4A5B-AC9A-65710581F84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8A46F613-0FF9-4C01-B42D-EC7D2EBF62C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20D05781-7F8B-474B-9D7E-EE9908EC52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3E46E3BB-790B-4AB9-9C8C-7129F39468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F80E6F39-D220-42AE-881F-D9578B37C5E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D3028769-CDB3-46DE-A5A8-235B26F1656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1DBAE7E3-2803-4964-9492-EB227524002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39FD6D68-DA50-4000-A0E8-DD3D415E78A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12BB3672-816D-4B07-9A1E-F53821EEB7E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60E9A8C4-6676-4396-8677-086E900929E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A7D202CD-56F0-4A01-8CA9-57B8ECEAAD1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FDEDF98A-7CB5-4AD1-9C17-68EC963B90B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4AE2BFCA-004D-4BC7-A28E-4B37AFB8AC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082CB8F6-8DC5-4B5E-A171-23F0E138D7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DA6E980F-97BC-4CDA-A6E3-B7E16B26BE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612707B1-EBDA-478F-AF7E-4EF15A0CC5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1000A6C0-27C3-49C4-83ED-00B310DF6B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B65A2D40-F1D9-4CB9-BD17-4D3C7A837C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CB88AA12-D404-4A61-AB81-8C842C56C10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DAB17074-C8C8-4F7B-924A-B9129337D7C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E4222B3B-8B2F-489C-B18A-B55FE635FA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8AAA7894-C86B-4E8B-A911-2CACFC6193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5B820B34-0850-40AD-8590-CCBFC2CA836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50B00BAF-99B8-4E18-BA45-C01445C5AE2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755E8A77-CD7C-4E03-B7D3-0B9E0537704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CF9B08C2-C7FD-4636-9B01-7681CA3BBBC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7C53E474-D6A9-4930-94A7-AD3BE65C30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D7646BF4-060F-47E3-B955-BDF2AA98BA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E712CAFA-26D3-4BC7-8BF6-D5541E1AC2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571C1E87-0DB3-443A-BD41-B1411727038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FC7C8E8A-448C-4AA6-9E4D-338BC82ECF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1FB6432F-CDF3-444D-B40F-DEB1C653D3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1878B3EB-9BC1-4DC6-B86E-438C1E7DD9B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896E0A50-E99A-4B14-A1D5-BB2380B8F62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97D20B0E-8F31-4463-8724-61224B7C76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0058509-CEFC-4003-A6C9-DB27B218A23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10491C95-3D58-441C-878D-22E84F0E410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67091449-829F-4DAC-B58B-8BF70496F39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3C370BA9-88B2-4C72-8D37-F18E206BC6D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C7CD9F49-3526-4866-942D-B75BEC729E5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550A0783-CEE0-4FE5-8208-0131660197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E3A9B539-6292-496C-AFFB-3451A28F17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E65B379C-8801-4907-945C-3F3853CB1BB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4F481629-3F40-4B37-8E37-3812FB633F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0F155D58-5ECF-4C2C-9436-B7EE7F550ED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A3BC4F23-94CE-4F72-BE00-FC0AF1E647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54882154-36E6-40FD-86B2-22CD3C9C54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A661C4BD-4A8E-4D36-8B10-BF2338D29F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3C76F89-5BF6-4CE2-8C6C-738B9C8E1C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A6000CE9-AF91-4268-98AD-8EABB2FEC1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C8C08B67-DB32-48CE-B559-A5BF1C180F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A259A796-2E9A-470E-BD77-36C7A1562C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F8E69337-CCB2-4AA1-8623-9C9F606080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949DCDAC-D255-4E17-808B-FFAA52B32D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F602334F-74F0-47DE-A06F-9FC6660B5F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A744F3BD-6776-41AC-A378-3A34E58673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2EB1762F-BE0C-432B-B423-BDD241BA668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CA18D45D-A7C5-4344-930C-3AF14DD5168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0F208EF3-9A0E-49AC-B89A-0888852C14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B07A397C-64FB-4D81-8975-4D7D357810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E8241C95-0018-41FF-9523-5B56DF99ADB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90C9196A-D336-487A-8D8B-CA5B8AB6F81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3A59E401-8344-49A6-8C2A-F1F2E50CDE2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E763DD9E-B5DC-4AA2-8793-D9FC767C511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BA0A14AB-91FC-4832-BEC1-0100AF0577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3077F496-B944-4BC5-8CE1-DC4913F734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BF93E4B0-D658-4898-88B0-09F5DF6801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266508AA-D2BD-4262-8984-B50D11377CF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AA8079E5-A3C1-462E-8E98-38E750B3AB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5C37CDC6-C78A-4096-A8B1-4FEBB5B2FD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79598DB3-5C45-497A-B4D8-6368873B954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632CB01A-59B4-4D51-83F3-7845DF532CE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0CAF937B-3E61-49B3-B09C-F65BD38021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63D9C866-9A75-47AA-A6A9-5E266F2158C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565645ED-C5E2-4434-BBB8-B633D8AC2F3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F5B3717F-76EF-4521-90F5-D4BF939EB06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3D60E33D-CAA3-4657-9FF0-4FA1E31C7B1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E9E291ED-2F92-45EB-8C39-A6683D7092C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FAA62F6E-151F-448E-9CD3-03A3C0517D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B1B16F85-FA17-4DE4-B375-D6B52A794D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94F3EA10-0503-4547-B1A9-733F4850905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FBA94B2A-A442-49F7-8CB9-45B9C657AD8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DC62DF71-EC8E-42D9-A8E1-789047DC7DF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584B7951-F6FA-4C8F-B0FC-CC68614190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FEC5CB15-AA51-410A-93AC-0DEAC02E66F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0039BF9D-64D4-461E-9701-0F7B67D04EC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6C71814F-AC07-4397-AF8F-C898191A3CD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91E2B75-BDE0-44B2-A5D8-40C481D0C61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A269614B-84B1-423A-B2A8-1FB82F0502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93E06374-FE62-445E-A4D3-04AC73F140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2E8E3EBE-2AED-44BC-81FD-D1F3BC59A1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53800154-3C04-4865-9E5F-D7AC5F9DF6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EC737168-BE42-4243-A55D-6F1A705D9A0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E0CC5FE6-56A3-4757-A41A-DEF807210A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D149427C-172D-4EE8-AF7A-398DB508E08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BD6BC187-3401-4BBC-A05E-BEB6FA0B9FA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455F279B-DEFD-45E6-8A0A-3ADA7564DA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512E3FEE-2F97-44AD-B620-C18C3690622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E6DB7516-79CF-42E8-A4D7-B9C9B9DA3F2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683425B4-312F-4F1E-9C33-D9993B9028F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AE9A3111-FDDB-456A-8156-C514A74899A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79099A8D-5C28-4372-96DC-B10FDDDD48B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6B1098A1-74D3-48DD-A419-351C0661E75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F3F30F4C-C4C4-476F-A4E9-D6286C6F6A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1B98B20B-6395-447E-8734-8580145B86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7577E555-FE30-42AA-9A4C-051418796F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6CFB5AF1-3297-4370-B3E2-A436080245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66992AD2-E694-433B-88ED-A7C21978B9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99DE8B20-B840-4C15-84E4-0EA81F12F09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ABB300EA-4D3D-4D4D-95CD-44877946DC9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CF90FA2E-1A84-4789-AC01-38D36FA3F9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E9456BDD-5F0D-404A-9840-765A0DB21B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743993BC-A52F-4401-B7AE-C388CA8E833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19C84EBC-7833-4F91-8510-D82F315890F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503E65E6-50A3-4C29-B179-3F8B5A171C1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3854455E-F741-4F00-9C1B-87F0BE8FBEB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9DE3BA9E-4746-44A1-A725-7E7F2F2ABAD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7408D5A6-660E-4663-A472-BF431E808F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8834EE41-DFCB-4968-9943-BA274200F4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11979E56-BA06-4592-A796-BA82D3D554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F9354F60-64DB-4751-A0FF-876C8394754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D43D38F0-0A11-4A2F-B24D-C137F90E1D0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95D602D2-38D5-42EB-9A8B-E6047D27B6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723D369B-C81F-441F-9EAE-7E79ABBDF7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A1DE6E9A-C578-4857-8C14-7ADE2F3866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B0D94CCD-4057-4010-A094-6F60FA6E43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6F5CF29E-50C9-4A49-BC2B-151C3068E9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8C62662E-6022-42A4-9ABF-5D60F34FC46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BCEBEAA5-28D3-4C68-B5C2-31E8BF5292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E4B9E9BD-B43E-407C-AFFD-56EE9FFD85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58903964-41D9-4BB1-8FDC-FAF299B962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723DD3FE-E96B-4DC3-9D3A-4D2201EC7E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20010CC4-1A37-40FA-87FB-875EBE42FE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2CDE4852-0451-430F-A5EE-7F28AB5B62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3A10FFC3-CF1B-46BB-AAF8-B42F91E33F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6C8B504D-AAD0-4B0E-B73D-1AF40BDC56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A7ADF11B-3466-425A-98BC-E2CFB6B3C4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BBE38098-5DB6-4BDB-BF1E-0596534B56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F545F487-C29A-451F-82F2-2E4A55E89E7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C6DA8BB7-E1F1-4202-9856-72BE5608083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3DE0D215-EB18-4A3D-853B-9A840A17823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4C88650D-F807-42F0-8FC1-ABBA10C762E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5D7A0A3D-FFE1-48A6-84F3-9F959ED28B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3B234711-FEF5-4196-A1E5-7AED873758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18F3BEFE-D7B9-4BC4-B08D-35B5EBACB8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3D8AFFA7-7A0F-4921-8E72-FDA69B91946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97E2DDF9-8233-4710-B31F-2C84ED6FD47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181401F0-D966-4E66-985D-6F760FE53C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01B3BD68-BBF7-4FA4-9A11-D3EB7AD7D9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E7B479BD-A488-4CEF-9BEA-4D0ADA1332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2FF410A2-C583-42D8-A5A0-3BC82173710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BDDC0E1E-D88E-4AED-9110-97A285AAAFD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E1F8EAFB-4F7E-4B05-B996-40CEABCC229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DEC20358-32BE-40A9-B197-6F3A3CDE88C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CC41A625-460A-473A-ACE7-A5C968682DB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C44A877D-4B8E-4900-8BD0-A3797993AF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1A524E5A-517D-4079-A938-72E5028E5EF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768A4007-477E-42D5-A685-181C7FADAFF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9CBDBFD1-CEE3-4BDD-AF01-E22B73DF480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3DEB9343-C972-4090-9138-08C4E7D1725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5BB19774-77CE-4873-9A21-1D05B6875C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1D37EEE7-04D3-4F28-89A3-DC432FAAF1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B46D597D-F665-4E11-B12A-5B47E978C57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EDDE2F61-1750-496B-8438-574E67249AC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B179131C-3A13-4F84-9EB8-F04F06C8177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0405D553-92FE-495F-BB67-539953D2E16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91BD3040-60B2-415D-828B-E51455751A9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D52BB68A-AB82-4AAA-AB83-77B94CC9E8C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3B0A339B-D407-4516-AC78-37CCC6E618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FF52B4E9-EF5F-4B63-83F8-BFEF0792CA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F6F2240F-1B29-4DA0-A8D9-868AEB212EDC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9289E831-47A0-4ECF-9585-295D731C50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87F1FC17-B9AD-4DC6-9EFF-5AAE60BBA37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45DACF20-5186-4B33-9471-C0800BDD7E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EA2AC39B-D172-476C-A388-59476B3939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EEA6CC7F-82BC-40A3-88CE-78E668A38A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54A9491A-2A9C-4153-B8B1-59D62B68358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4DCF5BEB-E532-4E90-ABA3-EC9DB03E16E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A7C31381-664F-4FF4-8B41-6480A688F5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86C616FF-2681-4ABC-AA34-1D6AFBB6E347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A8E14F5E-AEAD-420B-AAC5-7BA01B0742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6EC78B61-74CE-4B02-A43A-52677E7D6B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FF1236F8-3059-4B90-98F1-BAB5AEC1CEB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62195A04-CF21-4917-AF16-EB9404409AF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1B0EAC12-18B8-464A-94DD-5C07D8C48CA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BADA03B0-B8DF-490A-A078-218EDFA6BCA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8603A4D9-9B20-43A6-9B25-7C05AE9ED0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3B2404D5-A0F9-44BB-A1F8-A1AE05FF3B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EEA2F3B9-383F-4935-AB37-B0581F67F1D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CF8C6590-243F-454F-B7F8-B306955332A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A9F790EF-43AB-4F0B-9748-5BE29069F6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E4895355-88A6-4DC4-A6D7-3F571FD4B96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B45148ED-7F8A-4007-8172-CB00C58721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6547B3FA-A228-43EB-B52B-DDFF3271C3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5BDF66A9-B4CD-4AFE-BF57-5743EBD6D7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DC5353A5-E12B-40C7-8473-BE075778B5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E27DE3A9-CA5A-4284-A2BD-D44CDE39AE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DB940352-BBB0-4A4F-B0A3-88F9DB3665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1F1AC836-8245-4A7B-B1CE-22C661E0F60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2B9795B4-1BBD-4C44-9E32-8004124C220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69DE8D55-B6AC-4799-8F16-DF7D39F5BB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0FCC5636-EF20-4B25-9CDD-5AB7A66E48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2D101319-84CE-4601-85AF-5AF50FC4C02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45F0856D-06B2-4EFB-A624-D94B6656887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2DABA050-8090-4CBE-9C06-CF147426BCB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99996A43-F01E-4CB4-8A6B-4C9F58AA1A9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D97C1A8B-6CC5-4475-AA63-CF13DCB2E1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8E39C926-AAD3-4C8F-96E0-5B7E2DCE30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C7DA66C9-5657-4A0A-A279-BD4AE3C525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5A1D9DBC-8DF6-46D5-A757-4F0CCD50989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E50A691E-141E-45F3-AE4A-C23BA30085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CC53FCE1-B65E-48B8-9EC4-013AF67F96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CEF99F9F-9319-4934-8A24-3BEBD738E29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F4A1AC03-C5D2-4D00-AD4F-8A6E1354FF2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6C9D15F7-CE3E-4E84-A09B-934398BB3D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4C27589C-BBFC-4FCE-9957-ED6EA2D8FA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6507A162-CA6E-4C84-87A6-80934761367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61BB37FD-AFFA-4B28-AF77-566C0C50E3E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25FBD80B-2FFF-446E-9968-DAB4781DBAC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7285D0A3-8845-49EC-9935-520F61D3B42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A0481506-116D-4C79-8196-B1B87D7815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E5D36735-E969-48C9-88E9-80DAD5A646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6F832164-A197-4727-A5FA-A803D7E1D19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2D20ADF7-25E4-4F12-9A9F-A4E448F36BD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308BA6CA-9089-43B9-BDBD-A9181D56D81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8834F0F9-051E-4A52-A8B9-C71B07A0C8A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68ACD5EE-E773-499A-9641-30378F2DE67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2B4A6180-B80E-40D8-B069-44EF85AEBE6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0D8FA560-83F0-4594-8788-86DD9D084B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470AF32C-17B8-4F27-9C58-CAADBEA9B3C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2394FD9B-8AD5-435D-8E12-5959DDADC0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14750852-A1BB-4326-BFBC-4948052287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FA6C8470-33B1-4AB5-B542-3F4C753337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250B80DC-B364-42D6-8C2B-87218C7F52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1FFE76E1-8709-402E-9A22-3005E78A8D2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6F8D8EE7-7DC1-4225-8BA6-158096E4C31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709452DD-7BF6-412F-8195-AAA6F58F161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0B98B5CA-4A08-45B9-8EFD-D37C7220EAF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4594A84C-5036-4FDF-A21D-4890F990BA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3960C8E2-CA37-44B6-8B54-9FC9046A2E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82387EC1-9485-4196-9CA0-26857AC3C54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BFE478EA-DCB7-497C-A3CC-4500ACA0E16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6F8197C3-F330-47CF-B790-FA56C38F8EC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A0323AC0-5F90-453A-AB11-1BE7BABB48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6EB45510-62F5-4CA1-9A2B-8458D5DAF4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BA148557-4D93-43E9-8A48-7844CBC0BE8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C4F4D00C-E462-42E7-B504-8986BFE914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2222B649-1909-40D5-A6E2-39A643C38A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71CC29A6-EFE3-4A03-BE2E-58D3E830F5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467DA8EF-12DA-4945-B463-100DBD364E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D262CF26-172D-4720-B2EA-F577455D323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78D32F7C-A77F-4C8B-85B5-C81988F4E0B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959B8153-C854-4FF6-B384-8DC6850505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32B7B2F2-204C-4F61-A1AC-AC4DF7528E7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EDF8638D-A14C-492E-B25A-6E12D47CC216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9F3679DE-1953-41C9-A7FE-36A8917948B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37A80283-897E-42C2-94ED-FCA4BB59A51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1A00A19E-96C2-4530-A991-BD5E40EC1C4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7FC8F22C-C397-452E-BA39-A79A96D074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AE8B449B-2B67-4F27-80E7-C84B5D68338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33E475D2-CACB-4E48-B2C5-D3D28031D706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03B07608-A2B1-4B75-A532-BE647FB43C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8E274E20-79C8-4935-8635-7E00F8C67D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0CFDA5B9-BA5A-4CE5-A742-29BBEF07C4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76F5053E-1ABA-4ECF-9555-EB50716B418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6794A223-12F2-49EA-9811-F4F5BE95DF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3A1CA9A5-7757-41AC-B6AC-73EB6410F4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A9B9CAD9-AB40-472B-901A-F8AA63933D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8DC8A0C1-F4BA-4A00-AA4C-6E3FA86498D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0E720BE2-AEC9-4794-BEB7-00A189E80450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B6070E1C-9969-40D5-96A9-13522D7011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8ED69392-1D27-4D65-87B1-030E4D4374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BB32AA91-226A-4189-B8FF-CD9994BF3B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3B720119-FB6E-4397-B2CF-D0EAF223B1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EBBB99D7-DB7D-43A9-AA7D-7C228D0E3EB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8CB6E839-612F-454F-8C29-74E63120597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C1FCB0BA-309D-4644-B937-67BBE3FA74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41410885-EC0A-4D8E-B7A8-549DB76759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87C45AAB-ED83-49DD-8B54-CE7B8608F56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2E523BE3-24A8-4D49-B5A7-A6B4E3ABA32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06B9D013-8BD9-470B-8FDC-0BC7E80515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8E842CDA-A564-49A3-9E30-72B24DB35C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6103E291-BEDB-43FF-85C6-66D4167D1F5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636ED97F-D058-4499-A004-945B28503FD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D33D6500-29B3-4A9D-BF2B-84E5A362711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D89B69F5-5BAA-401D-A5BF-4CF4162F4F4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BC441252-02EE-43D1-8E29-9F9077CB271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0638CA15-990A-4899-B85C-B8BD1AF9B20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BC5A3D01-3DCC-48EF-B83A-483E05785E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36645FA3-B3EB-4F6A-A4BD-9A7CF3F873D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50AD6432-58A0-4386-8569-34FEF13A22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567CE9BB-2F66-4EE8-85E6-2EFCB13861F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CDB43FD0-B3FF-4610-98AE-97B7500492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695ABFB7-97AE-4E88-8947-1C768ED5CE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80D752C3-A8D4-4240-97AE-0DE330116F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8ED1533D-54E3-4314-A55B-C46D1B9CD6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903602D6-7167-47BB-8F20-E173BAF3D1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EAA75585-3D61-4856-862C-75403050ED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B2B5E76D-1079-4AF2-B7B7-EE1B2045E7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B43FA32-B275-44B7-89DC-85F873C616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61856322-81EA-4702-A0E8-46446C0B2E4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DBCA1CD8-74C0-443C-9A2F-8C920DDD7A4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3881F633-19AE-4A7C-835E-9E723AB743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2B75784A-C1C0-46CF-8235-BAE8F35E72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5B5D8D22-7898-40CA-997C-457EAF3B21D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55B3C387-1472-4114-AA34-64C932418F6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241122B1-29C7-4FC6-9BB2-B057CFC7D0D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4D0F08AD-B951-466B-A9F2-2BB1A63E081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C273F789-FC0D-49B3-A60E-4D3E2B83F68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6106C247-52FC-4FCB-A541-9962E3A65D9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7B824C6F-5A07-47AE-8AED-0505A5C849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ABE0C0E8-90F5-445D-A879-79779F5A9A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4150182B-3DFC-44EE-9DDB-D654468C5C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82130D22-9110-4D81-97C5-C534DCB7D2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2DCB6E6F-1818-41EA-8AF3-58FCD2A68A9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92B71337-120B-4B1A-ADFF-D588C7C667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7C51C1A5-F100-454B-9CED-01C322820B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73B3B0FC-7FFB-4B68-8D59-A6BC065FF8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BF69AEBF-509A-4CAF-BF5D-770EBCD294B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E3C9346B-4A32-49A5-B770-6A79018B1F4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624BBAD7-55D8-407C-BFFD-90F346DEDA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47F6AE9D-19C9-4B8E-B8C7-DD33198E10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027D3A8D-93F8-4005-8C42-0A057EBC782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E9D9323E-BD7F-4A0A-809F-2B971084889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07DCE2E0-7348-4141-9939-143F426DDF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17E5A848-331B-4944-A446-1F11661BE97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525CA5F9-1B37-4668-9BE2-C7F9CF85725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18E347E6-AB0E-491F-84F8-1CF1278B16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30EECE08-4CCF-447A-91C8-4CFC656707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5C80E5D7-84B3-4B3C-9C7F-5A0B28AB4E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CC022B50-8C30-4C08-9129-5E6E5D9CDE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24F9B046-B328-462C-ABAB-1F4A106190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1FCE77AB-8DEC-4EE2-BBA0-2E5D73C8140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B4F98D7A-40C7-4C00-85CA-532C8F2C5B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705E846-B789-4C6B-99B6-477BC8869A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667602E6-1F51-433A-8E86-46AC7CBEB6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206B3DAC-7675-465A-84A6-4B4E9501B57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DD81BE55-97D3-4443-B2EB-A325A970604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C2294C1C-18E8-4143-BDCF-7F62D851B2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B02FDBB0-AAC6-4B58-A600-10785D1DFE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D16BC5E3-5FF2-4646-B257-2B5FF95DFD2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A9997F66-7669-490E-9A90-FBD2D80448E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F893DACB-7398-4D0D-A9A7-B788954A7F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F17FBDCC-273E-425B-851C-D95599531B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CD03AE07-A401-4B92-AB8F-9889A6EB2B1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18E3EAF8-FA9F-49A9-A52A-FF465820F7E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B6DED8F6-A6EA-4CEB-AA4F-0123D3A968E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A4B96CED-CB38-4A9C-8DD2-1109C6317AA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DAFDFA89-53C9-4E5E-ACC1-8BF4CAF9FD8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9024AA86-F525-4B0D-99AB-C1F5D38B136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A950A21A-9034-4535-8549-B6F00909C79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1D1D1A3B-CD6F-4C42-9A7B-5E1AB1683E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5A4CD163-7647-485A-AC2A-451A932450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3A6B2461-8586-4E0A-9A91-485A5F8835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CBF494E0-2F4B-4E11-8ED9-F089F702A1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312B56C1-B754-42CC-885A-346D508E753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F2C0650F-08F4-4AB8-A527-34827DBE4C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94090714-FA83-4CD7-8E41-4E6463DC0A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16C0E0CC-0B3B-45FC-9F1B-32D1786DBB8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F0A0BF34-D84C-49E5-9535-930E62600B4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95E99B36-7133-4451-BD8C-6D1A358068D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899C9F68-6037-443B-8751-7B3F9FC919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2E5D45B1-70A5-4D69-A9CC-6DBB531DCF4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F855F1BA-CC83-4463-998A-1E45C8ED28A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E96C6F2F-4B59-43FF-AAA9-E937B9F07E3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18C99F08-914D-4FE3-BE1B-4E47EB235DB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75E320A2-724A-4BED-A655-9AE5FC53CDD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01F5B6CA-FCC9-4C8E-A9DD-228BAB3E007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635E6E32-E93D-4D89-96F5-B5648474278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0DBD14B6-5B04-4E3C-B781-3EE5A282D5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C8EC06E2-A506-4807-8040-B5D48DA864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8239B317-5AF0-4A45-8BE2-FBCBD20D20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330A299A-0B02-4A16-84D1-FA96047D386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18893B6B-53DD-49B3-8BA1-A5F16544A9D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DA3CA763-F46A-41A0-B8EF-8C471F0E17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055A06D3-AD9D-4811-8BC5-CBAC4077687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EDE4EC18-88A8-4B0E-BE56-9D5610489D7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969E813A-84BA-4B61-93A4-A4679143693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EA03CF26-508F-4884-BD9E-E576CBA5D76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4786DDB8-B961-4815-8B4E-3E8B215A54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31617D67-57AD-4F2B-9682-E567C60EBF4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2EA5162E-57A1-419D-9DB7-A3AC542A64F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D7774C0E-FB28-47A9-9B82-5426B697788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51558144-3B40-485C-9C1E-94F6CAE83D7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002BF679-78B0-4FD4-97EC-C385A07538D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3AE30FB4-BECD-4350-8385-12C10B1EBAD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E3AF6A66-CAEF-43C4-A9E3-5094BBA3DA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4B588DAF-CAA7-4F77-A618-3085E489AE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701C4551-67F5-4678-8E6D-683F10CE35F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06FB1EC2-6F55-4426-B9CB-5A86B87843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F1D2C832-8711-46D4-8911-940C19115B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20CDE551-9443-4EF3-8A1F-23ABCEE5C67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F3609A22-58CA-4FA9-AFA9-8A33DE27EAF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A7BD44AA-BF71-4DD8-92CF-9763C769F06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BF129F26-D049-4A0F-9C8A-FA718D6EAB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FAD3FAA2-CA0C-4A27-92F4-58C87426630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2E7DF38A-6D32-48D6-A327-226B9C47BE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413FA824-C272-411E-B717-1AFB4C1FDA02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5A7CE94A-DA22-49B6-84E2-993167185B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23515266-F2B1-42B2-89AA-7FECF82BEE1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50454832-BD9A-40B8-9480-2BD4C73812A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4998C10A-C6F7-44D9-A703-EAD9856A38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0B289B30-76C3-4006-A36B-293FD939E6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CB30803F-AEC3-4AD8-BDE7-9A95728E36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002C36DF-4930-4865-8D7A-718C72E1267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D79A3DB9-A06C-4F21-9C5B-8FB280BE102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92A0BFFA-F721-446B-96C2-07A24CA879A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A2889465-20F1-47D3-B5D1-52C11BF1B26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F1A3930E-3F21-43FB-9447-960B5A179E6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59761526-DE2B-46EF-9914-0338D1DDD7D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183055AA-3EA2-4818-8C5C-BBE0FFFAE0F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C3A9FA1B-7300-457F-B73B-B23C81C2129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F80985E2-1F30-41F9-BDD2-83D4C3BB1AF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B0B21AB6-60A7-4662-AEF6-751E9F08FB0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9FD0F551-D280-4596-B3B4-9D2D1D13FE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0E0C60DD-2830-4F44-AA43-C027597BDAC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89173EFE-A777-41CB-94CE-E59987D23B2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D813CF9C-6629-4658-B905-31AD59564F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0517439B-6E5D-4BEF-BD35-58B80EC04A8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2C3AE73C-B102-4DFD-B683-65D1F869DAD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DD98D247-EB23-4761-8E73-D9C7A88A026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B40D07F4-6866-49CB-887C-D179EE3E0A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F9BD9572-26B9-4268-B7F5-DD86C347BC5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D8E75528-4108-4DF6-853F-8863B3E3B4E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7107F60B-DD1D-4FEB-B478-7AA14FB3E94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F60FB667-37E5-4777-9405-93C5970738A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9E0D58FF-DC11-4260-9FA1-EFA83420DA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40993697-BCDD-4F3A-BE65-1207DEA33B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8A87E7A7-5D83-4F06-BD13-FD21F78F06B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FD7256C1-C99B-4465-9793-93B31F48F36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F34B6D9D-52F8-44CC-BB9C-A867E2DA9C8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D735E048-CE88-437E-81ED-F7862FF6AA3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B271D935-88F9-4EE1-B49A-2E8A190BE9C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96EE01AF-268B-4E23-9712-017A90E09FC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E40530BA-B806-4C18-9099-BA1C853276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A350C2D3-87EC-45C9-9C55-B20A72CCE7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4E218576-1651-4649-9323-DF75D82BCE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965ED722-5AD3-4CCB-92CB-FCF77B6800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87296214-17A3-4111-BEF2-EAAAFE82D6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0F5DBE8C-08A3-4A53-948C-98FBF2CD7CD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0260C1B2-57E5-4892-A412-2FD567CBBA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2EE34B87-C3F7-4033-8590-3FFAEF8B836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55DE9C66-A768-4446-BADC-950D579EE88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AE5D166B-1D11-4837-8603-A1DCA64F74D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12B05849-03CA-459E-9B84-854FF19D22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B091CFF4-3EF7-40BA-9205-2D16A4AB81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AE5E8F4B-D30D-49E7-B51B-03B8EB50E16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7D411C66-6BF3-489E-B259-4FB4E6160CB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EBFF1AC0-F1A1-4FB4-A9F4-090B4083F8D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901857AC-BDDD-4804-8486-E695396356B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1C96F94E-DB42-4D7C-97E2-E7A2DE4297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73A8E0A8-8020-443F-B6D4-497162F1C5C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69EE185B-5D26-4840-A43C-0FA27F8ED57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C824654E-0396-4879-AD2F-E7AAA264608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BBC7B15F-BDC8-4678-9E57-FFAB1982E10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278E8802-10F5-4E1B-A57E-D6CF3E56478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EFB3A74F-508B-46BE-A0EA-4DA99E9459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F314FC33-9D39-4998-A125-FEF19C16F4F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37FA0F63-EFBF-4822-B42B-66C893B5FC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3723C832-A325-47FE-B0FC-D46A4EFBE71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5F3218DF-4DC5-4C3A-8CA7-6C8D9D1B599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1A88E5C0-BE8C-4486-B576-C715CE3771D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E3D7AC72-40EE-4C04-B47F-4937F5EAE6C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BB072C33-058A-4D0C-A71A-65F2672FFE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F2A280AB-74FA-4E40-ACB3-6EB435D8EC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11B9022C-6167-4960-9CA4-3B8BD1B6B0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7B002F88-881B-4ED6-8AE6-A62977A952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F104D430-C565-4215-849E-B740ED01197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FA3AA1DB-010F-4DD0-9AEF-1D125433745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F2C0067C-5E51-4465-B610-4719F048DBE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25359F31-71CA-4B1A-9A20-7861F12537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C0FF0FD8-E891-4847-9862-82CE3B86B7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1E8D870B-3498-4B9A-921F-355DBC05835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91FEB642-7908-4B7E-88D1-A53CB40D91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C47A02A5-9AE4-41D0-A36C-2E38918A6DA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18E54D9A-1972-4757-931E-FEA2D48EBB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A13A5018-C7EC-4A1F-9C41-CE74F33183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EB36CA1F-5329-46A2-934B-51F847CE29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87F06821-5B4B-4C81-8163-F2787C7B80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B764A1B0-6B0C-4113-879C-FC1883DED5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8C437B45-5026-4465-B78C-3FD4373088B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C6D26269-2FB8-41EE-A8EC-C8CDEE68D5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F5250F92-9B8F-418F-A01D-304B9F0793C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B37D0697-D7E3-4EC7-832A-49B25DA0C3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F867D0BB-F934-4F8C-9007-36ED923F13E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BEB12AD0-CA4D-42C4-9CDC-2D856BCFE96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2EF1C6CF-2FE0-4A5B-98CA-5AAD6FB5EC3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42B79750-4A09-48C1-BF36-B3EFECC0BDC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9831E807-F530-4E8D-AF6A-A520D2E53C4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C6100F23-3C45-4EB9-8AFD-C7D1B04F11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24E2FFEF-B2A3-4FBE-909F-F3B4DF366CA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2AD1E3C2-2555-44DA-A302-0E3FD153FB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DA057872-39FE-4B59-A243-0CEBF0318FB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BC7DA128-0D0D-40C1-859C-449B77EF6637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949BACD5-26B4-4E3A-BB49-DF620DA2DBF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177CC001-A5C1-46EA-A0DA-EA1608A0687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AE819784-73AB-41F6-A0CD-A3FE51BFE5B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CDFB6558-3CA2-4D03-8C71-302BF9442D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BED3DFEF-EF0D-4EB4-8BB9-56C6D432596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F99185B5-CE62-42A9-ADA6-4822F3D3C19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653D7063-DF29-4A0E-8930-921B2CE3066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B01F8B2B-2BE8-43C6-AF05-0B80A548653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2B0C2A56-F291-4D72-9783-35950BDF460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51863C14-E91A-4F13-BB5A-138FE82D145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559531BA-68F3-4560-8D20-C5357AAE5DF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01FAA3D7-18B5-481B-8D2D-874550AC8E4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099E1B34-9075-44AF-9F26-1CE0D6C2876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BF462B0D-72D1-4DAC-BA54-7410C9CEF78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85565EC7-E147-439F-A686-357257C6BF8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B97C2AEB-8635-4AF5-8A45-EB758B27930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8EC2FBB2-661A-4D48-88B9-88B1A361ED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E3DC25B-BF17-4C0C-B8B4-BD4F4990D9B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6C6DFE2B-56CA-4F4B-8A20-17D9A91A954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79F13A5A-FEF4-44CD-8D5C-6BFB0E6FA4C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92BD34E2-9111-4749-A35C-8C4531AC63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8488C85F-6968-4C2A-B2DB-8764CF7349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0799A556-EC5C-47EB-9A0C-3A87BBC2F7C8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05B6EC1E-103D-4157-9D01-CE2EBC04B7D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60D160C0-4167-4681-BC5D-B3F15A67CB0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BB676BC0-0C49-48D4-9AE4-3EBB078EFD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DE94B1F9-67D1-47F6-88D5-DEB1DBEA9DE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CC7F0676-3C8A-4BB8-9404-F2DBA2B520B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DF5097D6-B0F4-4CC1-9231-ECCF94590A9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CE5C2D32-0126-48C5-9361-C74E8BDD267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1E074538-C936-43D2-A6D2-B48F1B19314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39E4F29E-09A3-4A9C-B462-759C52958E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7199AD85-D264-44FF-8E26-3BC2AFDF2956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93D1B20C-5148-4927-8254-5028C6852DEE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B45C9E25-FD4C-4EFE-A0C6-868233FED0A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F7BA536C-DAC1-49FC-8D9D-C399DC8BD1A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8D73E8E7-9189-485D-B54D-C704960C920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A926ED5B-E43E-42D0-B709-240A1CC3130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33CC1560-EED4-4726-931F-41797A66F034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87970A9C-F7DC-4FDF-B06A-0313F899D74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C0416DD6-83C4-40C3-8788-00C74869BAE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362D3CD7-E3BF-4E30-8103-774CB76B1A1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AC626523-9354-4082-8175-4CA3C6F1E3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3BDF75C2-D2B4-40D1-9922-3AD3C1C266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2D4C2F0B-42CF-4B2E-8B9E-ADC5A06E6E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7AAA8074-7EAE-4E3C-A27E-85EAF3BEA8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AF805430-E61A-4E8C-B0C3-731C7A93873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AFB07F8C-71F4-4E54-9F67-447B7B65A81A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50CD0BDF-7FC0-4F45-9EF5-B814A29442C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66EBF31E-5DDB-4EA9-A8FE-6A4B57E9BF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935281F7-7FA1-432E-965C-8E930B5DE72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1363616C-E107-47C4-88B6-9DE1BB5A341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1B638D78-BB69-4D9D-9C38-E275A87F4E6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B1B7F1D3-995B-481E-A74E-44ECB068E63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9B95AFD7-DA1F-4843-A659-C6B743263FA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8880B7D4-6B4F-4E05-9A2F-14E6AD3D0A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EDC72C06-9928-488D-BFF7-4F0C5F557D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EA38A308-A10E-4F95-BE5D-4EBBBDD4735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488CC80C-6A80-4AA3-8291-7926FF2141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AB79550A-D388-4484-BD25-DB970039475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88A49582-F2A3-408B-A648-41A011C24C6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77BAC142-9788-4A99-B6B4-2ABC335847D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4508D92F-28D7-4D25-B85D-24A8478678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73AA8106-73B7-429C-901D-4CD513A3E0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92295982-8D1A-428F-87A9-5173725DCD2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F622859A-CE74-4E9F-9AAC-E6D9F119EB2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196BFDD9-C9EF-4D4E-B9CF-2256AEDA819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83C07FEF-DC23-47DF-977B-2E7F8A76664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2991865-3C6A-4303-9BEE-0660C6C8CE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C066A908-FA19-4C90-92FE-ADE224A402A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149</xdr:row>
      <xdr:rowOff>0</xdr:rowOff>
    </xdr:from>
    <xdr:ext cx="85725" cy="202094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F27D88E9-656A-4621-BABB-9F0B41DB9459}"/>
            </a:ext>
          </a:extLst>
        </xdr:cNvPr>
        <xdr:cNvSpPr txBox="1">
          <a:spLocks noChangeArrowheads="1"/>
        </xdr:cNvSpPr>
      </xdr:nvSpPr>
      <xdr:spPr bwMode="auto">
        <a:xfrm>
          <a:off x="3597275" y="35028188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325BD90A-5B2B-455D-98E3-260CDF4AD10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0C75E59B-EF54-4C07-98C5-4EE4D2B892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31B5D844-7A3B-4513-AB56-55B5627966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7C456ADD-817C-4137-B18F-2572929841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5E45C12F-69F2-494B-AFF6-80CCD172E27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D30801B3-7863-4990-8852-C4853A440B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F8A379CD-F7CE-4BFF-A3E9-04C837B3BAD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BA982A84-2ECB-4BCC-9F2A-03450C18070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C35E31E0-EA95-4A19-A736-0234A74C8E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61FDEA94-49AE-40AF-9303-614D4DD38A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458AC9AE-2A8D-48A6-A006-F647E6A9E18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57663F00-9016-4EA5-9964-DCF7C16039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EFABB1AA-1302-461B-9125-48C5D3E21CB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190381F5-896A-4E1D-BA5B-199E0CADBE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D3848DE6-BD04-4A8D-81B1-5E71C3F69E2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00052550-7189-4F9A-B8AD-FE5B240AB91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202297D5-0808-4DCF-BE4E-AABC50A66A5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B57D6183-98BE-4A32-8599-090D0BFDC64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908BA021-5632-4B05-9573-3486F514B44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781A1E9F-B8E1-415A-8459-B39FB0179D9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AD0E3F0E-F54F-4763-BC7A-28C8AF69180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3F8E0723-BEA4-4783-A615-6520618D333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FDD1578B-DCA3-4C19-9323-9EB109C015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E4790855-4113-404E-A97C-A6E10EA1D0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27C2B7BF-EA0E-47BE-AED4-354D1DF032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2A36BE0B-31C8-4568-A456-776BB746575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DF8F7B42-6946-45C6-82B1-C195B87F651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AD112550-320C-4F89-9B3F-D59A3AFB45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50071113-E036-435A-AD62-41C039178CF4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D54A2E00-620E-4BD0-848C-DB2B4D50E2F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5139C74A-1F7F-4B7E-B446-55844FED0D1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596E9073-5575-4738-98D9-445B47B894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B2CA744C-AA8D-4855-A427-7D9AD597A8D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CDA47C40-8A86-442D-AA58-7AFB6CE817C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1E3A39D7-D32E-4240-B412-084347CFAA6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5DCF1FFC-5A27-4A74-9FCE-35082F40959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491ADCA6-7B7B-4438-A921-C859F9E2A6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81083C3F-C8C0-41AB-B956-45DB1A5C403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F7074501-9CCA-42BE-9632-D52D0AC68BD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2B9C209C-E7A9-4BEF-B11F-CAD9D64BB83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B81AD8BE-4C11-401B-83F3-7909669D0BF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66EAC4F9-AB9B-49E0-B46E-C4E669B9B173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CCE8074E-BD55-47F2-A87E-0834635BF97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938BF2F6-D069-4A6B-B490-E0C02491F9D9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4DF092CA-57D7-4FE2-856F-9AA9793CF72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52331673-1682-4F92-9655-34DBA3F4ABED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69F39081-B2CB-44C7-962E-6F38419E42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C1A1CCA0-4409-45BE-91BA-C5CEB0E14FA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298E2678-1A1D-4DC6-8FDB-E20C3F9FD9F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EAF1B1B7-60A6-42F3-B65B-584C62BFD52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CF2807E6-CFDC-4AB7-91A3-F0E1742C06A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627FCC14-D42D-4732-BDA8-748CA82DD9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86714386-E830-45A8-923F-D81AE056A83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2B8F1116-AB48-4FF0-A989-45918F1223D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FE3FBF7D-0F73-45EC-B405-253CBAA3A7B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4C92C3A1-3325-49DE-A4B6-C3EDB343BB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47EBFE8D-FF01-4B20-8C08-04C17B879FC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933BAC3E-0CCC-4AD7-8115-F2404985EBF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1BC38681-D82D-406E-A2AF-0FD0946F85B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F2FC291D-7247-4C8D-AE68-84DBE24E222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AFDE8F36-D50E-40B8-B1B1-1050CBDD31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A46F209C-5C13-4A06-96AC-C52EDB547E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271000E3-CD97-4F8D-93E1-6B36692DF2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90D9DFF9-52F9-48C6-95A0-374E4323761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8F426E77-704A-4755-9DD3-E22C06F94C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42F70C9F-EA7E-4049-ACC3-6DBE3871392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93B93820-6717-45F6-9E86-A90C2F01CA4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A0B13519-EE07-47DC-8738-9F32FBA94B5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BBA3C290-67A9-473E-A2F8-37D96888510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6FA0B99F-9BA1-412D-9FB8-7E3B806EC2D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8CDE8561-9A95-4DB9-8D40-6039A371F1B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E6403663-3516-47D8-B95A-64C4639C70C3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1F907CC5-F2B9-4F36-8FE8-EDA493649DA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E7BF7EE0-F175-4C56-8BBE-F2C6AF093F4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8867E096-03D0-421C-B6EF-606FE4D8DC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BAB74F9E-0476-4FB0-BF9E-F54FFF0BFEB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7533D45F-B107-4CFD-8242-F38D80C78BF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591A14BC-7B36-4F4B-8F0B-77BF0C084C6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DE85151C-5EE1-4636-9898-2B014CB0AF6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4AE0712A-32B7-4B1A-B46A-625FD5706B8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0C1310A7-2256-4AAF-9708-7D1EC59EFA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9742C5E6-FFE1-45A1-B8EC-1757B3AD000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555F8A36-FB86-4A09-973F-B54EBCBBDC2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58EE6CFA-904D-45AD-80EF-B04263FEA95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542A05E9-5F28-4C14-B699-B5DBE98FD58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F2569FD7-3269-46DF-8238-F185185F58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735EB410-5242-42A1-A05B-7837BA5933B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DF4A7C1E-FCEA-4E04-92C6-60532CC9DD8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DF81E334-97AB-4477-A079-8E4B26A57F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DC5A958B-D920-43D1-8A82-6AC7329D1ED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4A6AE14A-4D18-4B58-BBE4-F190BAC2362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BC031438-6520-4511-B348-93E86328694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E4846566-0181-4E2C-AFE6-528F3EA76B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581F62F4-BF66-4076-877F-C82A26CCB7B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FC569DA4-BE46-47BF-95C4-442E1CA6F24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A0F4E580-51D5-4988-B5FE-F1076BF72A6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9F53DAD7-9C28-4BBF-B28F-B1DF2094079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2497343F-90DD-4BDB-952C-3247427844E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565B9B1D-922B-4840-A812-0EA7CC0AA8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BC37C6FD-B08F-4D9C-80E4-46FED51C8F3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93EF8F9-F8D2-4C4C-B2F2-8A3044DF93D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7FCA382A-C9E5-4699-A986-8DC6513D4DA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D9D3483C-B6A1-4589-A47B-29FFE8A5FC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A5124FD6-6E10-4E8A-86CC-643812AFE8C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CBF226A5-98EC-4C18-87C0-A6DC0F9878B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D4D2CFF1-A9CF-41A3-ABD8-CC9DA13779A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54669D14-85D6-46FB-9E39-7D2D327FCD4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6773655A-194A-4CAC-BC82-09FF432D1E4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CB59AF83-21B9-40F9-8A30-8A3308EBB1F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FB1791B3-C8CC-413A-B9CE-BC1864AD941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D72AC98A-65B4-46A8-8450-18D226FAB07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666A4A9B-B9C2-4102-BB2D-F2D9AE4F02F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C066C223-0C8D-4906-9F37-DC82B99BC54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5446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367267E9-6ED4-42C6-B89B-62369FD0916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0D55632F-47F4-4DB3-8AF1-9F906E53EB9F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C1893C75-1230-41B5-8B61-0D2FBBFBCD5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69149707-4E26-42AB-B41C-3B34ABADBF0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76200" cy="15446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CA3BC887-6E5D-4F46-A8F0-368C48F27A9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003836CE-3D85-4036-8C3B-BC8DB0359BF0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2892BDF2-2E9A-4237-BEBD-8DD51AE9EA51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0A2C1E0A-F99D-420A-96B1-862AF3AF308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20A49C25-C40F-45CF-BE93-6984A565995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AD9DAE31-0B6C-413B-84F5-A1EC26431B6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1B8F29A2-877A-4F12-B03A-3DB57FAE81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0F2B1DE-DF7D-4658-A0AD-453BDE201A8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46257B71-9714-4094-B7A9-77290CBE28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7F66EFC8-4917-4C49-96D7-562FDAEF0C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CC159426-F4D5-4104-8D32-220730B10A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9FDA6ED0-7C19-46A6-9148-B3039C4EDC9C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7FA8EB15-8459-4469-9832-F94116BF159F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82326A3E-FE3A-4E54-9DD0-56D606C17A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E61261C8-F992-48CA-8422-DEC26BC82E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52565922-69AA-47C2-92BD-288388594D2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CE817915-4FF2-4994-BE48-F2A963AA5281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BE3CD4D8-0054-4410-89B1-D1B92F37DC6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1D151F09-EF68-4DB5-ADC6-A11AA126E5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5378425C-9DE2-4C65-A067-02D7B670369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91CEFF9D-4393-4A4C-8D26-E3739CAB8B5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EA04FA9D-7602-467E-AAD4-D2AC3E581AE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83044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6E4BA996-0151-4B30-B62B-2789ECE9D3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EA60BCAF-E617-4015-9ACB-8D79C53B0C1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46639468-C826-4F00-A6DB-FAB3AA2B97F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565EF554-42D0-47FA-B27F-2E32DE10EE1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5446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4CF598CA-045C-48DF-9F62-421357F3C12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29B65D8B-6E3B-442F-8A45-22162911B26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5446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78B4DAD0-88A3-4D4D-9CDD-CF882BBAC46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7967AD48-4EE2-4AD0-9EA9-3F5FBD2C2D9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5446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DAA0015B-1EEF-4970-8893-9AC93473F5A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B2E290A3-6CE8-4DD2-8953-2C503B9AE62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C1041501-744C-4174-BAE6-A278E6AD715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7EF34D7A-C0EE-4025-B717-5C7E386436C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BDAED446-5844-47E7-AEB9-643DE40E359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6DC88C59-BD47-44AA-8503-041DEFE6232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FC616100-1906-4663-8853-C639614581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189D3080-89C0-4DF2-A9AA-8EBF36DC41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D8C4C099-379B-49F4-A157-ECDC1CEB255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FCC50569-FE6B-4598-9A43-B3F27BC2EF9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6196538E-7D37-44A7-A0FB-3F9D42D8E1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7637BADE-CBDE-4F72-B648-2C46D190C7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4CF3AAE8-D004-414C-9F8E-9FFF2CE8999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547CE68E-4194-4BD5-A439-012EC04C35E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31F4443C-9B82-49E7-898F-8411078DBBE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B2529B98-6ED7-4677-A58D-CFB5AA6E37A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76200" cy="173519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5832C70B-2B72-4030-8423-0050270B6DF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6E443264-0394-4760-8D3D-C5111BCFE5B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8F8E99BE-A223-4D56-954B-3897371A5DA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616A25F7-8DD8-4A40-BF9F-96E5FC82A5F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0858E9B2-397A-43B5-8F2C-9672DB7E81E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992B10C6-9B29-4C55-9C03-B6701B3DCDE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63994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F86A9227-BD48-4472-AB09-855D3E23592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11E353C9-D135-4CBE-994A-D494FAB5397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1F27C59D-95F6-4DE9-BADB-BDA323F529E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E586B438-D0BF-4B03-A603-B21528873BF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5A83E6FC-0013-4943-9A5F-1599B8BBFF9B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D733B6AF-6913-4D5F-8A4D-F9FB1515D28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52CFF465-B421-4A22-9F9A-73B823C2161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B42D6F70-9F3D-4309-A890-A9B0F5CFCE4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F0C87F4B-F8A3-4C3C-A659-15EA0C09BF5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31846757-77BE-48A8-BB90-2A6D310F994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87B39EC3-AAF3-4771-84B2-5A04F635ADE8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AC4BDCE8-7CB4-4F16-A89F-044291D7068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43EE0C91-E2B1-407C-BE3C-14F4B8B73D7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7E152C9D-A7A7-4CC8-BA2A-AED050B87E7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2A846F08-E84D-4B5F-B749-2097682E8D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5133868B-F2F8-461B-9501-F526E2E823E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5CA5266B-2C56-439E-8F99-DED61529A04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155D75A9-E0AF-487F-9265-7CCBB58BD33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76688527-7BEA-414B-9EF8-C5ABBB6EF19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ECC7C60E-A248-40D2-92EF-A8065A38F4F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CED3CB60-09CA-4FA5-94D9-35CBCA7836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F649F6B7-5478-44AE-82CC-A5D0E174F42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6369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9600530D-C5A5-4D5F-AAC9-9DA9273569D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1CD11F5D-DA58-48F1-AA1D-DCC379A5400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6369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02A633E4-C156-4B55-9A92-6EA5165D483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21F1916A-9491-4587-9515-4F0534818D30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6369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7DCF04A5-F039-4720-831A-60D462AD09DD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CD189DB2-1970-488D-A47E-164AA096F422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16369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77155723-9E7A-4C04-8701-A371C55FAE6A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6369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62299696-0ADE-4C40-84F3-D28BD626B22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C9D32FD9-6681-4198-A752-3B34B7E8EC3C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149</xdr:row>
      <xdr:rowOff>0</xdr:rowOff>
    </xdr:from>
    <xdr:ext cx="85725" cy="154469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BAC6F752-4FA8-4C8F-87FC-CCB5E2DD0415}"/>
            </a:ext>
          </a:extLst>
        </xdr:cNvPr>
        <xdr:cNvSpPr txBox="1">
          <a:spLocks noChangeArrowheads="1"/>
        </xdr:cNvSpPr>
      </xdr:nvSpPr>
      <xdr:spPr bwMode="auto">
        <a:xfrm>
          <a:off x="5167313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E144A8A1-3B1E-4E3C-A27D-5C8C3F121C4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F2BA43F8-BF68-4220-847F-A5EAD193670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CD481A40-7608-4687-8C40-BC24D18FFAE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446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B296134D-39D1-403B-9F01-C8FA2872C44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1925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F65F5321-4B9C-4E86-BD99-22430B4784B7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1925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39F66FB7-5397-4E7A-9A5A-0E39B26373E7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39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F28899C9-7A45-4A66-930C-D7AC550EFF8B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39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FE3E9EF6-8315-4C94-8AF7-46AAF7E7A45C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400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DFF02A81-AB7B-43E1-81B4-B11D68020F5E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2400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3609CE64-52D6-463D-9736-8DD9ED3C498C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4167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8A7A8390-1DCC-4DD9-9C30-623051C667DA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4167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DEB89B3D-BE58-4D41-B6E6-8FDEDC2E42C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024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9E796F20-F975-48F8-B5D7-265DF0613B7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60244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818BB1DA-E038-46F1-876A-9245D4CA9ED3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2DB1EBD-F7A3-4440-9DB2-85666531FA53}"/>
            </a:ext>
          </a:extLst>
        </xdr:cNvPr>
        <xdr:cNvSpPr txBox="1">
          <a:spLocks noChangeArrowheads="1"/>
        </xdr:cNvSpPr>
      </xdr:nvSpPr>
      <xdr:spPr bwMode="auto">
        <a:xfrm>
          <a:off x="314325" y="34221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A9CF9B9-783C-441A-B7E8-E40521057874}"/>
            </a:ext>
          </a:extLst>
        </xdr:cNvPr>
        <xdr:cNvSpPr txBox="1">
          <a:spLocks noChangeArrowheads="1"/>
        </xdr:cNvSpPr>
      </xdr:nvSpPr>
      <xdr:spPr bwMode="auto">
        <a:xfrm>
          <a:off x="314325" y="3422173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F2A13D77-266F-4352-A5FC-73281B70B4F4}"/>
            </a:ext>
          </a:extLst>
        </xdr:cNvPr>
        <xdr:cNvSpPr txBox="1">
          <a:spLocks noChangeArrowheads="1"/>
        </xdr:cNvSpPr>
      </xdr:nvSpPr>
      <xdr:spPr bwMode="auto">
        <a:xfrm>
          <a:off x="314325" y="288607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8D9658B4-551A-4E2D-AF14-E87D235AEE5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B1CC2E95-F2CD-4775-9525-4179802B72D2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58F1DA9A-BF05-41BB-B7FD-6A85D780A04E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81158B12-732E-4964-BB14-6B6494623FA7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43B45F17-1C8E-4747-88F7-EFE958D3C3F6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8B55E843-65C4-45C1-89C7-D504A2634129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208DDBC7-9EA2-4901-85A2-94BEF2B704A6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F4272AB4-ABAC-43BE-8D00-EB401080EFBC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C8B161D9-F46D-4516-9EE4-D4BB4BF1C0A1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FA131815-B465-4D6B-B4AD-F8E03FC66F04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0DA5320C-D7C4-4651-9F82-1DA0FA37E553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D856A57D-0E46-48DE-B09A-4904CD69DC6A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C2FA783F-0BAB-4C7C-9D8F-A2E282E26A6C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212EA0CC-7E61-4B45-88DA-9029F2704380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746C12A1-3634-44BB-9503-43A14B33C142}"/>
            </a:ext>
          </a:extLst>
        </xdr:cNvPr>
        <xdr:cNvSpPr txBox="1">
          <a:spLocks noChangeArrowheads="1"/>
        </xdr:cNvSpPr>
      </xdr:nvSpPr>
      <xdr:spPr bwMode="auto">
        <a:xfrm>
          <a:off x="3952875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41AF34A0-FC88-4434-9418-5AA077C3CEED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1DFB9209-9890-48DA-A257-F229B8117EE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B120825A-CAC9-4E70-B3DC-8A2A3C444E09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825CC00A-7E1F-4F54-85E2-7C8145620ECB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9F5D0FB1-1331-4681-8022-0533A67F910B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09BFA4BC-5929-4880-85BF-436809F3DC66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9D483AEF-81E6-42D8-9C00-2F225DD6C0F3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36DDF4F7-003A-49ED-B9A2-5211954F60E3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C7C0619E-69A1-41BD-B1BB-AF9779AC3E4E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3413916F-18AF-4D2D-8CF5-A4DDB60F78D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1325EE6A-C782-44D8-955D-35CF39F41EFC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0D2F44AC-07EC-4B3B-A1F8-7721153F7BC4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4DC4F4DD-B3A7-4AA9-83AC-143140D50543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3B16C35B-9178-433B-8E39-55B429F86133}"/>
            </a:ext>
          </a:extLst>
        </xdr:cNvPr>
        <xdr:cNvSpPr txBox="1">
          <a:spLocks noChangeArrowheads="1"/>
        </xdr:cNvSpPr>
      </xdr:nvSpPr>
      <xdr:spPr bwMode="auto">
        <a:xfrm>
          <a:off x="314325" y="29733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600AD149-2BFC-425D-BED5-785FA502B243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21FE4769-7A14-48A5-AAF7-88E9333D2F28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58E34EEF-0307-4C6D-B766-ADA21E6A15C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0A9BA63B-844C-41AB-9A5A-4A7C41D86A2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E8258ACC-5801-4218-8D51-5C65FB29113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D130A82C-0628-4084-BCA1-5C182EC8F33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3CFA6544-8D76-407D-B2DB-6454E7360D9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367C0EB7-D646-4577-BF1B-5452C11527B3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12833D29-9E21-4BA9-A1FB-114C89D0A677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7A7CB8C5-BDD9-4F93-A99F-B17B04FC0E7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8B3BF2FE-2DA1-4F07-AD28-1E09A1968495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785C5418-DECE-4B29-AC89-8CC7D5F890F3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35F3018D-5699-4F24-96D8-A9A692F8E63F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88D2B2BB-2755-4BD8-A2B8-797FE34AFCC3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CED7BEB7-CA50-4211-8376-B871A4927BF3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60756DCE-BF11-4780-B959-26B95E8082B7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2EFF6518-97F2-4F57-98F0-93B44B438F4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C912A911-E66E-409F-8FD3-18D77E9922E8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3412B2F4-8902-449D-BCF0-3EFA6D7DE29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6EF5504F-5586-4430-ADA4-AB6F54ED8B2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9E024F88-7827-423A-89B7-881AAA4D37DE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7D0E8302-CAFD-43D2-BAC7-1B60702A695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BE10B186-2973-4442-8390-AE5B858B96C8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EB89A405-F6FF-46E7-9FDB-DC591D06A9C0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4801B230-8D4B-4EEC-9CAC-861F06EF2345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0B13AD63-FC07-4AB0-890E-8DA9C6F1EF09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6BB2DBF9-5EFE-4A8A-AB6E-C084C302B42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49D9C4BD-7FEA-434E-B2FE-A3A4E5796AC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35BD7588-5CA1-4051-85FE-51CB3F52975F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A3B34E25-3C1C-44CF-A577-B527E41D1EF8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AB44CBF3-DABE-44C5-ADD0-A0C1469EB7C8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AEA991CF-0C77-41C6-AEB2-4980265128D1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B7CAF600-6557-4DB1-8452-B58FDC2AFE4D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85A76519-24BE-4CE4-A95D-E23D27869C4F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FCB8A1AB-5411-4999-9FB2-CC22EB795C9B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7A4A0F93-0D42-457B-8345-FD0B034E64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5A65FF6A-BC1E-475A-9640-06A1A8EA0B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B39961C-B11E-4564-9F57-4D853C5FE9F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74B0B6CA-E51C-4CEC-8A90-4E4F11C965A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2AF3D945-8796-4509-B1BA-E58A52ACA23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CAD47667-6BE2-4380-8DDC-88FBAAC29E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D370CBE0-D12D-43CE-B458-36D5929FA4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711E508E-3E90-4259-8B9D-EA9B3562A1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A89DD0F1-5387-4548-B390-B9BCB20FB292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7708E6BB-3A33-41C1-B4C9-1B474AE88A2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EC77C82C-7E1D-4E88-95D6-51723783BFF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07CA914F-3BE6-49A7-A545-E14D9100D42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0103C897-F0CD-43FE-878B-08AC9A418BF5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E79D8443-F7EC-4346-ADB2-5F652705719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71A55A40-AA5F-4F3E-94E2-19CB69F69C6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B3E375B5-073E-4B5C-9607-BA141ACE808E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FAE1AE9D-05E0-4D11-9A0E-484D98908A2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CF24AAA4-CB9A-46F0-946D-F42F54DC901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CD962F5C-0B98-4AFF-9B54-44F43DD5D61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8782753C-EE65-4D00-8FA4-2044A1BBCFF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5E94B993-1B28-41CE-A236-EE6C0B3BD5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023712B4-916C-4B90-9170-2DF10C1FAE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F9CCB5D2-2C31-4960-B772-0342AB8EC66B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C1EA1CEF-327E-4D97-9A0E-22943E6E507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4A27B1FE-191B-4B85-BF67-ECC5B7FFBC66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1B080619-D07B-4F49-AA1B-BBA25658F995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C823E22E-E388-4A42-B124-6D21C4FD124C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3DEFF69A-BFC7-4794-91F6-9F02015C0E3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889AB6D3-7A25-4641-B90C-5F8B4570727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8B463617-C9E1-4747-AAA6-490FAF0E08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41880DDA-0B5C-4E41-BFC8-E113D57066B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4809D7E7-1B70-4169-9B1E-4CA7D5136E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2F915817-9EBA-4BD5-A3FC-592E00DC870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ABFEB878-05C4-42F9-BA7D-6DA06891B4F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078FCE3E-ED57-4137-B776-5A5F22C67DA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276234DB-CAB5-4EDE-85E4-3A11931B725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C96D4951-F1F9-4437-A42E-B426CE29F4C1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8C566A8B-17CC-4E08-AFD0-4CD0BF87061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B1632EB7-3943-4DB5-99DF-420B1EB6CDC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6FE93B1F-EB44-4DD5-8665-03DB5846E159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2EF09543-7E67-401E-9ADC-04B6B222408A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CF8584A0-A81B-4C1A-8EAB-6CF4B817CDB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494446C4-0F4E-442C-BFD9-B80D073F94D5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0FAC937D-5681-49C9-AEF6-A720ECD66D3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AE1D6CAF-4AB3-44FD-826A-1CD638B251F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A86344E6-EE64-49FC-BF16-F6146F02AC16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67AA680A-E101-48D1-9108-CB0E33540BC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2443F607-5B22-446B-90DE-4CFA752B8D0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90271495-0B15-4C8C-91CA-E0AD93D20CC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B3D033BE-6E1D-46BB-ABA8-4A008C7F29EF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3DC3C058-B696-4F78-ACC9-F2708CB2F08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7D84F53F-AA2F-4D3B-A980-9EB4E748D2A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6322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C41A13C4-98B9-4EF6-94F2-4A0B2FCFB2BF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92DE22BA-5072-4600-99CC-8428BFF9C49B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7BBA063C-D72A-4E55-9E51-0E78BB08344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E147DD80-0E0D-4C12-BF62-9B76A95D3FF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B1398781-16CA-43C8-A9C3-655F63209BF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B8F7C573-5454-4D25-B052-D452E882569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D84F9151-0498-4790-9CF7-E730AADF383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87127A59-B789-450C-9FDF-9E36A372A20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00637E3B-09B1-46DE-8046-5D1C584C5AC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86118B6C-65F3-4DF3-93C2-F0E9B5443D3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C3B2315B-FD94-4863-8454-EAD0576215A6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4AE2FF90-2F7A-408E-AB81-9E93772E6A2D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F0199051-4AC5-401B-8D18-8BBA4F6B4B8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AD1EDF51-07DB-4BE9-985F-7E3CAF71CE1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78C01671-1361-44B4-9322-A3E16EC3C247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C0B0FB94-A772-4721-85C9-0E0711778B18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7B6D859C-C40A-4B60-9088-BF6BACAC44B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9AE7C424-DB1B-4E9F-A215-2C8B91BBA94F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234EF9E7-749B-4CEE-8F3E-22F9F6793CC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0DF6FC02-296F-4129-8445-E31033F83DE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872B5FA-4ACF-4EFE-BA58-079676E01E4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B1B98C56-7728-468F-BA06-9528DE600433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8FEE9038-0B9E-413B-BA07-6D8002D8E3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1450B207-A482-487D-891E-98068100427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7FF81CD3-B41C-4B97-8D53-2829C722E27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0B19A3F2-3F67-42DF-BB06-B9D7019A4E0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D09DAD3F-4D43-46A9-BA5B-F4F32D5679AA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02BBBCFD-2FE4-4BAE-BD81-40805FF383D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E7D556F2-1DEF-49DE-B84C-66DACAEC0BD4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05223693-7309-41FB-B031-71B55BBFC729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A9F2A341-73C5-4308-9165-BCAC47B04170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51C3613E-0441-4E63-9378-150A17413D97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1620EF6B-78DD-4583-84CA-518AC64E0B47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DFA7DA3D-8EBF-4904-8152-2E0F01BEE268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34A98EBC-689B-4EF7-B56F-1E65900048C1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4E0DF986-40B9-45A9-A879-EAA5DA9AAADD}"/>
            </a:ext>
          </a:extLst>
        </xdr:cNvPr>
        <xdr:cNvSpPr txBox="1">
          <a:spLocks noChangeArrowheads="1"/>
        </xdr:cNvSpPr>
      </xdr:nvSpPr>
      <xdr:spPr bwMode="auto">
        <a:xfrm>
          <a:off x="2595563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49CA2790-5B1B-4AA8-B0E9-ACEFC22E4309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2B70CF43-28CA-4947-92F0-BC522764B550}"/>
            </a:ext>
          </a:extLst>
        </xdr:cNvPr>
        <xdr:cNvSpPr txBox="1">
          <a:spLocks noChangeArrowheads="1"/>
        </xdr:cNvSpPr>
      </xdr:nvSpPr>
      <xdr:spPr bwMode="auto">
        <a:xfrm>
          <a:off x="120650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9E26790B-E1E7-4B19-BF63-80F6A61FD19F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0D5C7F92-B275-4741-BB7F-1DBAFA8E49E1}"/>
            </a:ext>
          </a:extLst>
        </xdr:cNvPr>
        <xdr:cNvSpPr txBox="1">
          <a:spLocks noChangeArrowheads="1"/>
        </xdr:cNvSpPr>
      </xdr:nvSpPr>
      <xdr:spPr bwMode="auto">
        <a:xfrm>
          <a:off x="0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66E282B0-F956-4658-B671-05198BC229BA}"/>
            </a:ext>
          </a:extLst>
        </xdr:cNvPr>
        <xdr:cNvSpPr txBox="1">
          <a:spLocks noChangeArrowheads="1"/>
        </xdr:cNvSpPr>
      </xdr:nvSpPr>
      <xdr:spPr bwMode="auto">
        <a:xfrm>
          <a:off x="3952875" y="32742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45FA7D10-6FBE-4645-8E24-43551467DE89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F85EF32A-65A3-4BEC-8E26-7758AED20A2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378F5C88-2970-4831-B89E-F8EE7EE7364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4EF6291A-2A6A-4A79-978A-CCC73E7A8C5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388ADF04-2C15-46F4-88EE-C19FDA8D1B8D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5" name="Text Box 4">
          <a:extLst>
            <a:ext uri="{FF2B5EF4-FFF2-40B4-BE49-F238E27FC236}">
              <a16:creationId xmlns:a16="http://schemas.microsoft.com/office/drawing/2014/main" id="{3D65EFDB-BEFA-4870-BE42-C526D3FE63A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6" name="Text Box 6">
          <a:extLst>
            <a:ext uri="{FF2B5EF4-FFF2-40B4-BE49-F238E27FC236}">
              <a16:creationId xmlns:a16="http://schemas.microsoft.com/office/drawing/2014/main" id="{F2186FAA-4AB3-496B-A365-7368FD622E7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5727" name="Text Box 4">
          <a:extLst>
            <a:ext uri="{FF2B5EF4-FFF2-40B4-BE49-F238E27FC236}">
              <a16:creationId xmlns:a16="http://schemas.microsoft.com/office/drawing/2014/main" id="{1C191FBC-1707-40DF-889A-E32E64334967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B2B2CDAE-ECFB-4850-9997-94A4E3C9F146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B9243CB4-DE54-4E08-A53D-2E485F196002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2A757360-499F-48DA-A292-8C46FBC11D9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5731" name="Text Box 4">
          <a:extLst>
            <a:ext uri="{FF2B5EF4-FFF2-40B4-BE49-F238E27FC236}">
              <a16:creationId xmlns:a16="http://schemas.microsoft.com/office/drawing/2014/main" id="{CE4BD45E-985F-4215-B29A-98F2E8DF4BE7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5732" name="Text Box 6">
          <a:extLst>
            <a:ext uri="{FF2B5EF4-FFF2-40B4-BE49-F238E27FC236}">
              <a16:creationId xmlns:a16="http://schemas.microsoft.com/office/drawing/2014/main" id="{2AE99094-BE9F-4AE3-8B03-4DADC7289928}"/>
            </a:ext>
          </a:extLst>
        </xdr:cNvPr>
        <xdr:cNvSpPr txBox="1">
          <a:spLocks noChangeArrowheads="1"/>
        </xdr:cNvSpPr>
      </xdr:nvSpPr>
      <xdr:spPr bwMode="auto">
        <a:xfrm>
          <a:off x="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5733" name="Text Box 4">
          <a:extLst>
            <a:ext uri="{FF2B5EF4-FFF2-40B4-BE49-F238E27FC236}">
              <a16:creationId xmlns:a16="http://schemas.microsoft.com/office/drawing/2014/main" id="{DEA9D928-9E73-4440-BCDB-3445B723E4F3}"/>
            </a:ext>
          </a:extLst>
        </xdr:cNvPr>
        <xdr:cNvSpPr txBox="1">
          <a:spLocks noChangeArrowheads="1"/>
        </xdr:cNvSpPr>
      </xdr:nvSpPr>
      <xdr:spPr bwMode="auto">
        <a:xfrm>
          <a:off x="314325" y="29733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6F2E9258-A6E3-49A6-A3F1-6879631DB323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11815B87-1647-429E-A370-2CBF75C91126}"/>
            </a:ext>
          </a:extLst>
        </xdr:cNvPr>
        <xdr:cNvSpPr txBox="1">
          <a:spLocks noChangeArrowheads="1"/>
        </xdr:cNvSpPr>
      </xdr:nvSpPr>
      <xdr:spPr bwMode="auto">
        <a:xfrm>
          <a:off x="3952875" y="3155156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36" name="Text Box 6">
          <a:extLst>
            <a:ext uri="{FF2B5EF4-FFF2-40B4-BE49-F238E27FC236}">
              <a16:creationId xmlns:a16="http://schemas.microsoft.com/office/drawing/2014/main" id="{378AEE55-58BD-414D-9D8E-E0A65BDEA0E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1CE73C18-54AF-483C-BB7E-8FD17767BE7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5738" name="Text Box 6">
          <a:extLst>
            <a:ext uri="{FF2B5EF4-FFF2-40B4-BE49-F238E27FC236}">
              <a16:creationId xmlns:a16="http://schemas.microsoft.com/office/drawing/2014/main" id="{24206A3E-7E54-4FEF-BC28-506D9AD70FA6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2C35953A-FA1A-41E0-88C1-13E897FB0F3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3FC5EF20-57C5-4C60-A415-9805BD52A2F1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48661F33-FD71-4AD8-BEDF-5E5161F9F20B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4BBC8961-1A8E-49F0-9242-3A549C75D7AC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43" name="Text Box 4">
          <a:extLst>
            <a:ext uri="{FF2B5EF4-FFF2-40B4-BE49-F238E27FC236}">
              <a16:creationId xmlns:a16="http://schemas.microsoft.com/office/drawing/2014/main" id="{1EE74326-26EF-427B-982A-49268BEA17C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BC3834CB-4B95-4066-84B2-96B9E2D188E7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70F6F177-B61A-4598-9290-58238C1578BB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E9A61959-706D-4CF4-A992-7ECF1893EDA9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4A2A7C21-E258-47D1-8ABB-1277728B9CFA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C23D0780-8D6A-49CB-A89B-EA3A6695DE27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A8D808B9-F4A1-4FAF-A423-AAAC68BE7442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86908B98-7276-49A0-A052-360266FDBCB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FE6430DB-C02C-4E34-8A3D-CAF590EF383D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757B2329-E028-4AF7-B11B-F9EA446BFD6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BB0308FB-35CE-4524-8C45-06DE3B2E89A0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55B05E6C-8A9D-4CE5-9DEC-F4E197890EF6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C3801479-79B1-4059-A8CA-34703DD6AAA0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158072D7-1BC0-4390-9104-1BCB9866AC7A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46E4C5FB-5E4E-47CC-90A5-83B16DBE500D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B775DC51-0EC2-4937-AE01-9A576391363F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0A65915E-5B55-476C-B1D3-A030715D554B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7DE7189D-8C50-4485-B74A-5623D43096D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8147DD0E-F77B-4E25-AE84-D072CAB61BE7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7441B683-F337-426E-A8A3-D1BA15798D8A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285988A6-24B2-43B9-B58B-4E21332AFA3C}"/>
            </a:ext>
          </a:extLst>
        </xdr:cNvPr>
        <xdr:cNvSpPr txBox="1">
          <a:spLocks noChangeArrowheads="1"/>
        </xdr:cNvSpPr>
      </xdr:nvSpPr>
      <xdr:spPr bwMode="auto">
        <a:xfrm>
          <a:off x="0" y="32964438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8CA502FA-4F35-4619-AEEB-08F38E913F74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080176CF-6FF8-4EA1-968D-3DF794C3F606}"/>
            </a:ext>
          </a:extLst>
        </xdr:cNvPr>
        <xdr:cNvSpPr txBox="1">
          <a:spLocks noChangeArrowheads="1"/>
        </xdr:cNvSpPr>
      </xdr:nvSpPr>
      <xdr:spPr bwMode="auto">
        <a:xfrm>
          <a:off x="3952875" y="3296443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D01DC0CD-9F1D-42F6-8170-B964336BE1BD}"/>
            </a:ext>
          </a:extLst>
        </xdr:cNvPr>
        <xdr:cNvSpPr txBox="1">
          <a:spLocks noChangeArrowheads="1"/>
        </xdr:cNvSpPr>
      </xdr:nvSpPr>
      <xdr:spPr bwMode="auto">
        <a:xfrm>
          <a:off x="314325" y="29733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A66344A1-3C1B-4CB8-9A9F-4E08E884F568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C28BD43E-19FF-4357-8A52-9A9972A0C575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85F750FC-739E-4235-93A5-367F1573E9B9}"/>
            </a:ext>
          </a:extLst>
        </xdr:cNvPr>
        <xdr:cNvSpPr txBox="1">
          <a:spLocks noChangeArrowheads="1"/>
        </xdr:cNvSpPr>
      </xdr:nvSpPr>
      <xdr:spPr bwMode="auto">
        <a:xfrm>
          <a:off x="1797050" y="3159918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B1FB7C77-F536-48AF-95C2-4AAF3AE70D35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1047202D-35D6-4B8B-B1D0-1BE0EFD68371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29ECFE85-57BC-460D-ACB3-D521F63A837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84C15A39-FCFD-4256-BB8C-8EB4AAD5339A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32B01E38-22E1-48C1-9C76-6CFE94A999D0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61159D93-4D81-471B-9638-408527E20F74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D8615D25-39D6-4D53-889C-6B374C020E2E}"/>
            </a:ext>
          </a:extLst>
        </xdr:cNvPr>
        <xdr:cNvSpPr txBox="1">
          <a:spLocks noChangeArrowheads="1"/>
        </xdr:cNvSpPr>
      </xdr:nvSpPr>
      <xdr:spPr bwMode="auto">
        <a:xfrm>
          <a:off x="2595563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8BCCEB35-C31E-4AF2-B3F4-476CE6BFCF0F}"/>
            </a:ext>
          </a:extLst>
        </xdr:cNvPr>
        <xdr:cNvSpPr txBox="1">
          <a:spLocks noChangeArrowheads="1"/>
        </xdr:cNvSpPr>
      </xdr:nvSpPr>
      <xdr:spPr bwMode="auto">
        <a:xfrm>
          <a:off x="2605088" y="3183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BE6BD4F2-E1C5-4F95-856C-F5AB197D62B3}"/>
            </a:ext>
          </a:extLst>
        </xdr:cNvPr>
        <xdr:cNvSpPr txBox="1">
          <a:spLocks noChangeArrowheads="1"/>
        </xdr:cNvSpPr>
      </xdr:nvSpPr>
      <xdr:spPr bwMode="auto">
        <a:xfrm>
          <a:off x="1206500" y="3155156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79" name="Text Box 4">
          <a:extLst>
            <a:ext uri="{FF2B5EF4-FFF2-40B4-BE49-F238E27FC236}">
              <a16:creationId xmlns:a16="http://schemas.microsoft.com/office/drawing/2014/main" id="{BA5744B7-73F9-4829-B6D1-1AA15B437418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6CBFDCDA-F654-4543-BFA2-6FB5369A3DDB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58EA06FF-C26D-4377-BBC7-CBB56BEC3DA8}"/>
            </a:ext>
          </a:extLst>
        </xdr:cNvPr>
        <xdr:cNvSpPr txBox="1">
          <a:spLocks noChangeArrowheads="1"/>
        </xdr:cNvSpPr>
      </xdr:nvSpPr>
      <xdr:spPr bwMode="auto">
        <a:xfrm>
          <a:off x="1797050" y="3301206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E89C3319-6539-49AF-BEB1-3DF9E359DC5B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83" name="Text Box 6">
          <a:extLst>
            <a:ext uri="{FF2B5EF4-FFF2-40B4-BE49-F238E27FC236}">
              <a16:creationId xmlns:a16="http://schemas.microsoft.com/office/drawing/2014/main" id="{5B529813-6B9C-45DA-8D4C-3CEAB98F5E43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96E7B8AC-308C-4E99-A197-9E9F0A255C9D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5785" name="Text Box 6">
          <a:extLst>
            <a:ext uri="{FF2B5EF4-FFF2-40B4-BE49-F238E27FC236}">
              <a16:creationId xmlns:a16="http://schemas.microsoft.com/office/drawing/2014/main" id="{892DB09C-015B-4491-8DDA-50CCCB7453CF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B52BBBC0-E492-422B-A665-C4B375B7E6F2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87" name="Text Box 6">
          <a:extLst>
            <a:ext uri="{FF2B5EF4-FFF2-40B4-BE49-F238E27FC236}">
              <a16:creationId xmlns:a16="http://schemas.microsoft.com/office/drawing/2014/main" id="{31DDE660-540B-4715-A225-573962558D69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5788" name="Text Box 4">
          <a:extLst>
            <a:ext uri="{FF2B5EF4-FFF2-40B4-BE49-F238E27FC236}">
              <a16:creationId xmlns:a16="http://schemas.microsoft.com/office/drawing/2014/main" id="{CA00953B-6E63-4B9E-AE53-7229321D7D2C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5789" name="Text Box 6">
          <a:extLst>
            <a:ext uri="{FF2B5EF4-FFF2-40B4-BE49-F238E27FC236}">
              <a16:creationId xmlns:a16="http://schemas.microsoft.com/office/drawing/2014/main" id="{FC888F01-0EB1-4FB4-95B2-6344A8A17D7B}"/>
            </a:ext>
          </a:extLst>
        </xdr:cNvPr>
        <xdr:cNvSpPr txBox="1">
          <a:spLocks noChangeArrowheads="1"/>
        </xdr:cNvSpPr>
      </xdr:nvSpPr>
      <xdr:spPr bwMode="auto">
        <a:xfrm>
          <a:off x="2595563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B89717A3-A8E6-43DB-9EF0-4FA69F91F964}"/>
            </a:ext>
          </a:extLst>
        </xdr:cNvPr>
        <xdr:cNvSpPr txBox="1">
          <a:spLocks noChangeArrowheads="1"/>
        </xdr:cNvSpPr>
      </xdr:nvSpPr>
      <xdr:spPr bwMode="auto">
        <a:xfrm>
          <a:off x="1206500" y="32964438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07B29ECC-9A2E-439F-9CE3-0F03F5E12497}"/>
            </a:ext>
          </a:extLst>
        </xdr:cNvPr>
        <xdr:cNvSpPr txBox="1">
          <a:spLocks noChangeArrowheads="1"/>
        </xdr:cNvSpPr>
      </xdr:nvSpPr>
      <xdr:spPr bwMode="auto">
        <a:xfrm>
          <a:off x="2139950" y="331454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C93240F4-D109-4080-B62B-2E8BC0305B9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3A1D2383-C6A3-4D49-8DC6-CF68D947163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E3CD5A44-CFF7-4923-9E6F-0737B262AB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175CD285-A8C2-4DB7-A311-48701BE5C1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4783BB2F-5830-4577-A6FC-F7485935DE52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9AF1C584-4F43-40D4-B97C-62A0A7506CE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70B68276-27DD-4961-9A0A-4C448DC43988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83F9985C-25EF-4EE0-B216-50CAC7F648F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11D10AF3-6BC8-4DA8-9B58-C4E90F4514C5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818C5E11-5D11-4526-A999-23281423D4C0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0CB166FF-7848-446C-B6F0-4517BFCC66C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FFBA46F0-8A44-417C-9B2E-81A193F1B42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54AB0BFD-55FA-4CCE-AEDA-287CA917E1B2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4D95A5E5-7390-4464-9F8A-D8495885109F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FBF4E730-51C1-4F2D-9EBF-246129854B3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07" name="Text Box 4">
          <a:extLst>
            <a:ext uri="{FF2B5EF4-FFF2-40B4-BE49-F238E27FC236}">
              <a16:creationId xmlns:a16="http://schemas.microsoft.com/office/drawing/2014/main" id="{64FA5FD9-FBDF-4E70-9272-CE97F0442832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89C3ED18-0DD5-42ED-B094-AE8D1E8B2EC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09" name="Text Box 6">
          <a:extLst>
            <a:ext uri="{FF2B5EF4-FFF2-40B4-BE49-F238E27FC236}">
              <a16:creationId xmlns:a16="http://schemas.microsoft.com/office/drawing/2014/main" id="{C070E6E7-EBE9-43AB-80BD-AB82DAF3D9E4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A1D4A7D0-2F96-40F6-850D-33E9C3E50271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D12D078F-4EA2-4CE8-AE59-71B1D0C63AB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51CDB05C-BF67-4C35-8F45-2B95DD42CCA5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C95E54CB-3FDE-449D-A5C6-190DDCC9D5F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10085CD4-7AF8-4954-A8AE-3D7352DF000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0E3A6929-6797-4FDA-AB2D-EE885DA7D45E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DC91AB03-1A2C-4341-89A9-44594E85FE10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7" name="Text Box 4">
          <a:extLst>
            <a:ext uri="{FF2B5EF4-FFF2-40B4-BE49-F238E27FC236}">
              <a16:creationId xmlns:a16="http://schemas.microsoft.com/office/drawing/2014/main" id="{8E1159C1-23D3-4D7D-AEAE-FE7F3899CF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8" name="Text Box 6">
          <a:extLst>
            <a:ext uri="{FF2B5EF4-FFF2-40B4-BE49-F238E27FC236}">
              <a16:creationId xmlns:a16="http://schemas.microsoft.com/office/drawing/2014/main" id="{23F91F40-0A11-4CC4-BA18-1985BDAE7D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192F749-5649-4FC0-BF07-46082BFA4120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814D83A5-C6CF-425C-97C6-7B1EEFCCEF2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8EDA328A-3F39-4821-8E16-43F85136CF0D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32C9C5EA-CBA7-4D05-8B3E-D1E94B05ED7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3" name="Text Box 4">
          <a:extLst>
            <a:ext uri="{FF2B5EF4-FFF2-40B4-BE49-F238E27FC236}">
              <a16:creationId xmlns:a16="http://schemas.microsoft.com/office/drawing/2014/main" id="{9FBC2500-59B8-47DF-A6D6-27AEB52166A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E04D61BF-B956-40FB-B9F3-6720C14A7F4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5" name="Text Box 4">
          <a:extLst>
            <a:ext uri="{FF2B5EF4-FFF2-40B4-BE49-F238E27FC236}">
              <a16:creationId xmlns:a16="http://schemas.microsoft.com/office/drawing/2014/main" id="{146896EE-E97C-4A12-B1FC-3B3DB2EDEA3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id="{D511AAD7-0AA6-4F3F-B318-61E8DD211E3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7" name="Text Box 4">
          <a:extLst>
            <a:ext uri="{FF2B5EF4-FFF2-40B4-BE49-F238E27FC236}">
              <a16:creationId xmlns:a16="http://schemas.microsoft.com/office/drawing/2014/main" id="{C79D31D9-60AA-436C-8BE7-72BAD0EB46C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28" name="Text Box 6">
          <a:extLst>
            <a:ext uri="{FF2B5EF4-FFF2-40B4-BE49-F238E27FC236}">
              <a16:creationId xmlns:a16="http://schemas.microsoft.com/office/drawing/2014/main" id="{4A5F3948-1E9A-4437-8B60-C68B79524E8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29" name="Text Box 4">
          <a:extLst>
            <a:ext uri="{FF2B5EF4-FFF2-40B4-BE49-F238E27FC236}">
              <a16:creationId xmlns:a16="http://schemas.microsoft.com/office/drawing/2014/main" id="{B6E88EF6-0CDF-4BE0-8F8E-18937838B1C9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30" name="Text Box 6">
          <a:extLst>
            <a:ext uri="{FF2B5EF4-FFF2-40B4-BE49-F238E27FC236}">
              <a16:creationId xmlns:a16="http://schemas.microsoft.com/office/drawing/2014/main" id="{16C4A14B-5287-4C7D-8B42-EE772A2AB4B7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6D35212D-9D67-4ECF-B501-DEDAA562AC9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32" name="Text Box 6">
          <a:extLst>
            <a:ext uri="{FF2B5EF4-FFF2-40B4-BE49-F238E27FC236}">
              <a16:creationId xmlns:a16="http://schemas.microsoft.com/office/drawing/2014/main" id="{1C0BB283-3435-4F23-9D43-B4BF98A001E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33" name="Text Box 4">
          <a:extLst>
            <a:ext uri="{FF2B5EF4-FFF2-40B4-BE49-F238E27FC236}">
              <a16:creationId xmlns:a16="http://schemas.microsoft.com/office/drawing/2014/main" id="{69AE575D-0117-480E-A403-E1A8FA70851B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4B4D5486-FB7F-46B4-BB4A-530E2899ACF4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835" name="Text Box 6">
          <a:extLst>
            <a:ext uri="{FF2B5EF4-FFF2-40B4-BE49-F238E27FC236}">
              <a16:creationId xmlns:a16="http://schemas.microsoft.com/office/drawing/2014/main" id="{B8A713C9-CEF4-43CF-B88A-136ACC1E44B2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C54D7985-3D0B-4161-A85F-FB894BBDF3F0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37" name="Text Box 4">
          <a:extLst>
            <a:ext uri="{FF2B5EF4-FFF2-40B4-BE49-F238E27FC236}">
              <a16:creationId xmlns:a16="http://schemas.microsoft.com/office/drawing/2014/main" id="{6739F67B-5AF2-464D-8D91-A7D676D4622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38" name="Text Box 6">
          <a:extLst>
            <a:ext uri="{FF2B5EF4-FFF2-40B4-BE49-F238E27FC236}">
              <a16:creationId xmlns:a16="http://schemas.microsoft.com/office/drawing/2014/main" id="{6429E5E8-613F-4107-B032-89DA2909198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39" name="Text Box 4">
          <a:extLst>
            <a:ext uri="{FF2B5EF4-FFF2-40B4-BE49-F238E27FC236}">
              <a16:creationId xmlns:a16="http://schemas.microsoft.com/office/drawing/2014/main" id="{CA3FC3F1-6A54-4970-989D-79DB2F81CFC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40" name="Text Box 6">
          <a:extLst>
            <a:ext uri="{FF2B5EF4-FFF2-40B4-BE49-F238E27FC236}">
              <a16:creationId xmlns:a16="http://schemas.microsoft.com/office/drawing/2014/main" id="{B4DBFC4D-3A90-4458-863B-00D5A12C7D37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6884445A-AE35-4ECB-8104-F97E4587B73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2" name="Text Box 6">
          <a:extLst>
            <a:ext uri="{FF2B5EF4-FFF2-40B4-BE49-F238E27FC236}">
              <a16:creationId xmlns:a16="http://schemas.microsoft.com/office/drawing/2014/main" id="{5BEF4162-882C-4ADD-BE92-DD56256B08F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43" name="Text Box 4">
          <a:extLst>
            <a:ext uri="{FF2B5EF4-FFF2-40B4-BE49-F238E27FC236}">
              <a16:creationId xmlns:a16="http://schemas.microsoft.com/office/drawing/2014/main" id="{0DD9BECD-0E5E-42A0-A8F8-83012D63217A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44" name="Text Box 6">
          <a:extLst>
            <a:ext uri="{FF2B5EF4-FFF2-40B4-BE49-F238E27FC236}">
              <a16:creationId xmlns:a16="http://schemas.microsoft.com/office/drawing/2014/main" id="{A09E2FA8-89CB-449F-AD6B-1196FB8354C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45" name="Text Box 4">
          <a:extLst>
            <a:ext uri="{FF2B5EF4-FFF2-40B4-BE49-F238E27FC236}">
              <a16:creationId xmlns:a16="http://schemas.microsoft.com/office/drawing/2014/main" id="{AED1DDB4-8DC3-4001-B441-EF19F0FBD140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6" name="Text Box 4">
          <a:extLst>
            <a:ext uri="{FF2B5EF4-FFF2-40B4-BE49-F238E27FC236}">
              <a16:creationId xmlns:a16="http://schemas.microsoft.com/office/drawing/2014/main" id="{FCB06768-F2AC-4A2C-BE7E-3042EB1EA08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7" name="Text Box 6">
          <a:extLst>
            <a:ext uri="{FF2B5EF4-FFF2-40B4-BE49-F238E27FC236}">
              <a16:creationId xmlns:a16="http://schemas.microsoft.com/office/drawing/2014/main" id="{FB56D4DF-27E3-410F-A837-DBC82B62AF1C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8" name="Text Box 4">
          <a:extLst>
            <a:ext uri="{FF2B5EF4-FFF2-40B4-BE49-F238E27FC236}">
              <a16:creationId xmlns:a16="http://schemas.microsoft.com/office/drawing/2014/main" id="{9D4E8C70-4F00-49F9-B534-F5519ED71C5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49" name="Text Box 6">
          <a:extLst>
            <a:ext uri="{FF2B5EF4-FFF2-40B4-BE49-F238E27FC236}">
              <a16:creationId xmlns:a16="http://schemas.microsoft.com/office/drawing/2014/main" id="{286C46CE-627A-4258-A433-CFCB879FEAD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0" name="Text Box 4">
          <a:extLst>
            <a:ext uri="{FF2B5EF4-FFF2-40B4-BE49-F238E27FC236}">
              <a16:creationId xmlns:a16="http://schemas.microsoft.com/office/drawing/2014/main" id="{E6E492D9-FE1A-4AE3-B492-96B85E03B89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1" name="Text Box 6">
          <a:extLst>
            <a:ext uri="{FF2B5EF4-FFF2-40B4-BE49-F238E27FC236}">
              <a16:creationId xmlns:a16="http://schemas.microsoft.com/office/drawing/2014/main" id="{ADEF27AD-0724-4E31-87B4-69BEA63D1C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2" name="Text Box 4">
          <a:extLst>
            <a:ext uri="{FF2B5EF4-FFF2-40B4-BE49-F238E27FC236}">
              <a16:creationId xmlns:a16="http://schemas.microsoft.com/office/drawing/2014/main" id="{2420187E-51DC-4435-892B-803885083386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3" name="Text Box 6">
          <a:extLst>
            <a:ext uri="{FF2B5EF4-FFF2-40B4-BE49-F238E27FC236}">
              <a16:creationId xmlns:a16="http://schemas.microsoft.com/office/drawing/2014/main" id="{F5CEF8F7-7700-4305-BE3C-F83FED5BE01F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4" name="Text Box 4">
          <a:extLst>
            <a:ext uri="{FF2B5EF4-FFF2-40B4-BE49-F238E27FC236}">
              <a16:creationId xmlns:a16="http://schemas.microsoft.com/office/drawing/2014/main" id="{4FDF94D7-AFE4-46AE-BAD0-9F750429142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5" name="Text Box 6">
          <a:extLst>
            <a:ext uri="{FF2B5EF4-FFF2-40B4-BE49-F238E27FC236}">
              <a16:creationId xmlns:a16="http://schemas.microsoft.com/office/drawing/2014/main" id="{6F8E1F85-5E66-4A4C-94A1-9C626D67B21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6" name="Text Box 4">
          <a:extLst>
            <a:ext uri="{FF2B5EF4-FFF2-40B4-BE49-F238E27FC236}">
              <a16:creationId xmlns:a16="http://schemas.microsoft.com/office/drawing/2014/main" id="{B324594E-BF96-46F7-B4F0-58A0927B37D4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57" name="Text Box 6">
          <a:extLst>
            <a:ext uri="{FF2B5EF4-FFF2-40B4-BE49-F238E27FC236}">
              <a16:creationId xmlns:a16="http://schemas.microsoft.com/office/drawing/2014/main" id="{3097323D-2992-46C3-823C-4EF052D3645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58" name="Text Box 4">
          <a:extLst>
            <a:ext uri="{FF2B5EF4-FFF2-40B4-BE49-F238E27FC236}">
              <a16:creationId xmlns:a16="http://schemas.microsoft.com/office/drawing/2014/main" id="{69F1575C-E4D9-4FB5-AFDB-C9AA2FD9A5B3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149</xdr:row>
      <xdr:rowOff>0</xdr:rowOff>
    </xdr:from>
    <xdr:ext cx="85725" cy="114300"/>
    <xdr:sp macro="" textlink="">
      <xdr:nvSpPr>
        <xdr:cNvPr id="5859" name="Text Box 6">
          <a:extLst>
            <a:ext uri="{FF2B5EF4-FFF2-40B4-BE49-F238E27FC236}">
              <a16:creationId xmlns:a16="http://schemas.microsoft.com/office/drawing/2014/main" id="{55C07731-FE74-48E4-8647-9C8E7C4EDFDE}"/>
            </a:ext>
          </a:extLst>
        </xdr:cNvPr>
        <xdr:cNvSpPr txBox="1">
          <a:spLocks noChangeArrowheads="1"/>
        </xdr:cNvSpPr>
      </xdr:nvSpPr>
      <xdr:spPr bwMode="auto">
        <a:xfrm>
          <a:off x="2595563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461B0797-B345-44D8-9B89-8D8A55BDC4B1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61" name="Text Box 6">
          <a:extLst>
            <a:ext uri="{FF2B5EF4-FFF2-40B4-BE49-F238E27FC236}">
              <a16:creationId xmlns:a16="http://schemas.microsoft.com/office/drawing/2014/main" id="{365D9761-59D0-42DF-930C-910624902793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62" name="Text Box 4">
          <a:extLst>
            <a:ext uri="{FF2B5EF4-FFF2-40B4-BE49-F238E27FC236}">
              <a16:creationId xmlns:a16="http://schemas.microsoft.com/office/drawing/2014/main" id="{BA534C19-9E4B-44D0-A8C7-B2CE1E8508CC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149</xdr:row>
      <xdr:rowOff>0</xdr:rowOff>
    </xdr:from>
    <xdr:ext cx="85725" cy="114300"/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4E8FE011-7311-4072-87C8-44500FBB1FBE}"/>
            </a:ext>
          </a:extLst>
        </xdr:cNvPr>
        <xdr:cNvSpPr txBox="1">
          <a:spLocks noChangeArrowheads="1"/>
        </xdr:cNvSpPr>
      </xdr:nvSpPr>
      <xdr:spPr bwMode="auto">
        <a:xfrm>
          <a:off x="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14300"/>
    <xdr:sp macro="" textlink="">
      <xdr:nvSpPr>
        <xdr:cNvPr id="5864" name="Text Box 6">
          <a:extLst>
            <a:ext uri="{FF2B5EF4-FFF2-40B4-BE49-F238E27FC236}">
              <a16:creationId xmlns:a16="http://schemas.microsoft.com/office/drawing/2014/main" id="{B295E7FB-59B6-4C06-ADD3-D78F848A0F5C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8B8CC868-150E-448A-98A6-470CA81F9A4A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6" name="Text Box 4">
          <a:extLst>
            <a:ext uri="{FF2B5EF4-FFF2-40B4-BE49-F238E27FC236}">
              <a16:creationId xmlns:a16="http://schemas.microsoft.com/office/drawing/2014/main" id="{2DDC88A1-E12F-488E-AA91-F7FFDFC199C5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7" name="Text Box 6">
          <a:extLst>
            <a:ext uri="{FF2B5EF4-FFF2-40B4-BE49-F238E27FC236}">
              <a16:creationId xmlns:a16="http://schemas.microsoft.com/office/drawing/2014/main" id="{24BDACAB-490F-474D-81E4-341853558C49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8" name="Text Box 4">
          <a:extLst>
            <a:ext uri="{FF2B5EF4-FFF2-40B4-BE49-F238E27FC236}">
              <a16:creationId xmlns:a16="http://schemas.microsoft.com/office/drawing/2014/main" id="{6B37E841-FE62-43C8-8A74-5A669376EE2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69" name="Text Box 6">
          <a:extLst>
            <a:ext uri="{FF2B5EF4-FFF2-40B4-BE49-F238E27FC236}">
              <a16:creationId xmlns:a16="http://schemas.microsoft.com/office/drawing/2014/main" id="{07D58895-4FA6-4336-A8FD-D4CA96B3564D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0" name="Text Box 4">
          <a:extLst>
            <a:ext uri="{FF2B5EF4-FFF2-40B4-BE49-F238E27FC236}">
              <a16:creationId xmlns:a16="http://schemas.microsoft.com/office/drawing/2014/main" id="{1145B579-E330-40CF-8CB0-79F4F5BC81BA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1" name="Text Box 6">
          <a:extLst>
            <a:ext uri="{FF2B5EF4-FFF2-40B4-BE49-F238E27FC236}">
              <a16:creationId xmlns:a16="http://schemas.microsoft.com/office/drawing/2014/main" id="{5A179DDE-DB90-4F6F-AFD0-D4A26FC5A6EB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72" name="Text Box 4">
          <a:extLst>
            <a:ext uri="{FF2B5EF4-FFF2-40B4-BE49-F238E27FC236}">
              <a16:creationId xmlns:a16="http://schemas.microsoft.com/office/drawing/2014/main" id="{CA749B79-15D5-4573-BE32-DEC19421C808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149</xdr:row>
      <xdr:rowOff>0</xdr:rowOff>
    </xdr:from>
    <xdr:ext cx="85725" cy="152400"/>
    <xdr:sp macro="" textlink="">
      <xdr:nvSpPr>
        <xdr:cNvPr id="5873" name="Text Box 6">
          <a:extLst>
            <a:ext uri="{FF2B5EF4-FFF2-40B4-BE49-F238E27FC236}">
              <a16:creationId xmlns:a16="http://schemas.microsoft.com/office/drawing/2014/main" id="{23D239FC-139E-410D-8471-9CE8ED1417D0}"/>
            </a:ext>
          </a:extLst>
        </xdr:cNvPr>
        <xdr:cNvSpPr txBox="1">
          <a:spLocks noChangeArrowheads="1"/>
        </xdr:cNvSpPr>
      </xdr:nvSpPr>
      <xdr:spPr bwMode="auto">
        <a:xfrm>
          <a:off x="3952875" y="35028188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149</xdr:row>
      <xdr:rowOff>0</xdr:rowOff>
    </xdr:from>
    <xdr:ext cx="85725" cy="150329"/>
    <xdr:sp macro="" textlink="">
      <xdr:nvSpPr>
        <xdr:cNvPr id="5874" name="Text Box 4">
          <a:extLst>
            <a:ext uri="{FF2B5EF4-FFF2-40B4-BE49-F238E27FC236}">
              <a16:creationId xmlns:a16="http://schemas.microsoft.com/office/drawing/2014/main" id="{013C256F-BDBA-4D82-82DB-AF7584269EF8}"/>
            </a:ext>
          </a:extLst>
        </xdr:cNvPr>
        <xdr:cNvSpPr txBox="1">
          <a:spLocks noChangeArrowheads="1"/>
        </xdr:cNvSpPr>
      </xdr:nvSpPr>
      <xdr:spPr bwMode="auto">
        <a:xfrm>
          <a:off x="314325" y="3502818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68E13507-0753-4501-ACB9-DA11481820B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6" name="Text Box 6">
          <a:extLst>
            <a:ext uri="{FF2B5EF4-FFF2-40B4-BE49-F238E27FC236}">
              <a16:creationId xmlns:a16="http://schemas.microsoft.com/office/drawing/2014/main" id="{A1634F66-4BFF-4BF2-BCE2-C715033A97D9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7" name="Text Box 4">
          <a:extLst>
            <a:ext uri="{FF2B5EF4-FFF2-40B4-BE49-F238E27FC236}">
              <a16:creationId xmlns:a16="http://schemas.microsoft.com/office/drawing/2014/main" id="{0955AEEF-2401-473A-A1D6-99BBFA6DEECE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149</xdr:row>
      <xdr:rowOff>0</xdr:rowOff>
    </xdr:from>
    <xdr:ext cx="85725" cy="114300"/>
    <xdr:sp macro="" textlink="">
      <xdr:nvSpPr>
        <xdr:cNvPr id="5878" name="Text Box 6">
          <a:extLst>
            <a:ext uri="{FF2B5EF4-FFF2-40B4-BE49-F238E27FC236}">
              <a16:creationId xmlns:a16="http://schemas.microsoft.com/office/drawing/2014/main" id="{1443F218-4394-466E-94F2-138760F90047}"/>
            </a:ext>
          </a:extLst>
        </xdr:cNvPr>
        <xdr:cNvSpPr txBox="1">
          <a:spLocks noChangeArrowheads="1"/>
        </xdr:cNvSpPr>
      </xdr:nvSpPr>
      <xdr:spPr bwMode="auto">
        <a:xfrm>
          <a:off x="1206500" y="3502818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5879" name="Text Box 6">
          <a:extLst>
            <a:ext uri="{FF2B5EF4-FFF2-40B4-BE49-F238E27FC236}">
              <a16:creationId xmlns:a16="http://schemas.microsoft.com/office/drawing/2014/main" id="{EA0EF10C-7FA6-45E9-8F15-65F0051C4078}"/>
            </a:ext>
          </a:extLst>
        </xdr:cNvPr>
        <xdr:cNvSpPr txBox="1">
          <a:spLocks noChangeArrowheads="1"/>
        </xdr:cNvSpPr>
      </xdr:nvSpPr>
      <xdr:spPr bwMode="auto">
        <a:xfrm>
          <a:off x="2187575" y="33248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166</xdr:row>
      <xdr:rowOff>190500</xdr:rowOff>
    </xdr:from>
    <xdr:ext cx="85725" cy="675153"/>
    <xdr:sp macro="" textlink="">
      <xdr:nvSpPr>
        <xdr:cNvPr id="5880" name="Text Box 6">
          <a:extLst>
            <a:ext uri="{FF2B5EF4-FFF2-40B4-BE49-F238E27FC236}">
              <a16:creationId xmlns:a16="http://schemas.microsoft.com/office/drawing/2014/main" id="{B204A56A-12C0-4F20-8845-2657C49FF3F1}"/>
            </a:ext>
          </a:extLst>
        </xdr:cNvPr>
        <xdr:cNvSpPr txBox="1">
          <a:spLocks noChangeArrowheads="1"/>
        </xdr:cNvSpPr>
      </xdr:nvSpPr>
      <xdr:spPr bwMode="auto">
        <a:xfrm>
          <a:off x="3152775" y="4988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1019</v>
      </c>
      <c r="B1" s="122" t="s">
        <v>1020</v>
      </c>
      <c r="C1" s="122" t="s">
        <v>1021</v>
      </c>
    </row>
    <row r="2" spans="1:3" ht="16.5" customHeight="1">
      <c r="A2" s="124">
        <v>1</v>
      </c>
      <c r="B2" s="125" t="s">
        <v>344</v>
      </c>
      <c r="C2" s="126" t="s">
        <v>345</v>
      </c>
    </row>
    <row r="3" spans="1:3" ht="16.5" customHeight="1">
      <c r="A3" s="124">
        <v>2</v>
      </c>
      <c r="B3" s="125" t="s">
        <v>346</v>
      </c>
      <c r="C3" s="126" t="s">
        <v>347</v>
      </c>
    </row>
    <row r="4" spans="1:3" ht="29.25" customHeight="1">
      <c r="A4" s="124">
        <v>3</v>
      </c>
      <c r="B4" s="125" t="s">
        <v>348</v>
      </c>
      <c r="C4" s="126" t="s">
        <v>349</v>
      </c>
    </row>
    <row r="5" spans="1:3" ht="16.5" customHeight="1">
      <c r="A5" s="124">
        <v>4</v>
      </c>
      <c r="B5" s="125" t="s">
        <v>350</v>
      </c>
      <c r="C5" s="126" t="s">
        <v>351</v>
      </c>
    </row>
    <row r="6" spans="1:3" ht="29.25" customHeight="1">
      <c r="A6" s="124">
        <v>5</v>
      </c>
      <c r="B6" s="125" t="s">
        <v>352</v>
      </c>
      <c r="C6" s="126" t="s">
        <v>353</v>
      </c>
    </row>
    <row r="7" spans="1:3" ht="29.25" customHeight="1">
      <c r="A7" s="124">
        <v>6</v>
      </c>
      <c r="B7" s="125" t="s">
        <v>354</v>
      </c>
      <c r="C7" s="126" t="s">
        <v>355</v>
      </c>
    </row>
    <row r="8" spans="1:3" ht="29.25" customHeight="1">
      <c r="A8" s="124">
        <v>7</v>
      </c>
      <c r="B8" s="125" t="s">
        <v>832</v>
      </c>
      <c r="C8" s="126" t="s">
        <v>356</v>
      </c>
    </row>
    <row r="9" spans="1:3" ht="29.25" customHeight="1">
      <c r="A9" s="124">
        <v>8</v>
      </c>
      <c r="B9" s="125" t="s">
        <v>357</v>
      </c>
      <c r="C9" s="126" t="s">
        <v>358</v>
      </c>
    </row>
    <row r="10" spans="1:3" ht="29.25" customHeight="1">
      <c r="A10" s="124">
        <v>9</v>
      </c>
      <c r="B10" s="125" t="s">
        <v>359</v>
      </c>
      <c r="C10" s="126" t="s">
        <v>360</v>
      </c>
    </row>
    <row r="11" spans="1:3" ht="29.25" customHeight="1">
      <c r="A11" s="124">
        <v>10</v>
      </c>
      <c r="B11" s="125" t="s">
        <v>361</v>
      </c>
      <c r="C11" s="126" t="s">
        <v>362</v>
      </c>
    </row>
    <row r="12" spans="1:3" ht="28.5" customHeight="1">
      <c r="A12" s="124">
        <v>11</v>
      </c>
      <c r="B12" s="125" t="s">
        <v>833</v>
      </c>
      <c r="C12" s="126" t="s">
        <v>363</v>
      </c>
    </row>
    <row r="13" spans="1:3" ht="29.25" customHeight="1">
      <c r="A13" s="124">
        <v>12</v>
      </c>
      <c r="B13" s="125" t="s">
        <v>364</v>
      </c>
      <c r="C13" s="126" t="s">
        <v>365</v>
      </c>
    </row>
    <row r="14" spans="1:3" ht="29.25" customHeight="1">
      <c r="A14" s="124">
        <v>13</v>
      </c>
      <c r="B14" s="125" t="s">
        <v>366</v>
      </c>
      <c r="C14" s="126" t="s">
        <v>367</v>
      </c>
    </row>
    <row r="15" spans="1:3" ht="29.25" customHeight="1">
      <c r="A15" s="124">
        <v>14</v>
      </c>
      <c r="B15" s="125" t="s">
        <v>368</v>
      </c>
      <c r="C15" s="126" t="s">
        <v>369</v>
      </c>
    </row>
    <row r="16" spans="1:3" ht="39.75" customHeight="1">
      <c r="A16" s="124">
        <v>15</v>
      </c>
      <c r="B16" s="125" t="s">
        <v>370</v>
      </c>
      <c r="C16" s="126" t="s">
        <v>371</v>
      </c>
    </row>
    <row r="17" spans="1:3" ht="29.25" customHeight="1">
      <c r="A17" s="124">
        <v>16</v>
      </c>
      <c r="B17" s="125" t="s">
        <v>372</v>
      </c>
      <c r="C17" s="126" t="s">
        <v>373</v>
      </c>
    </row>
    <row r="18" spans="1:3" ht="29.25" customHeight="1">
      <c r="A18" s="124">
        <v>17</v>
      </c>
      <c r="B18" s="125" t="s">
        <v>374</v>
      </c>
      <c r="C18" s="126" t="s">
        <v>375</v>
      </c>
    </row>
    <row r="19" spans="1:3" ht="29.25" customHeight="1">
      <c r="A19" s="124">
        <v>18</v>
      </c>
      <c r="B19" s="125" t="s">
        <v>376</v>
      </c>
      <c r="C19" s="126" t="s">
        <v>377</v>
      </c>
    </row>
    <row r="20" spans="1:3" ht="29.25" customHeight="1">
      <c r="A20" s="124">
        <v>19</v>
      </c>
      <c r="B20" s="125" t="s">
        <v>378</v>
      </c>
      <c r="C20" s="126" t="s">
        <v>379</v>
      </c>
    </row>
    <row r="21" spans="1:3" ht="29.25" customHeight="1">
      <c r="A21" s="124">
        <v>20</v>
      </c>
      <c r="B21" s="125" t="s">
        <v>380</v>
      </c>
      <c r="C21" s="126" t="s">
        <v>381</v>
      </c>
    </row>
    <row r="22" spans="1:3" ht="29.25" customHeight="1">
      <c r="A22" s="124">
        <v>21</v>
      </c>
      <c r="B22" s="125" t="s">
        <v>382</v>
      </c>
      <c r="C22" s="126" t="s">
        <v>383</v>
      </c>
    </row>
    <row r="23" spans="1:3" ht="29.25" customHeight="1">
      <c r="A23" s="124">
        <v>22</v>
      </c>
      <c r="B23" s="125" t="s">
        <v>834</v>
      </c>
      <c r="C23" s="126" t="s">
        <v>384</v>
      </c>
    </row>
    <row r="24" spans="1:3" ht="16.5" customHeight="1">
      <c r="A24" s="124">
        <v>23</v>
      </c>
      <c r="B24" s="125" t="s">
        <v>385</v>
      </c>
      <c r="C24" s="126" t="s">
        <v>386</v>
      </c>
    </row>
    <row r="25" spans="1:3" ht="16.5" customHeight="1">
      <c r="A25" s="124">
        <v>24</v>
      </c>
      <c r="B25" s="125" t="s">
        <v>387</v>
      </c>
      <c r="C25" s="126" t="s">
        <v>388</v>
      </c>
    </row>
    <row r="26" spans="1:3" ht="16.5" customHeight="1">
      <c r="A26" s="124">
        <v>25</v>
      </c>
      <c r="B26" s="125" t="s">
        <v>389</v>
      </c>
      <c r="C26" s="126" t="s">
        <v>390</v>
      </c>
    </row>
    <row r="27" spans="1:3" ht="16.5" customHeight="1">
      <c r="A27" s="124">
        <v>26</v>
      </c>
      <c r="B27" s="125" t="s">
        <v>391</v>
      </c>
      <c r="C27" s="126" t="s">
        <v>392</v>
      </c>
    </row>
    <row r="28" spans="1:3" ht="16.5" customHeight="1">
      <c r="A28" s="124">
        <v>27</v>
      </c>
      <c r="B28" s="125" t="s">
        <v>393</v>
      </c>
      <c r="C28" s="126" t="s">
        <v>394</v>
      </c>
    </row>
    <row r="29" spans="1:3" ht="16.5" customHeight="1">
      <c r="A29" s="124">
        <v>28</v>
      </c>
      <c r="B29" s="125" t="s">
        <v>395</v>
      </c>
      <c r="C29" s="126" t="s">
        <v>396</v>
      </c>
    </row>
    <row r="30" spans="1:3" ht="16.5" customHeight="1">
      <c r="A30" s="124">
        <v>29</v>
      </c>
      <c r="B30" s="125" t="s">
        <v>397</v>
      </c>
      <c r="C30" s="126" t="s">
        <v>398</v>
      </c>
    </row>
    <row r="31" spans="1:3" ht="16.5" customHeight="1">
      <c r="A31" s="124">
        <v>30</v>
      </c>
      <c r="B31" s="125" t="s">
        <v>399</v>
      </c>
      <c r="C31" s="126" t="s">
        <v>400</v>
      </c>
    </row>
    <row r="32" spans="1:3" ht="16.5" customHeight="1">
      <c r="A32" s="124">
        <v>31</v>
      </c>
      <c r="B32" s="125" t="s">
        <v>401</v>
      </c>
      <c r="C32" s="126" t="s">
        <v>402</v>
      </c>
    </row>
    <row r="33" spans="1:3" ht="16.5" customHeight="1">
      <c r="A33" s="124">
        <v>32</v>
      </c>
      <c r="B33" s="125" t="s">
        <v>403</v>
      </c>
      <c r="C33" s="126" t="s">
        <v>404</v>
      </c>
    </row>
    <row r="34" spans="1:3" ht="16.5" customHeight="1">
      <c r="A34" s="124">
        <v>33</v>
      </c>
      <c r="B34" s="125" t="s">
        <v>405</v>
      </c>
      <c r="C34" s="126" t="s">
        <v>406</v>
      </c>
    </row>
    <row r="35" spans="1:3" ht="16.5" customHeight="1">
      <c r="A35" s="124">
        <v>34</v>
      </c>
      <c r="B35" s="125" t="s">
        <v>835</v>
      </c>
      <c r="C35" s="126" t="s">
        <v>407</v>
      </c>
    </row>
    <row r="36" spans="1:3" ht="16.5" customHeight="1">
      <c r="A36" s="124">
        <v>35</v>
      </c>
      <c r="B36" s="125" t="s">
        <v>408</v>
      </c>
      <c r="C36" s="126" t="s">
        <v>409</v>
      </c>
    </row>
    <row r="37" spans="1:3" ht="16.5" customHeight="1">
      <c r="A37" s="124">
        <v>36</v>
      </c>
      <c r="B37" s="125" t="s">
        <v>410</v>
      </c>
      <c r="C37" s="126" t="s">
        <v>411</v>
      </c>
    </row>
    <row r="38" spans="1:3" ht="29.25" customHeight="1">
      <c r="A38" s="124">
        <v>37</v>
      </c>
      <c r="B38" s="125" t="s">
        <v>412</v>
      </c>
      <c r="C38" s="126" t="s">
        <v>413</v>
      </c>
    </row>
    <row r="39" spans="1:3" ht="29.25" customHeight="1">
      <c r="A39" s="124">
        <v>38</v>
      </c>
      <c r="B39" s="125" t="s">
        <v>414</v>
      </c>
      <c r="C39" s="126" t="s">
        <v>415</v>
      </c>
    </row>
    <row r="40" spans="1:3" ht="29.25" customHeight="1">
      <c r="A40" s="124">
        <v>39</v>
      </c>
      <c r="B40" s="125" t="s">
        <v>416</v>
      </c>
      <c r="C40" s="126" t="s">
        <v>417</v>
      </c>
    </row>
    <row r="41" spans="1:3" ht="29.25" customHeight="1">
      <c r="A41" s="124">
        <v>40</v>
      </c>
      <c r="B41" s="125" t="s">
        <v>418</v>
      </c>
      <c r="C41" s="126" t="s">
        <v>419</v>
      </c>
    </row>
    <row r="42" spans="1:3" ht="29.25" customHeight="1">
      <c r="A42" s="124">
        <v>41</v>
      </c>
      <c r="B42" s="125" t="s">
        <v>420</v>
      </c>
      <c r="C42" s="126" t="s">
        <v>421</v>
      </c>
    </row>
    <row r="43" spans="1:3" ht="29.25" customHeight="1">
      <c r="A43" s="124">
        <v>42</v>
      </c>
      <c r="B43" s="125" t="s">
        <v>422</v>
      </c>
      <c r="C43" s="126" t="s">
        <v>423</v>
      </c>
    </row>
    <row r="44" spans="1:3" ht="16.5" customHeight="1">
      <c r="A44" s="124">
        <v>43</v>
      </c>
      <c r="B44" s="125" t="s">
        <v>424</v>
      </c>
      <c r="C44" s="126" t="s">
        <v>425</v>
      </c>
    </row>
    <row r="45" spans="1:3" ht="16.5" customHeight="1">
      <c r="A45" s="124">
        <v>44</v>
      </c>
      <c r="B45" s="125" t="s">
        <v>426</v>
      </c>
      <c r="C45" s="126" t="s">
        <v>427</v>
      </c>
    </row>
    <row r="46" spans="1:3" ht="29.25" customHeight="1">
      <c r="A46" s="124">
        <v>45</v>
      </c>
      <c r="B46" s="125" t="s">
        <v>428</v>
      </c>
      <c r="C46" s="126" t="s">
        <v>429</v>
      </c>
    </row>
    <row r="47" spans="1:3" ht="29.25" customHeight="1">
      <c r="A47" s="124">
        <v>46</v>
      </c>
      <c r="B47" s="125" t="s">
        <v>430</v>
      </c>
      <c r="C47" s="126" t="s">
        <v>431</v>
      </c>
    </row>
    <row r="48" spans="1:3" ht="16.5" customHeight="1">
      <c r="A48" s="124">
        <v>47</v>
      </c>
      <c r="B48" s="125" t="s">
        <v>432</v>
      </c>
      <c r="C48" s="126" t="s">
        <v>433</v>
      </c>
    </row>
    <row r="49" spans="1:4" ht="29.25" customHeight="1">
      <c r="A49" s="124">
        <v>48</v>
      </c>
      <c r="B49" s="125" t="s">
        <v>434</v>
      </c>
      <c r="C49" s="126" t="s">
        <v>435</v>
      </c>
    </row>
    <row r="50" spans="1:4" ht="29.25" customHeight="1">
      <c r="A50" s="124">
        <v>49</v>
      </c>
      <c r="B50" s="125" t="s">
        <v>436</v>
      </c>
      <c r="C50" s="126" t="s">
        <v>437</v>
      </c>
    </row>
    <row r="51" spans="1:4" ht="29.25" customHeight="1">
      <c r="A51" s="124">
        <v>50</v>
      </c>
      <c r="B51" s="125" t="s">
        <v>438</v>
      </c>
      <c r="C51" s="126" t="s">
        <v>439</v>
      </c>
      <c r="D51" s="123" t="s">
        <v>1022</v>
      </c>
    </row>
    <row r="52" spans="1:4" ht="29.25" customHeight="1">
      <c r="A52" s="124">
        <v>51</v>
      </c>
      <c r="B52" s="125" t="s">
        <v>440</v>
      </c>
      <c r="C52" s="126" t="s">
        <v>441</v>
      </c>
    </row>
    <row r="53" spans="1:4" ht="29.25" customHeight="1">
      <c r="A53" s="124">
        <v>52</v>
      </c>
      <c r="B53" s="125" t="s">
        <v>442</v>
      </c>
      <c r="C53" s="126" t="s">
        <v>443</v>
      </c>
    </row>
    <row r="54" spans="1:4" ht="29.25" customHeight="1">
      <c r="A54" s="124">
        <v>53</v>
      </c>
      <c r="B54" s="125" t="s">
        <v>444</v>
      </c>
      <c r="C54" s="126" t="s">
        <v>445</v>
      </c>
    </row>
    <row r="55" spans="1:4" ht="29.25" customHeight="1">
      <c r="A55" s="124">
        <v>54</v>
      </c>
      <c r="B55" s="125" t="s">
        <v>446</v>
      </c>
      <c r="C55" s="126" t="s">
        <v>447</v>
      </c>
    </row>
    <row r="56" spans="1:4" ht="16.5" customHeight="1">
      <c r="A56" s="124">
        <v>55</v>
      </c>
      <c r="B56" s="125" t="s">
        <v>448</v>
      </c>
      <c r="C56" s="126" t="s">
        <v>449</v>
      </c>
    </row>
    <row r="57" spans="1:4" ht="16.5" customHeight="1">
      <c r="A57" s="124">
        <v>56</v>
      </c>
      <c r="B57" s="125" t="s">
        <v>450</v>
      </c>
      <c r="C57" s="126" t="s">
        <v>451</v>
      </c>
    </row>
    <row r="58" spans="1:4" ht="16.5" customHeight="1">
      <c r="A58" s="124">
        <v>57</v>
      </c>
      <c r="B58" s="125" t="s">
        <v>452</v>
      </c>
      <c r="C58" s="126" t="s">
        <v>453</v>
      </c>
    </row>
    <row r="59" spans="1:4" ht="16.5" customHeight="1">
      <c r="A59" s="124">
        <v>58</v>
      </c>
      <c r="B59" s="125" t="s">
        <v>454</v>
      </c>
      <c r="C59" s="126" t="s">
        <v>455</v>
      </c>
    </row>
    <row r="60" spans="1:4" ht="16.5" customHeight="1">
      <c r="A60" s="124">
        <v>59</v>
      </c>
      <c r="B60" s="125" t="s">
        <v>456</v>
      </c>
      <c r="C60" s="126" t="s">
        <v>457</v>
      </c>
    </row>
    <row r="61" spans="1:4" ht="16.5" customHeight="1">
      <c r="A61" s="124">
        <v>60</v>
      </c>
      <c r="B61" s="125" t="s">
        <v>458</v>
      </c>
      <c r="C61" s="126" t="s">
        <v>459</v>
      </c>
    </row>
    <row r="62" spans="1:4" ht="16.5" customHeight="1">
      <c r="A62" s="124">
        <v>61</v>
      </c>
      <c r="B62" s="125" t="s">
        <v>460</v>
      </c>
      <c r="C62" s="126" t="s">
        <v>461</v>
      </c>
    </row>
    <row r="63" spans="1:4" ht="16.5" customHeight="1">
      <c r="A63" s="124">
        <v>62</v>
      </c>
      <c r="B63" s="125" t="s">
        <v>462</v>
      </c>
      <c r="C63" s="126" t="s">
        <v>463</v>
      </c>
    </row>
    <row r="64" spans="1:4" ht="29.25" customHeight="1">
      <c r="A64" s="124">
        <v>63</v>
      </c>
      <c r="B64" s="125" t="s">
        <v>464</v>
      </c>
      <c r="C64" s="126" t="s">
        <v>465</v>
      </c>
    </row>
    <row r="65" spans="1:3" ht="29.25" customHeight="1">
      <c r="A65" s="124">
        <v>64</v>
      </c>
      <c r="B65" s="125" t="s">
        <v>466</v>
      </c>
      <c r="C65" s="126" t="s">
        <v>467</v>
      </c>
    </row>
    <row r="66" spans="1:3" ht="29.25" customHeight="1">
      <c r="A66" s="124">
        <v>65</v>
      </c>
      <c r="B66" s="125" t="s">
        <v>468</v>
      </c>
      <c r="C66" s="126" t="s">
        <v>469</v>
      </c>
    </row>
    <row r="67" spans="1:3" ht="29.25" customHeight="1">
      <c r="A67" s="124">
        <v>66</v>
      </c>
      <c r="B67" s="125" t="s">
        <v>470</v>
      </c>
      <c r="C67" s="126" t="s">
        <v>471</v>
      </c>
    </row>
    <row r="68" spans="1:3" ht="16.5" customHeight="1">
      <c r="A68" s="124">
        <v>67</v>
      </c>
      <c r="B68" s="125" t="s">
        <v>472</v>
      </c>
      <c r="C68" s="126" t="s">
        <v>473</v>
      </c>
    </row>
    <row r="69" spans="1:3" ht="29.25" customHeight="1">
      <c r="A69" s="124">
        <v>68</v>
      </c>
      <c r="B69" s="125" t="s">
        <v>474</v>
      </c>
      <c r="C69" s="126" t="s">
        <v>475</v>
      </c>
    </row>
    <row r="70" spans="1:3" ht="29.25" customHeight="1">
      <c r="A70" s="124">
        <v>69</v>
      </c>
      <c r="B70" s="125" t="s">
        <v>476</v>
      </c>
      <c r="C70" s="126" t="s">
        <v>477</v>
      </c>
    </row>
    <row r="71" spans="1:3" ht="29.25" customHeight="1">
      <c r="A71" s="124">
        <v>70</v>
      </c>
      <c r="B71" s="125" t="s">
        <v>478</v>
      </c>
      <c r="C71" s="126" t="s">
        <v>479</v>
      </c>
    </row>
    <row r="72" spans="1:3" ht="29.25" customHeight="1">
      <c r="A72" s="124">
        <v>71</v>
      </c>
      <c r="B72" s="125" t="s">
        <v>480</v>
      </c>
      <c r="C72" s="126" t="s">
        <v>481</v>
      </c>
    </row>
    <row r="73" spans="1:3" ht="29.25" customHeight="1">
      <c r="A73" s="124">
        <v>72</v>
      </c>
      <c r="B73" s="125" t="s">
        <v>482</v>
      </c>
      <c r="C73" s="126" t="s">
        <v>483</v>
      </c>
    </row>
    <row r="74" spans="1:3" ht="29.25" customHeight="1">
      <c r="A74" s="124">
        <v>73</v>
      </c>
      <c r="B74" s="125" t="s">
        <v>484</v>
      </c>
      <c r="C74" s="126" t="s">
        <v>485</v>
      </c>
    </row>
    <row r="75" spans="1:3" ht="29.25" customHeight="1">
      <c r="A75" s="124">
        <v>74</v>
      </c>
      <c r="B75" s="125" t="s">
        <v>486</v>
      </c>
      <c r="C75" s="126" t="s">
        <v>487</v>
      </c>
    </row>
    <row r="76" spans="1:3" ht="29.25" customHeight="1">
      <c r="A76" s="124">
        <v>75</v>
      </c>
      <c r="B76" s="125" t="s">
        <v>488</v>
      </c>
      <c r="C76" s="126" t="s">
        <v>489</v>
      </c>
    </row>
    <row r="77" spans="1:3" ht="29.25" customHeight="1">
      <c r="A77" s="124">
        <v>76</v>
      </c>
      <c r="B77" s="125" t="s">
        <v>490</v>
      </c>
      <c r="C77" s="126" t="s">
        <v>491</v>
      </c>
    </row>
    <row r="78" spans="1:3" ht="29.25" customHeight="1">
      <c r="A78" s="124">
        <v>77</v>
      </c>
      <c r="B78" s="125" t="s">
        <v>492</v>
      </c>
      <c r="C78" s="126" t="s">
        <v>493</v>
      </c>
    </row>
    <row r="79" spans="1:3" ht="29.25" customHeight="1">
      <c r="A79" s="124">
        <v>78</v>
      </c>
      <c r="B79" s="125" t="s">
        <v>494</v>
      </c>
      <c r="C79" s="126" t="s">
        <v>495</v>
      </c>
    </row>
    <row r="80" spans="1:3" ht="29.25" customHeight="1">
      <c r="A80" s="124">
        <v>79</v>
      </c>
      <c r="B80" s="125" t="s">
        <v>496</v>
      </c>
      <c r="C80" s="126" t="s">
        <v>497</v>
      </c>
    </row>
    <row r="81" spans="1:3" ht="29.25" customHeight="1">
      <c r="A81" s="124">
        <v>80</v>
      </c>
      <c r="B81" s="125" t="s">
        <v>498</v>
      </c>
      <c r="C81" s="126" t="s">
        <v>499</v>
      </c>
    </row>
    <row r="82" spans="1:3" ht="29.25" customHeight="1">
      <c r="A82" s="124">
        <v>81</v>
      </c>
      <c r="B82" s="125" t="s">
        <v>500</v>
      </c>
      <c r="C82" s="126" t="s">
        <v>501</v>
      </c>
    </row>
    <row r="83" spans="1:3" ht="29.25" customHeight="1">
      <c r="A83" s="124">
        <v>82</v>
      </c>
      <c r="B83" s="125" t="s">
        <v>502</v>
      </c>
      <c r="C83" s="126" t="s">
        <v>503</v>
      </c>
    </row>
    <row r="84" spans="1:3" ht="29.25" customHeight="1">
      <c r="A84" s="124">
        <v>83</v>
      </c>
      <c r="B84" s="125" t="s">
        <v>504</v>
      </c>
      <c r="C84" s="126" t="s">
        <v>505</v>
      </c>
    </row>
    <row r="85" spans="1:3" ht="29.25" customHeight="1">
      <c r="A85" s="124">
        <v>84</v>
      </c>
      <c r="B85" s="125" t="s">
        <v>506</v>
      </c>
      <c r="C85" s="126" t="s">
        <v>507</v>
      </c>
    </row>
    <row r="86" spans="1:3" ht="29.25" customHeight="1">
      <c r="A86" s="124">
        <v>85</v>
      </c>
      <c r="B86" s="125" t="s">
        <v>508</v>
      </c>
      <c r="C86" s="126" t="s">
        <v>509</v>
      </c>
    </row>
    <row r="87" spans="1:3" ht="29.25" customHeight="1">
      <c r="A87" s="124">
        <v>86</v>
      </c>
      <c r="B87" s="125" t="s">
        <v>510</v>
      </c>
      <c r="C87" s="126" t="s">
        <v>511</v>
      </c>
    </row>
    <row r="88" spans="1:3" ht="29.25" customHeight="1">
      <c r="A88" s="124">
        <v>87</v>
      </c>
      <c r="B88" s="125" t="s">
        <v>512</v>
      </c>
      <c r="C88" s="126" t="s">
        <v>513</v>
      </c>
    </row>
    <row r="89" spans="1:3" ht="29.25" customHeight="1">
      <c r="A89" s="124">
        <v>88</v>
      </c>
      <c r="B89" s="125" t="s">
        <v>514</v>
      </c>
      <c r="C89" s="126" t="s">
        <v>515</v>
      </c>
    </row>
    <row r="90" spans="1:3" ht="29.25" customHeight="1">
      <c r="A90" s="124">
        <v>89</v>
      </c>
      <c r="B90" s="125" t="s">
        <v>516</v>
      </c>
      <c r="C90" s="126" t="s">
        <v>517</v>
      </c>
    </row>
    <row r="91" spans="1:3" ht="29.25" customHeight="1">
      <c r="A91" s="124">
        <v>90</v>
      </c>
      <c r="B91" s="125" t="s">
        <v>518</v>
      </c>
      <c r="C91" s="126" t="s">
        <v>519</v>
      </c>
    </row>
    <row r="92" spans="1:3" ht="29.25" customHeight="1">
      <c r="A92" s="124">
        <v>91</v>
      </c>
      <c r="B92" s="125" t="s">
        <v>520</v>
      </c>
      <c r="C92" s="126" t="s">
        <v>521</v>
      </c>
    </row>
    <row r="93" spans="1:3" ht="29.25" customHeight="1">
      <c r="A93" s="124">
        <v>92</v>
      </c>
      <c r="B93" s="125" t="s">
        <v>522</v>
      </c>
      <c r="C93" s="126" t="s">
        <v>523</v>
      </c>
    </row>
    <row r="94" spans="1:3" ht="29.25" customHeight="1">
      <c r="A94" s="124">
        <v>93</v>
      </c>
      <c r="B94" s="125" t="s">
        <v>524</v>
      </c>
      <c r="C94" s="126" t="s">
        <v>525</v>
      </c>
    </row>
    <row r="95" spans="1:3" ht="29.25" customHeight="1">
      <c r="A95" s="124">
        <v>94</v>
      </c>
      <c r="B95" s="125" t="s">
        <v>526</v>
      </c>
      <c r="C95" s="126" t="s">
        <v>527</v>
      </c>
    </row>
    <row r="96" spans="1:3" ht="29.25" customHeight="1">
      <c r="A96" s="124">
        <v>95</v>
      </c>
      <c r="B96" s="125" t="s">
        <v>528</v>
      </c>
      <c r="C96" s="126" t="s">
        <v>529</v>
      </c>
    </row>
    <row r="97" spans="1:3" ht="29.25" customHeight="1">
      <c r="A97" s="124">
        <v>96</v>
      </c>
      <c r="B97" s="125" t="s">
        <v>530</v>
      </c>
      <c r="C97" s="126" t="s">
        <v>531</v>
      </c>
    </row>
    <row r="98" spans="1:3" ht="29.25" customHeight="1">
      <c r="A98" s="124">
        <v>97</v>
      </c>
      <c r="B98" s="125" t="s">
        <v>532</v>
      </c>
      <c r="C98" s="126" t="s">
        <v>533</v>
      </c>
    </row>
    <row r="99" spans="1:3" ht="29.25" customHeight="1">
      <c r="A99" s="124">
        <v>98</v>
      </c>
      <c r="B99" s="125" t="s">
        <v>534</v>
      </c>
      <c r="C99" s="126" t="s">
        <v>535</v>
      </c>
    </row>
    <row r="100" spans="1:3" ht="29.25" customHeight="1">
      <c r="A100" s="124">
        <v>99</v>
      </c>
      <c r="B100" s="125" t="s">
        <v>536</v>
      </c>
      <c r="C100" s="126" t="s">
        <v>537</v>
      </c>
    </row>
    <row r="101" spans="1:3" ht="29.25" customHeight="1">
      <c r="A101" s="124">
        <v>100</v>
      </c>
      <c r="B101" s="125" t="s">
        <v>538</v>
      </c>
      <c r="C101" s="126" t="s">
        <v>539</v>
      </c>
    </row>
    <row r="102" spans="1:3" ht="29.25" customHeight="1">
      <c r="A102" s="124">
        <v>101</v>
      </c>
      <c r="B102" s="125" t="s">
        <v>540</v>
      </c>
      <c r="C102" s="126" t="s">
        <v>541</v>
      </c>
    </row>
    <row r="103" spans="1:3" ht="29.25" customHeight="1">
      <c r="A103" s="124">
        <v>102</v>
      </c>
      <c r="B103" s="125" t="s">
        <v>542</v>
      </c>
      <c r="C103" s="126" t="s">
        <v>543</v>
      </c>
    </row>
    <row r="104" spans="1:3" ht="29.25" customHeight="1">
      <c r="A104" s="124">
        <v>103</v>
      </c>
      <c r="B104" s="125" t="s">
        <v>544</v>
      </c>
      <c r="C104" s="126" t="s">
        <v>545</v>
      </c>
    </row>
    <row r="105" spans="1:3" ht="29.25" customHeight="1">
      <c r="A105" s="124">
        <v>104</v>
      </c>
      <c r="B105" s="125" t="s">
        <v>546</v>
      </c>
      <c r="C105" s="126" t="s">
        <v>547</v>
      </c>
    </row>
    <row r="106" spans="1:3" ht="29.25" customHeight="1">
      <c r="A106" s="124">
        <v>105</v>
      </c>
      <c r="B106" s="125" t="s">
        <v>548</v>
      </c>
      <c r="C106" s="126" t="s">
        <v>549</v>
      </c>
    </row>
    <row r="107" spans="1:3" ht="29.25" customHeight="1">
      <c r="A107" s="124">
        <v>106</v>
      </c>
      <c r="B107" s="125" t="s">
        <v>550</v>
      </c>
      <c r="C107" s="126" t="s">
        <v>551</v>
      </c>
    </row>
    <row r="108" spans="1:3" ht="29.25" customHeight="1">
      <c r="A108" s="124">
        <v>107</v>
      </c>
      <c r="B108" s="125" t="s">
        <v>552</v>
      </c>
      <c r="C108" s="126" t="s">
        <v>553</v>
      </c>
    </row>
    <row r="109" spans="1:3" ht="29.25" customHeight="1">
      <c r="A109" s="124">
        <v>108</v>
      </c>
      <c r="B109" s="125" t="s">
        <v>554</v>
      </c>
      <c r="C109" s="126" t="s">
        <v>555</v>
      </c>
    </row>
    <row r="110" spans="1:3" ht="29.25" customHeight="1">
      <c r="A110" s="124">
        <v>109</v>
      </c>
      <c r="B110" s="125" t="s">
        <v>556</v>
      </c>
      <c r="C110" s="126" t="s">
        <v>557</v>
      </c>
    </row>
    <row r="111" spans="1:3" ht="16.5" customHeight="1">
      <c r="A111" s="124">
        <v>110</v>
      </c>
      <c r="B111" s="125" t="s">
        <v>558</v>
      </c>
      <c r="C111" s="126" t="s">
        <v>559</v>
      </c>
    </row>
    <row r="112" spans="1:3" ht="16.5" customHeight="1">
      <c r="A112" s="124">
        <v>111</v>
      </c>
      <c r="B112" s="125" t="s">
        <v>560</v>
      </c>
      <c r="C112" s="126" t="s">
        <v>561</v>
      </c>
    </row>
    <row r="113" spans="1:3 16351:16355" ht="16.5" customHeight="1">
      <c r="A113" s="124">
        <v>112</v>
      </c>
      <c r="B113" s="125" t="s">
        <v>562</v>
      </c>
      <c r="C113" s="126" t="s">
        <v>563</v>
      </c>
    </row>
    <row r="114" spans="1:3 16351:16355" ht="16.5" customHeight="1">
      <c r="A114" s="124">
        <v>113</v>
      </c>
      <c r="B114" s="125" t="s">
        <v>564</v>
      </c>
      <c r="C114" s="126" t="s">
        <v>565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566</v>
      </c>
      <c r="C115" s="126" t="s">
        <v>567</v>
      </c>
    </row>
    <row r="116" spans="1:3 16351:16355" ht="16.5" customHeight="1">
      <c r="A116" s="124">
        <v>115</v>
      </c>
      <c r="B116" s="125" t="s">
        <v>568</v>
      </c>
      <c r="C116" s="126" t="s">
        <v>569</v>
      </c>
    </row>
    <row r="117" spans="1:3 16351:16355" ht="16.5" customHeight="1">
      <c r="A117" s="124">
        <v>116</v>
      </c>
      <c r="B117" s="125" t="s">
        <v>570</v>
      </c>
      <c r="C117" s="126" t="s">
        <v>571</v>
      </c>
    </row>
    <row r="118" spans="1:3 16351:16355" ht="16.5" customHeight="1">
      <c r="A118" s="124">
        <v>117</v>
      </c>
      <c r="B118" s="125" t="s">
        <v>572</v>
      </c>
      <c r="C118" s="126" t="s">
        <v>573</v>
      </c>
    </row>
    <row r="119" spans="1:3 16351:16355" ht="16.5" customHeight="1">
      <c r="A119" s="124">
        <v>118</v>
      </c>
      <c r="B119" s="125" t="s">
        <v>574</v>
      </c>
      <c r="C119" s="126" t="s">
        <v>575</v>
      </c>
    </row>
    <row r="120" spans="1:3 16351:16355" ht="16.5" customHeight="1">
      <c r="A120" s="124">
        <v>119</v>
      </c>
      <c r="B120" s="125" t="s">
        <v>576</v>
      </c>
      <c r="C120" s="126" t="s">
        <v>577</v>
      </c>
    </row>
    <row r="121" spans="1:3 16351:16355" ht="16.5" customHeight="1">
      <c r="A121" s="124">
        <v>120</v>
      </c>
      <c r="B121" s="125" t="s">
        <v>578</v>
      </c>
      <c r="C121" s="126" t="s">
        <v>1023</v>
      </c>
    </row>
    <row r="122" spans="1:3 16351:16355" ht="16.5" customHeight="1">
      <c r="A122" s="124">
        <v>121</v>
      </c>
      <c r="B122" s="125" t="s">
        <v>579</v>
      </c>
      <c r="C122" s="126" t="s">
        <v>580</v>
      </c>
    </row>
    <row r="123" spans="1:3 16351:16355" ht="16.5" customHeight="1">
      <c r="A123" s="124">
        <v>122</v>
      </c>
      <c r="B123" s="125" t="s">
        <v>581</v>
      </c>
      <c r="C123" s="126" t="s">
        <v>582</v>
      </c>
    </row>
    <row r="124" spans="1:3 16351:16355" ht="16.5" customHeight="1">
      <c r="A124" s="124">
        <v>123</v>
      </c>
      <c r="B124" s="125" t="s">
        <v>583</v>
      </c>
      <c r="C124" s="126" t="s">
        <v>584</v>
      </c>
    </row>
    <row r="125" spans="1:3 16351:16355" ht="16.5" customHeight="1">
      <c r="A125" s="124">
        <v>124</v>
      </c>
      <c r="B125" s="125" t="s">
        <v>585</v>
      </c>
      <c r="C125" s="126" t="s">
        <v>586</v>
      </c>
    </row>
    <row r="126" spans="1:3 16351:16355" ht="16.5" customHeight="1">
      <c r="A126" s="124">
        <v>125</v>
      </c>
      <c r="B126" s="125" t="s">
        <v>587</v>
      </c>
      <c r="C126" s="126" t="s">
        <v>588</v>
      </c>
    </row>
    <row r="127" spans="1:3 16351:16355" ht="16.5" customHeight="1">
      <c r="A127" s="124">
        <v>126</v>
      </c>
      <c r="B127" s="125" t="s">
        <v>589</v>
      </c>
      <c r="C127" s="126" t="s">
        <v>590</v>
      </c>
    </row>
    <row r="128" spans="1:3 16351:16355" ht="16.5" customHeight="1">
      <c r="A128" s="124">
        <v>127</v>
      </c>
      <c r="B128" s="125" t="s">
        <v>591</v>
      </c>
      <c r="C128" s="126" t="s">
        <v>592</v>
      </c>
    </row>
    <row r="129" spans="1:3" ht="16.5" customHeight="1">
      <c r="A129" s="124">
        <v>128</v>
      </c>
      <c r="B129" s="125" t="s">
        <v>593</v>
      </c>
      <c r="C129" s="126" t="s">
        <v>594</v>
      </c>
    </row>
    <row r="130" spans="1:3" ht="16.5" customHeight="1">
      <c r="A130" s="124">
        <v>129</v>
      </c>
      <c r="B130" s="125" t="s">
        <v>595</v>
      </c>
      <c r="C130" s="126" t="s">
        <v>596</v>
      </c>
    </row>
    <row r="131" spans="1:3" ht="16.5" customHeight="1">
      <c r="A131" s="124">
        <v>130</v>
      </c>
      <c r="B131" s="125" t="s">
        <v>836</v>
      </c>
      <c r="C131" s="126" t="s">
        <v>597</v>
      </c>
    </row>
    <row r="132" spans="1:3" ht="16.5" customHeight="1">
      <c r="A132" s="124">
        <v>131</v>
      </c>
      <c r="B132" s="125" t="s">
        <v>598</v>
      </c>
      <c r="C132" s="126" t="s">
        <v>599</v>
      </c>
    </row>
    <row r="133" spans="1:3" ht="16.5" customHeight="1">
      <c r="A133" s="124">
        <v>132</v>
      </c>
      <c r="B133" s="125" t="s">
        <v>600</v>
      </c>
      <c r="C133" s="126" t="s">
        <v>601</v>
      </c>
    </row>
    <row r="134" spans="1:3" ht="16.5" customHeight="1">
      <c r="A134" s="124">
        <v>133</v>
      </c>
      <c r="B134" s="125" t="s">
        <v>602</v>
      </c>
      <c r="C134" s="126" t="s">
        <v>603</v>
      </c>
    </row>
    <row r="135" spans="1:3" ht="16.5" customHeight="1">
      <c r="A135" s="124">
        <v>134</v>
      </c>
      <c r="B135" s="125" t="s">
        <v>604</v>
      </c>
      <c r="C135" s="126" t="s">
        <v>605</v>
      </c>
    </row>
    <row r="136" spans="1:3" ht="16.5" customHeight="1">
      <c r="A136" s="124">
        <v>135</v>
      </c>
      <c r="B136" s="125" t="s">
        <v>606</v>
      </c>
      <c r="C136" s="126" t="s">
        <v>607</v>
      </c>
    </row>
    <row r="137" spans="1:3" ht="16.5" customHeight="1">
      <c r="A137" s="124">
        <v>136</v>
      </c>
      <c r="B137" s="125" t="s">
        <v>608</v>
      </c>
      <c r="C137" s="126" t="s">
        <v>609</v>
      </c>
    </row>
    <row r="138" spans="1:3" ht="16.5" customHeight="1">
      <c r="A138" s="124">
        <v>137</v>
      </c>
      <c r="B138" s="125" t="s">
        <v>610</v>
      </c>
      <c r="C138" s="126" t="s">
        <v>611</v>
      </c>
    </row>
    <row r="139" spans="1:3" ht="29.25" customHeight="1">
      <c r="A139" s="124">
        <v>138</v>
      </c>
      <c r="B139" s="125" t="s">
        <v>612</v>
      </c>
      <c r="C139" s="126" t="s">
        <v>613</v>
      </c>
    </row>
    <row r="140" spans="1:3" ht="29.25" customHeight="1">
      <c r="A140" s="124">
        <v>139</v>
      </c>
      <c r="B140" s="125" t="s">
        <v>614</v>
      </c>
      <c r="C140" s="126" t="s">
        <v>615</v>
      </c>
    </row>
    <row r="141" spans="1:3" ht="29.25" customHeight="1">
      <c r="A141" s="124">
        <v>140</v>
      </c>
      <c r="B141" s="125" t="s">
        <v>837</v>
      </c>
      <c r="C141" s="126" t="s">
        <v>616</v>
      </c>
    </row>
    <row r="142" spans="1:3" ht="29.25" customHeight="1">
      <c r="A142" s="124">
        <v>141</v>
      </c>
      <c r="B142" s="125" t="s">
        <v>617</v>
      </c>
      <c r="C142" s="126" t="s">
        <v>618</v>
      </c>
    </row>
    <row r="143" spans="1:3" ht="29.25" customHeight="1">
      <c r="A143" s="124">
        <v>142</v>
      </c>
      <c r="B143" s="125" t="s">
        <v>619</v>
      </c>
      <c r="C143" s="126" t="s">
        <v>620</v>
      </c>
    </row>
    <row r="144" spans="1:3" ht="29.25" customHeight="1">
      <c r="A144" s="124">
        <v>143</v>
      </c>
      <c r="B144" s="125" t="s">
        <v>621</v>
      </c>
      <c r="C144" s="126" t="s">
        <v>622</v>
      </c>
    </row>
    <row r="145" spans="1:3" ht="29.25" customHeight="1">
      <c r="A145" s="124">
        <v>144</v>
      </c>
      <c r="B145" s="125" t="s">
        <v>623</v>
      </c>
      <c r="C145" s="126" t="s">
        <v>624</v>
      </c>
    </row>
    <row r="146" spans="1:3" ht="29.25" customHeight="1">
      <c r="A146" s="124">
        <v>145</v>
      </c>
      <c r="B146" s="125" t="s">
        <v>838</v>
      </c>
      <c r="C146" s="126" t="s">
        <v>625</v>
      </c>
    </row>
    <row r="147" spans="1:3" ht="29.25" customHeight="1">
      <c r="A147" s="124">
        <v>146</v>
      </c>
      <c r="B147" s="125" t="s">
        <v>626</v>
      </c>
      <c r="C147" s="126" t="s">
        <v>627</v>
      </c>
    </row>
    <row r="148" spans="1:3" ht="29.25" customHeight="1">
      <c r="A148" s="124">
        <v>147</v>
      </c>
      <c r="B148" s="125" t="s">
        <v>628</v>
      </c>
      <c r="C148" s="126" t="s">
        <v>629</v>
      </c>
    </row>
    <row r="149" spans="1:3" ht="29.25" customHeight="1">
      <c r="A149" s="124">
        <v>148</v>
      </c>
      <c r="B149" s="125" t="s">
        <v>630</v>
      </c>
      <c r="C149" s="126" t="s">
        <v>631</v>
      </c>
    </row>
    <row r="150" spans="1:3" ht="29.25" customHeight="1">
      <c r="A150" s="124">
        <v>149</v>
      </c>
      <c r="B150" s="125" t="s">
        <v>632</v>
      </c>
      <c r="C150" s="126" t="s">
        <v>633</v>
      </c>
    </row>
    <row r="151" spans="1:3" ht="29.25" customHeight="1">
      <c r="A151" s="124">
        <v>150</v>
      </c>
      <c r="B151" s="125" t="s">
        <v>634</v>
      </c>
      <c r="C151" s="126" t="s">
        <v>635</v>
      </c>
    </row>
    <row r="152" spans="1:3" ht="29.25" customHeight="1">
      <c r="A152" s="124">
        <v>151</v>
      </c>
      <c r="B152" s="125" t="s">
        <v>636</v>
      </c>
      <c r="C152" s="126" t="s">
        <v>637</v>
      </c>
    </row>
    <row r="153" spans="1:3" ht="29.25" customHeight="1">
      <c r="A153" s="124">
        <v>152</v>
      </c>
      <c r="B153" s="125" t="s">
        <v>638</v>
      </c>
      <c r="C153" s="126" t="s">
        <v>639</v>
      </c>
    </row>
    <row r="154" spans="1:3" ht="29.25" customHeight="1">
      <c r="A154" s="124">
        <v>153</v>
      </c>
      <c r="B154" s="125" t="s">
        <v>640</v>
      </c>
      <c r="C154" s="126" t="s">
        <v>641</v>
      </c>
    </row>
    <row r="155" spans="1:3" ht="29.25" customHeight="1">
      <c r="A155" s="124">
        <v>154</v>
      </c>
      <c r="B155" s="125" t="s">
        <v>642</v>
      </c>
      <c r="C155" s="126" t="s">
        <v>643</v>
      </c>
    </row>
    <row r="156" spans="1:3" ht="29.25" customHeight="1">
      <c r="A156" s="124">
        <v>155</v>
      </c>
      <c r="B156" s="125" t="s">
        <v>644</v>
      </c>
      <c r="C156" s="126" t="s">
        <v>645</v>
      </c>
    </row>
    <row r="157" spans="1:3" ht="29.25" customHeight="1">
      <c r="A157" s="124">
        <v>156</v>
      </c>
      <c r="B157" s="125" t="s">
        <v>646</v>
      </c>
      <c r="C157" s="126" t="s">
        <v>647</v>
      </c>
    </row>
    <row r="158" spans="1:3" ht="29.25" customHeight="1">
      <c r="A158" s="124">
        <v>157</v>
      </c>
      <c r="B158" s="125" t="s">
        <v>648</v>
      </c>
      <c r="C158" s="126" t="s">
        <v>649</v>
      </c>
    </row>
    <row r="159" spans="1:3" ht="29.25" customHeight="1">
      <c r="A159" s="124">
        <v>158</v>
      </c>
      <c r="B159" s="125" t="s">
        <v>650</v>
      </c>
      <c r="C159" s="126" t="s">
        <v>651</v>
      </c>
    </row>
    <row r="160" spans="1:3" ht="29.25" customHeight="1">
      <c r="A160" s="124">
        <v>159</v>
      </c>
      <c r="B160" s="125" t="s">
        <v>839</v>
      </c>
      <c r="C160" s="126" t="s">
        <v>652</v>
      </c>
    </row>
    <row r="161" spans="1:3" ht="29.25" customHeight="1">
      <c r="A161" s="124">
        <v>160</v>
      </c>
      <c r="B161" s="125" t="s">
        <v>653</v>
      </c>
      <c r="C161" s="126" t="s">
        <v>654</v>
      </c>
    </row>
    <row r="162" spans="1:3" ht="29.25" customHeight="1">
      <c r="A162" s="124">
        <v>161</v>
      </c>
      <c r="B162" s="125" t="s">
        <v>655</v>
      </c>
      <c r="C162" s="126" t="s">
        <v>656</v>
      </c>
    </row>
    <row r="163" spans="1:3" ht="29.25" customHeight="1">
      <c r="A163" s="124">
        <v>162</v>
      </c>
      <c r="B163" s="125" t="s">
        <v>657</v>
      </c>
      <c r="C163" s="126" t="s">
        <v>658</v>
      </c>
    </row>
    <row r="164" spans="1:3" ht="29.25" customHeight="1">
      <c r="A164" s="124">
        <v>163</v>
      </c>
      <c r="B164" s="125" t="s">
        <v>659</v>
      </c>
      <c r="C164" s="126" t="s">
        <v>660</v>
      </c>
    </row>
    <row r="165" spans="1:3" ht="29.25" customHeight="1">
      <c r="A165" s="124">
        <v>164</v>
      </c>
      <c r="B165" s="125" t="s">
        <v>661</v>
      </c>
      <c r="C165" s="126" t="s">
        <v>662</v>
      </c>
    </row>
    <row r="166" spans="1:3" ht="29.25" customHeight="1">
      <c r="A166" s="124">
        <v>165</v>
      </c>
      <c r="B166" s="125" t="s">
        <v>840</v>
      </c>
      <c r="C166" s="126" t="s">
        <v>663</v>
      </c>
    </row>
    <row r="167" spans="1:3" ht="29.25" customHeight="1">
      <c r="A167" s="124">
        <v>166</v>
      </c>
      <c r="B167" s="125" t="s">
        <v>664</v>
      </c>
      <c r="C167" s="126" t="s">
        <v>665</v>
      </c>
    </row>
    <row r="168" spans="1:3" ht="29.25" customHeight="1">
      <c r="A168" s="124">
        <v>167</v>
      </c>
      <c r="B168" s="125" t="s">
        <v>666</v>
      </c>
      <c r="C168" s="126" t="s">
        <v>667</v>
      </c>
    </row>
    <row r="169" spans="1:3" ht="29.25" customHeight="1">
      <c r="A169" s="124">
        <v>168</v>
      </c>
      <c r="B169" s="125" t="s">
        <v>668</v>
      </c>
      <c r="C169" s="126" t="s">
        <v>669</v>
      </c>
    </row>
    <row r="170" spans="1:3" ht="29.25" customHeight="1">
      <c r="A170" s="124">
        <v>169</v>
      </c>
      <c r="B170" s="125" t="s">
        <v>670</v>
      </c>
      <c r="C170" s="126" t="s">
        <v>671</v>
      </c>
    </row>
    <row r="171" spans="1:3" ht="29.25" customHeight="1">
      <c r="A171" s="124">
        <v>170</v>
      </c>
      <c r="B171" s="125" t="s">
        <v>672</v>
      </c>
      <c r="C171" s="126" t="s">
        <v>673</v>
      </c>
    </row>
    <row r="172" spans="1:3" ht="29.25" customHeight="1">
      <c r="A172" s="124">
        <v>171</v>
      </c>
      <c r="B172" s="125" t="s">
        <v>841</v>
      </c>
      <c r="C172" s="126" t="s">
        <v>674</v>
      </c>
    </row>
    <row r="173" spans="1:3" ht="29.25" customHeight="1">
      <c r="A173" s="124">
        <v>172</v>
      </c>
      <c r="B173" s="125" t="s">
        <v>675</v>
      </c>
      <c r="C173" s="126" t="s">
        <v>676</v>
      </c>
    </row>
    <row r="174" spans="1:3" ht="29.25" customHeight="1">
      <c r="A174" s="124">
        <v>173</v>
      </c>
      <c r="B174" s="125" t="s">
        <v>677</v>
      </c>
      <c r="C174" s="126" t="s">
        <v>678</v>
      </c>
    </row>
    <row r="175" spans="1:3" ht="29.25" customHeight="1">
      <c r="A175" s="124">
        <v>174</v>
      </c>
      <c r="B175" s="125" t="s">
        <v>679</v>
      </c>
      <c r="C175" s="126" t="s">
        <v>680</v>
      </c>
    </row>
    <row r="176" spans="1:3" ht="16.5" customHeight="1">
      <c r="A176" s="124">
        <v>175</v>
      </c>
      <c r="B176" s="125" t="s">
        <v>681</v>
      </c>
      <c r="C176" s="126" t="s">
        <v>682</v>
      </c>
    </row>
    <row r="177" spans="1:3 16271:16355" ht="16.5" customHeight="1">
      <c r="A177" s="124">
        <v>176</v>
      </c>
      <c r="B177" s="125" t="s">
        <v>683</v>
      </c>
      <c r="C177" s="126" t="s">
        <v>684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685</v>
      </c>
      <c r="C178" s="126" t="s">
        <v>686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687</v>
      </c>
      <c r="C179" s="126" t="s">
        <v>688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689</v>
      </c>
      <c r="C180" s="126" t="s">
        <v>690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691</v>
      </c>
      <c r="C181" s="126" t="s">
        <v>692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693</v>
      </c>
      <c r="C182" s="126" t="s">
        <v>694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695</v>
      </c>
      <c r="C183" s="126" t="s">
        <v>696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697</v>
      </c>
      <c r="C184" s="126" t="s">
        <v>698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699</v>
      </c>
      <c r="C185" s="126" t="s">
        <v>700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701</v>
      </c>
      <c r="C186" s="126" t="s">
        <v>702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703</v>
      </c>
      <c r="C187" s="126" t="s">
        <v>704</v>
      </c>
    </row>
    <row r="188" spans="1:3 16271:16355" ht="16.5" customHeight="1">
      <c r="A188" s="124">
        <v>187</v>
      </c>
      <c r="B188" s="125" t="s">
        <v>705</v>
      </c>
      <c r="C188" s="126" t="s">
        <v>706</v>
      </c>
    </row>
    <row r="189" spans="1:3 16271:16355" ht="16.5" customHeight="1">
      <c r="A189" s="124">
        <v>188</v>
      </c>
      <c r="B189" s="125" t="s">
        <v>707</v>
      </c>
      <c r="C189" s="126" t="s">
        <v>708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709</v>
      </c>
      <c r="C190" s="126" t="s">
        <v>710</v>
      </c>
    </row>
    <row r="191" spans="1:3 16271:16355" ht="16.5" customHeight="1">
      <c r="A191" s="124">
        <v>190</v>
      </c>
      <c r="B191" s="125" t="s">
        <v>711</v>
      </c>
      <c r="C191" s="126" t="s">
        <v>712</v>
      </c>
    </row>
    <row r="192" spans="1:3 16271:16355" ht="16.5" customHeight="1">
      <c r="A192" s="124">
        <v>191</v>
      </c>
      <c r="B192" s="125" t="s">
        <v>713</v>
      </c>
      <c r="C192" s="126" t="s">
        <v>714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715</v>
      </c>
      <c r="C193" s="126" t="s">
        <v>716</v>
      </c>
    </row>
    <row r="194" spans="1:3 16321:16354" ht="16.5" customHeight="1">
      <c r="A194" s="124">
        <v>193</v>
      </c>
      <c r="B194" s="125" t="s">
        <v>717</v>
      </c>
      <c r="C194" s="126" t="s">
        <v>718</v>
      </c>
    </row>
    <row r="195" spans="1:3 16321:16354" ht="16.5" customHeight="1">
      <c r="A195" s="124">
        <v>194</v>
      </c>
      <c r="B195" s="125" t="s">
        <v>719</v>
      </c>
      <c r="C195" s="126" t="s">
        <v>720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721</v>
      </c>
      <c r="C196" s="126" t="s">
        <v>722</v>
      </c>
    </row>
    <row r="197" spans="1:3 16321:16354" ht="29.25" customHeight="1">
      <c r="A197" s="124">
        <v>196</v>
      </c>
      <c r="B197" s="125" t="s">
        <v>723</v>
      </c>
      <c r="C197" s="126" t="s">
        <v>724</v>
      </c>
    </row>
    <row r="198" spans="1:3 16321:16354" ht="29.25" customHeight="1">
      <c r="A198" s="124">
        <v>197</v>
      </c>
      <c r="B198" s="125" t="s">
        <v>725</v>
      </c>
      <c r="C198" s="126" t="s">
        <v>726</v>
      </c>
    </row>
    <row r="199" spans="1:3 16321:16354" ht="29.25" customHeight="1">
      <c r="A199" s="124">
        <v>198</v>
      </c>
      <c r="B199" s="125" t="s">
        <v>727</v>
      </c>
      <c r="C199" s="126" t="s">
        <v>728</v>
      </c>
    </row>
    <row r="200" spans="1:3 16321:16354" ht="29.25" customHeight="1">
      <c r="A200" s="124">
        <v>199</v>
      </c>
      <c r="B200" s="125" t="s">
        <v>729</v>
      </c>
      <c r="C200" s="126" t="s">
        <v>730</v>
      </c>
    </row>
    <row r="201" spans="1:3 16321:16354" ht="29.25" customHeight="1">
      <c r="A201" s="124">
        <v>200</v>
      </c>
      <c r="B201" s="125" t="s">
        <v>731</v>
      </c>
      <c r="C201" s="126" t="s">
        <v>732</v>
      </c>
    </row>
    <row r="202" spans="1:3 16321:16354" ht="29.25" customHeight="1">
      <c r="A202" s="124">
        <v>201</v>
      </c>
      <c r="B202" s="125" t="s">
        <v>733</v>
      </c>
      <c r="C202" s="126" t="s">
        <v>734</v>
      </c>
    </row>
    <row r="203" spans="1:3 16321:16354" ht="29.25" customHeight="1">
      <c r="A203" s="124">
        <v>202</v>
      </c>
      <c r="B203" s="125" t="s">
        <v>735</v>
      </c>
      <c r="C203" s="126" t="s">
        <v>736</v>
      </c>
    </row>
    <row r="204" spans="1:3 16321:16354" ht="29.25" customHeight="1">
      <c r="A204" s="124">
        <v>203</v>
      </c>
      <c r="B204" s="125" t="s">
        <v>737</v>
      </c>
      <c r="C204" s="126" t="s">
        <v>738</v>
      </c>
    </row>
    <row r="205" spans="1:3 16321:16354" ht="29.25" customHeight="1">
      <c r="A205" s="124">
        <v>204</v>
      </c>
      <c r="B205" s="125" t="s">
        <v>739</v>
      </c>
      <c r="C205" s="126" t="s">
        <v>740</v>
      </c>
    </row>
    <row r="206" spans="1:3 16321:16354" ht="29.25" customHeight="1">
      <c r="A206" s="124">
        <v>205</v>
      </c>
      <c r="B206" s="125" t="s">
        <v>741</v>
      </c>
      <c r="C206" s="126" t="s">
        <v>742</v>
      </c>
    </row>
    <row r="207" spans="1:3 16321:16354" ht="29.25" customHeight="1">
      <c r="A207" s="124">
        <v>206</v>
      </c>
      <c r="B207" s="125" t="s">
        <v>743</v>
      </c>
      <c r="C207" s="126" t="s">
        <v>744</v>
      </c>
    </row>
    <row r="208" spans="1:3 16321:16354" ht="29.25" customHeight="1">
      <c r="A208" s="124">
        <v>207</v>
      </c>
      <c r="B208" s="125" t="s">
        <v>745</v>
      </c>
      <c r="C208" s="126" t="s">
        <v>746</v>
      </c>
    </row>
    <row r="209" spans="1:3" ht="29.25" customHeight="1">
      <c r="A209" s="124">
        <v>208</v>
      </c>
      <c r="B209" s="125" t="s">
        <v>747</v>
      </c>
      <c r="C209" s="126" t="s">
        <v>748</v>
      </c>
    </row>
    <row r="210" spans="1:3" ht="29.25" customHeight="1">
      <c r="A210" s="124">
        <v>209</v>
      </c>
      <c r="B210" s="125" t="s">
        <v>749</v>
      </c>
      <c r="C210" s="126" t="s">
        <v>750</v>
      </c>
    </row>
    <row r="211" spans="1:3" ht="29.25" customHeight="1">
      <c r="A211" s="124">
        <v>210</v>
      </c>
      <c r="B211" s="125" t="s">
        <v>842</v>
      </c>
      <c r="C211" s="126" t="s">
        <v>751</v>
      </c>
    </row>
    <row r="212" spans="1:3" ht="29.25" customHeight="1">
      <c r="A212" s="124">
        <v>211</v>
      </c>
      <c r="B212" s="125" t="s">
        <v>845</v>
      </c>
      <c r="C212" s="126" t="s">
        <v>752</v>
      </c>
    </row>
    <row r="213" spans="1:3" ht="29.25" customHeight="1">
      <c r="A213" s="124">
        <v>212</v>
      </c>
      <c r="B213" s="125" t="s">
        <v>753</v>
      </c>
      <c r="C213" s="126" t="s">
        <v>754</v>
      </c>
    </row>
    <row r="214" spans="1:3" ht="29.25" customHeight="1">
      <c r="A214" s="124">
        <v>213</v>
      </c>
      <c r="B214" s="125" t="s">
        <v>843</v>
      </c>
      <c r="C214" s="126" t="s">
        <v>755</v>
      </c>
    </row>
    <row r="215" spans="1:3" ht="29.25" customHeight="1">
      <c r="A215" s="124">
        <v>214</v>
      </c>
      <c r="B215" s="125" t="s">
        <v>756</v>
      </c>
      <c r="C215" s="126" t="s">
        <v>757</v>
      </c>
    </row>
    <row r="216" spans="1:3" ht="29.25" customHeight="1">
      <c r="A216" s="124">
        <v>215</v>
      </c>
      <c r="B216" s="125" t="s">
        <v>758</v>
      </c>
      <c r="C216" s="126" t="s">
        <v>759</v>
      </c>
    </row>
    <row r="217" spans="1:3" ht="29.25" customHeight="1">
      <c r="A217" s="124">
        <v>216</v>
      </c>
      <c r="B217" s="125" t="s">
        <v>760</v>
      </c>
      <c r="C217" s="126" t="s">
        <v>761</v>
      </c>
    </row>
    <row r="218" spans="1:3" ht="29.25" customHeight="1">
      <c r="A218" s="124">
        <v>217</v>
      </c>
      <c r="B218" s="125" t="s">
        <v>762</v>
      </c>
      <c r="C218" s="126" t="s">
        <v>763</v>
      </c>
    </row>
    <row r="219" spans="1:3" ht="16.5" customHeight="1">
      <c r="A219" s="124">
        <v>218</v>
      </c>
      <c r="B219" s="125" t="s">
        <v>764</v>
      </c>
      <c r="C219" s="126" t="s">
        <v>1024</v>
      </c>
    </row>
    <row r="220" spans="1:3" ht="29.25" customHeight="1">
      <c r="A220" s="124">
        <v>219</v>
      </c>
      <c r="B220" s="125" t="s">
        <v>766</v>
      </c>
      <c r="C220" s="126" t="s">
        <v>767</v>
      </c>
    </row>
    <row r="221" spans="1:3" ht="29.25" customHeight="1">
      <c r="A221" s="124">
        <v>220</v>
      </c>
      <c r="B221" s="125" t="s">
        <v>768</v>
      </c>
      <c r="C221" s="126" t="s">
        <v>769</v>
      </c>
    </row>
    <row r="222" spans="1:3" ht="29.25" customHeight="1">
      <c r="A222" s="124">
        <v>221</v>
      </c>
      <c r="B222" s="125" t="s">
        <v>846</v>
      </c>
      <c r="C222" s="126" t="s">
        <v>770</v>
      </c>
    </row>
    <row r="223" spans="1:3" ht="29.25" customHeight="1">
      <c r="A223" s="124">
        <v>222</v>
      </c>
      <c r="B223" s="125" t="s">
        <v>771</v>
      </c>
      <c r="C223" s="126" t="s">
        <v>772</v>
      </c>
    </row>
    <row r="224" spans="1:3" ht="42.75" customHeight="1">
      <c r="A224" s="124">
        <v>223</v>
      </c>
      <c r="B224" s="125" t="s">
        <v>773</v>
      </c>
      <c r="C224" s="126" t="s">
        <v>774</v>
      </c>
    </row>
    <row r="225" spans="1:3" ht="16.5" customHeight="1">
      <c r="A225" s="124">
        <v>224</v>
      </c>
      <c r="B225" s="125" t="s">
        <v>775</v>
      </c>
      <c r="C225" s="126" t="s">
        <v>1025</v>
      </c>
    </row>
    <row r="226" spans="1:3" ht="16.5" customHeight="1">
      <c r="A226" s="124">
        <v>225</v>
      </c>
      <c r="B226" s="125" t="s">
        <v>777</v>
      </c>
      <c r="C226" s="126" t="s">
        <v>1026</v>
      </c>
    </row>
    <row r="227" spans="1:3" ht="29.25" customHeight="1">
      <c r="A227" s="124">
        <v>226</v>
      </c>
      <c r="B227" s="125" t="s">
        <v>779</v>
      </c>
      <c r="C227" s="126" t="s">
        <v>780</v>
      </c>
    </row>
    <row r="228" spans="1:3" ht="29.25" customHeight="1">
      <c r="A228" s="124">
        <v>227</v>
      </c>
      <c r="B228" s="125" t="s">
        <v>781</v>
      </c>
      <c r="C228" s="126" t="s">
        <v>782</v>
      </c>
    </row>
    <row r="229" spans="1:3" ht="29.25" customHeight="1">
      <c r="A229" s="124">
        <v>228</v>
      </c>
      <c r="B229" s="125" t="s">
        <v>847</v>
      </c>
      <c r="C229" s="126" t="s">
        <v>783</v>
      </c>
    </row>
    <row r="230" spans="1:3" ht="29.25" customHeight="1">
      <c r="A230" s="124">
        <v>229</v>
      </c>
      <c r="B230" s="125" t="s">
        <v>784</v>
      </c>
      <c r="C230" s="126" t="s">
        <v>785</v>
      </c>
    </row>
    <row r="231" spans="1:3" ht="29.25" customHeight="1">
      <c r="A231" s="124">
        <v>230</v>
      </c>
      <c r="B231" s="125" t="s">
        <v>786</v>
      </c>
      <c r="C231" s="126" t="s">
        <v>787</v>
      </c>
    </row>
    <row r="232" spans="1:3" ht="29.25" customHeight="1">
      <c r="A232" s="124">
        <v>231</v>
      </c>
      <c r="B232" s="125" t="s">
        <v>788</v>
      </c>
      <c r="C232" s="126" t="s">
        <v>789</v>
      </c>
    </row>
    <row r="233" spans="1:3" ht="29.25" customHeight="1">
      <c r="A233" s="124">
        <v>232</v>
      </c>
      <c r="B233" s="125" t="s">
        <v>790</v>
      </c>
      <c r="C233" s="126" t="s">
        <v>791</v>
      </c>
    </row>
    <row r="234" spans="1:3" ht="29.25" customHeight="1">
      <c r="A234" s="124">
        <v>233</v>
      </c>
      <c r="B234" s="125" t="s">
        <v>792</v>
      </c>
      <c r="C234" s="126" t="s">
        <v>793</v>
      </c>
    </row>
    <row r="235" spans="1:3" ht="16.5" customHeight="1">
      <c r="A235" s="124">
        <v>234</v>
      </c>
      <c r="B235" s="125" t="s">
        <v>794</v>
      </c>
      <c r="C235" s="126" t="s">
        <v>1027</v>
      </c>
    </row>
    <row r="236" spans="1:3" ht="29.25" customHeight="1">
      <c r="A236" s="124">
        <v>235</v>
      </c>
      <c r="B236" s="125" t="s">
        <v>848</v>
      </c>
      <c r="C236" s="126" t="s">
        <v>796</v>
      </c>
    </row>
    <row r="237" spans="1:3" ht="16.5" customHeight="1">
      <c r="A237" s="124">
        <v>236</v>
      </c>
      <c r="B237" s="125" t="s">
        <v>797</v>
      </c>
      <c r="C237" s="126" t="s">
        <v>1028</v>
      </c>
    </row>
    <row r="238" spans="1:3" ht="16.5" customHeight="1">
      <c r="A238" s="124">
        <v>237</v>
      </c>
      <c r="B238" s="125" t="s">
        <v>799</v>
      </c>
      <c r="C238" s="126" t="s">
        <v>1029</v>
      </c>
    </row>
    <row r="239" spans="1:3" ht="29.25" customHeight="1">
      <c r="A239" s="124">
        <v>238</v>
      </c>
      <c r="B239" s="125" t="s">
        <v>801</v>
      </c>
      <c r="C239" s="126" t="s">
        <v>802</v>
      </c>
    </row>
    <row r="240" spans="1:3" ht="16.5" customHeight="1">
      <c r="A240" s="124">
        <v>239</v>
      </c>
      <c r="B240" s="125" t="s">
        <v>849</v>
      </c>
      <c r="C240" s="126" t="s">
        <v>1030</v>
      </c>
    </row>
    <row r="241" spans="1:3" ht="16.5" customHeight="1">
      <c r="A241" s="124">
        <v>240</v>
      </c>
      <c r="B241" s="125" t="s">
        <v>804</v>
      </c>
      <c r="C241" s="126" t="s">
        <v>1031</v>
      </c>
    </row>
    <row r="242" spans="1:3" ht="29.25" customHeight="1">
      <c r="A242" s="124">
        <v>241</v>
      </c>
      <c r="B242" s="125" t="s">
        <v>806</v>
      </c>
      <c r="C242" s="126" t="s">
        <v>807</v>
      </c>
    </row>
    <row r="243" spans="1:3" ht="16.5" customHeight="1">
      <c r="A243" s="124">
        <v>242</v>
      </c>
      <c r="B243" s="125" t="s">
        <v>808</v>
      </c>
      <c r="C243" s="126" t="s">
        <v>1032</v>
      </c>
    </row>
    <row r="244" spans="1:3" ht="29.25" customHeight="1">
      <c r="A244" s="124">
        <v>243</v>
      </c>
      <c r="B244" s="125" t="s">
        <v>810</v>
      </c>
      <c r="C244" s="126" t="s">
        <v>811</v>
      </c>
    </row>
    <row r="245" spans="1:3" ht="16.5" customHeight="1">
      <c r="A245" s="124">
        <v>244</v>
      </c>
      <c r="B245" s="125" t="s">
        <v>812</v>
      </c>
      <c r="C245" s="126" t="s">
        <v>813</v>
      </c>
    </row>
    <row r="246" spans="1:3" ht="16.5" customHeight="1">
      <c r="A246" s="124">
        <v>245</v>
      </c>
      <c r="B246" s="125" t="s">
        <v>816</v>
      </c>
      <c r="C246" s="126" t="s">
        <v>817</v>
      </c>
    </row>
    <row r="247" spans="1:3" ht="29.25" customHeight="1">
      <c r="A247" s="124">
        <v>246</v>
      </c>
      <c r="B247" s="125" t="s">
        <v>824</v>
      </c>
      <c r="C247" s="126" t="s">
        <v>825</v>
      </c>
    </row>
    <row r="248" spans="1:3" ht="29.25" customHeight="1">
      <c r="A248" s="124">
        <v>247</v>
      </c>
      <c r="B248" s="125" t="s">
        <v>820</v>
      </c>
      <c r="C248" s="126" t="s">
        <v>821</v>
      </c>
    </row>
    <row r="249" spans="1:3" ht="29.25" customHeight="1">
      <c r="A249" s="124">
        <v>248</v>
      </c>
      <c r="B249" s="125" t="s">
        <v>822</v>
      </c>
      <c r="C249" s="126" t="s">
        <v>823</v>
      </c>
    </row>
    <row r="250" spans="1:3" ht="29.25" customHeight="1">
      <c r="A250" s="124">
        <v>249</v>
      </c>
      <c r="B250" s="125" t="s">
        <v>826</v>
      </c>
      <c r="C250" s="126" t="s">
        <v>827</v>
      </c>
    </row>
    <row r="251" spans="1:3" ht="15.75" customHeight="1">
      <c r="A251" s="124">
        <v>250</v>
      </c>
      <c r="B251" s="125" t="s">
        <v>828</v>
      </c>
      <c r="C251" s="126" t="s">
        <v>829</v>
      </c>
    </row>
    <row r="252" spans="1:3" ht="31.5" customHeight="1">
      <c r="A252" s="124">
        <v>251</v>
      </c>
      <c r="B252" s="125" t="s">
        <v>818</v>
      </c>
      <c r="C252" s="126" t="s">
        <v>819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7" t="s">
        <v>312</v>
      </c>
      <c r="D2" s="207"/>
      <c r="E2" s="20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5"/>
      <c r="U2" s="6"/>
      <c r="V2" s="6"/>
    </row>
    <row r="3" spans="1:22" ht="15.75" customHeight="1" thickBot="1">
      <c r="A3" s="4"/>
      <c r="B3" s="4"/>
      <c r="C3" s="4"/>
      <c r="D3" s="207" t="s">
        <v>313</v>
      </c>
      <c r="E3" s="207"/>
      <c r="F3" s="209"/>
      <c r="G3" s="209"/>
      <c r="H3" s="209"/>
      <c r="I3" s="209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0" t="s">
        <v>328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7"/>
      <c r="T5" s="7"/>
      <c r="U5" s="7"/>
      <c r="V5" s="7"/>
    </row>
    <row r="6" spans="1:22" ht="3.75" customHeight="1"/>
    <row r="7" spans="1:22" ht="25.5" customHeight="1">
      <c r="A7" s="211" t="s">
        <v>0</v>
      </c>
      <c r="B7" s="211"/>
      <c r="C7" s="211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</row>
    <row r="8" spans="1:22" ht="17.25" customHeight="1">
      <c r="A8" s="211" t="s">
        <v>18</v>
      </c>
      <c r="B8" s="211"/>
      <c r="C8" s="211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</row>
    <row r="9" spans="1:22" ht="17.25" customHeight="1">
      <c r="A9" s="211" t="s">
        <v>19</v>
      </c>
      <c r="B9" s="211"/>
      <c r="C9" s="211"/>
      <c r="D9" s="216"/>
      <c r="E9" s="216"/>
      <c r="F9" s="216"/>
      <c r="G9" s="216"/>
      <c r="H9" s="216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1" t="s">
        <v>333</v>
      </c>
      <c r="B10" s="211"/>
      <c r="C10" s="211"/>
      <c r="D10" s="211"/>
      <c r="E10" s="211"/>
      <c r="F10" s="212"/>
      <c r="G10" s="212"/>
      <c r="H10" s="212"/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212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3" t="s">
        <v>334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5"/>
    </row>
    <row r="13" spans="1:22" ht="24.75" customHeight="1">
      <c r="A13" s="217" t="s">
        <v>318</v>
      </c>
      <c r="B13" s="217"/>
      <c r="C13" s="217"/>
      <c r="D13" s="218" t="s">
        <v>319</v>
      </c>
      <c r="E13" s="218"/>
      <c r="F13" s="218" t="s">
        <v>314</v>
      </c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8"/>
      <c r="R13" s="218"/>
      <c r="S13" s="218"/>
      <c r="T13" s="218"/>
      <c r="U13" s="218"/>
      <c r="V13" s="218"/>
    </row>
    <row r="14" spans="1:22" ht="24.75" customHeight="1">
      <c r="A14" s="219" t="s">
        <v>320</v>
      </c>
      <c r="B14" s="219"/>
      <c r="C14" s="219"/>
      <c r="D14" s="220"/>
      <c r="E14" s="220"/>
      <c r="F14" s="221" t="str">
        <f>IF(D14="","",VLOOKUP(D14,A172:B175,2))</f>
        <v/>
      </c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</row>
    <row r="15" spans="1:22" ht="24.75" customHeight="1">
      <c r="A15" s="219" t="s">
        <v>321</v>
      </c>
      <c r="B15" s="222"/>
      <c r="C15" s="222"/>
      <c r="D15" s="223"/>
      <c r="E15" s="223"/>
      <c r="F15" s="221" t="str">
        <f>IF(C15="","",VLOOKUP(C15,#REF!,2))</f>
        <v/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</row>
    <row r="16" spans="1:22" ht="24.75" customHeight="1">
      <c r="A16" s="219" t="s">
        <v>322</v>
      </c>
      <c r="B16" s="222"/>
      <c r="C16" s="222"/>
      <c r="D16" s="223"/>
      <c r="E16" s="223"/>
      <c r="F16" s="224" t="str">
        <f>IF(C16="","",IF(EXACT(C15,MID(C16,1,3)),VLOOKUP(C16,#REF!,2),"VERIFIQUE QUE LA SUBFUNCIÓN CORRESPONDA AL CATÁLOGO DE FUNCIONES"))</f>
        <v/>
      </c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</row>
    <row r="17" spans="1:34" ht="24.75" customHeight="1">
      <c r="A17" s="219" t="s">
        <v>323</v>
      </c>
      <c r="B17" s="222"/>
      <c r="C17" s="222"/>
      <c r="D17" s="223"/>
      <c r="E17" s="223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  <c r="U17" s="225"/>
      <c r="V17" s="225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26" t="s">
        <v>324</v>
      </c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  <c r="P19" s="226"/>
      <c r="Q19" s="226"/>
      <c r="R19" s="226"/>
      <c r="S19" s="226"/>
      <c r="T19" s="226"/>
      <c r="U19" s="226"/>
      <c r="V19" s="226"/>
    </row>
    <row r="20" spans="1:34" ht="24.75" customHeight="1">
      <c r="A20" s="227"/>
      <c r="B20" s="227"/>
      <c r="C20" s="227"/>
      <c r="D20" s="227"/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  <c r="S20" s="227"/>
      <c r="T20" s="227"/>
      <c r="U20" s="227"/>
      <c r="V20" s="227"/>
    </row>
    <row r="21" spans="1:34" ht="24.75" customHeight="1">
      <c r="A21" s="226" t="s">
        <v>332</v>
      </c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226"/>
      <c r="R21" s="226"/>
      <c r="S21" s="226"/>
      <c r="T21" s="226"/>
      <c r="U21" s="226"/>
      <c r="V21" s="226"/>
    </row>
    <row r="22" spans="1:34" ht="24.75" customHeight="1">
      <c r="A22" s="228"/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</row>
    <row r="23" spans="1:34" ht="24.75" customHeight="1">
      <c r="A23" s="226" t="s">
        <v>327</v>
      </c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  <c r="P23" s="226"/>
      <c r="Q23" s="226"/>
      <c r="R23" s="226"/>
      <c r="S23" s="226"/>
      <c r="T23" s="226"/>
      <c r="U23" s="226"/>
      <c r="V23" s="226"/>
    </row>
    <row r="24" spans="1:34" s="3" customFormat="1" ht="25.5" customHeight="1">
      <c r="A24" s="228"/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7" t="s">
        <v>20</v>
      </c>
      <c r="B26" s="217"/>
      <c r="C26" s="217"/>
      <c r="D26" s="217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6" t="s">
        <v>5</v>
      </c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229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6"/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  <c r="M28" s="197"/>
      <c r="N28" s="197"/>
      <c r="O28" s="197"/>
      <c r="P28" s="197"/>
      <c r="Q28" s="197"/>
      <c r="R28" s="197"/>
      <c r="S28" s="197"/>
      <c r="T28" s="197"/>
      <c r="U28" s="197"/>
      <c r="V28" s="197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4" t="s">
        <v>337</v>
      </c>
      <c r="B30" s="204"/>
      <c r="C30" s="204"/>
      <c r="D30" s="205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7" t="s">
        <v>23</v>
      </c>
      <c r="B32" s="179"/>
      <c r="C32" s="196"/>
      <c r="D32" s="197"/>
      <c r="E32" s="197"/>
      <c r="F32" s="197"/>
      <c r="G32" s="198"/>
      <c r="H32" s="177" t="s">
        <v>24</v>
      </c>
      <c r="I32" s="178"/>
      <c r="J32" s="179"/>
      <c r="K32" s="199"/>
      <c r="L32" s="200"/>
      <c r="M32" s="200"/>
      <c r="N32" s="200"/>
      <c r="O32" s="200"/>
      <c r="P32" s="201"/>
      <c r="Q32" s="177" t="s">
        <v>336</v>
      </c>
      <c r="R32" s="179"/>
      <c r="S32" s="199"/>
      <c r="T32" s="200"/>
      <c r="U32" s="200"/>
      <c r="V32" s="200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0" t="s">
        <v>25</v>
      </c>
      <c r="B33" s="202"/>
      <c r="C33" s="176" t="s">
        <v>22</v>
      </c>
      <c r="D33" s="176" t="s">
        <v>3</v>
      </c>
      <c r="E33" s="176" t="s">
        <v>4</v>
      </c>
      <c r="F33" s="177" t="s">
        <v>326</v>
      </c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9"/>
      <c r="T33" s="51"/>
      <c r="U33" s="188" t="s">
        <v>27</v>
      </c>
      <c r="V33" s="190" t="s">
        <v>329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1"/>
      <c r="B34" s="203"/>
      <c r="C34" s="176"/>
      <c r="D34" s="176"/>
      <c r="E34" s="176"/>
      <c r="F34" s="194" t="s">
        <v>300</v>
      </c>
      <c r="G34" s="195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89"/>
      <c r="V34" s="191"/>
      <c r="W34" s="15"/>
    </row>
    <row r="35" spans="1:34" ht="25.5" customHeight="1">
      <c r="A35" s="164" t="s">
        <v>1</v>
      </c>
      <c r="B35" s="164"/>
      <c r="C35" s="41"/>
      <c r="D35" s="42"/>
      <c r="E35" s="42"/>
      <c r="F35" s="176" t="s">
        <v>306</v>
      </c>
      <c r="G35" s="17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3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4" t="s">
        <v>2</v>
      </c>
      <c r="B36" s="164"/>
      <c r="C36" s="41"/>
      <c r="D36" s="42"/>
      <c r="E36" s="42"/>
      <c r="F36" s="176" t="s">
        <v>307</v>
      </c>
      <c r="G36" s="17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84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0" t="s">
        <v>25</v>
      </c>
      <c r="B38" s="202"/>
      <c r="C38" s="176" t="s">
        <v>22</v>
      </c>
      <c r="D38" s="176" t="s">
        <v>3</v>
      </c>
      <c r="E38" s="176" t="s">
        <v>4</v>
      </c>
      <c r="F38" s="177" t="s">
        <v>325</v>
      </c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9"/>
      <c r="T38" s="52"/>
      <c r="U38" s="188" t="s">
        <v>27</v>
      </c>
      <c r="V38" s="190" t="s">
        <v>330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1"/>
      <c r="B39" s="203"/>
      <c r="C39" s="176"/>
      <c r="D39" s="176"/>
      <c r="E39" s="176"/>
      <c r="F39" s="192" t="s">
        <v>298</v>
      </c>
      <c r="G39" s="193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89"/>
      <c r="V39" s="191"/>
      <c r="W39" s="15"/>
    </row>
    <row r="40" spans="1:34" ht="29.25" customHeight="1">
      <c r="A40" s="164" t="s">
        <v>1</v>
      </c>
      <c r="B40" s="164"/>
      <c r="C40" s="39"/>
      <c r="D40" s="40"/>
      <c r="E40" s="40"/>
      <c r="F40" s="181" t="s">
        <v>308</v>
      </c>
      <c r="G40" s="182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3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4" t="s">
        <v>2</v>
      </c>
      <c r="B41" s="164"/>
      <c r="C41" s="41"/>
      <c r="D41" s="42"/>
      <c r="E41" s="42"/>
      <c r="F41" s="185" t="s">
        <v>309</v>
      </c>
      <c r="G41" s="185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84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6" t="s">
        <v>6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229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6"/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4" t="s">
        <v>338</v>
      </c>
      <c r="B46" s="204"/>
      <c r="C46" s="204"/>
      <c r="D46" s="205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7" t="s">
        <v>23</v>
      </c>
      <c r="B48" s="179"/>
      <c r="C48" s="196"/>
      <c r="D48" s="197"/>
      <c r="E48" s="197"/>
      <c r="F48" s="197"/>
      <c r="G48" s="198"/>
      <c r="H48" s="177" t="s">
        <v>24</v>
      </c>
      <c r="I48" s="178"/>
      <c r="J48" s="179"/>
      <c r="K48" s="199"/>
      <c r="L48" s="200"/>
      <c r="M48" s="200"/>
      <c r="N48" s="200"/>
      <c r="O48" s="200"/>
      <c r="P48" s="201"/>
      <c r="Q48" s="177" t="s">
        <v>336</v>
      </c>
      <c r="R48" s="179"/>
      <c r="S48" s="199"/>
      <c r="T48" s="200"/>
      <c r="U48" s="200"/>
      <c r="V48" s="200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0" t="s">
        <v>25</v>
      </c>
      <c r="B49" s="202"/>
      <c r="C49" s="176" t="s">
        <v>22</v>
      </c>
      <c r="D49" s="176" t="s">
        <v>3</v>
      </c>
      <c r="E49" s="176" t="s">
        <v>4</v>
      </c>
      <c r="F49" s="177" t="s">
        <v>326</v>
      </c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9"/>
      <c r="T49" s="51"/>
      <c r="U49" s="188" t="s">
        <v>27</v>
      </c>
      <c r="V49" s="190" t="s">
        <v>329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1"/>
      <c r="B50" s="203"/>
      <c r="C50" s="176"/>
      <c r="D50" s="176"/>
      <c r="E50" s="176"/>
      <c r="F50" s="194" t="s">
        <v>300</v>
      </c>
      <c r="G50" s="195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89"/>
      <c r="V50" s="191"/>
      <c r="W50" s="15"/>
    </row>
    <row r="51" spans="1:34" ht="25.5" customHeight="1">
      <c r="A51" s="164" t="s">
        <v>1</v>
      </c>
      <c r="B51" s="164"/>
      <c r="C51" s="41"/>
      <c r="D51" s="42"/>
      <c r="E51" s="42"/>
      <c r="F51" s="176" t="s">
        <v>306</v>
      </c>
      <c r="G51" s="17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3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4" t="s">
        <v>2</v>
      </c>
      <c r="B52" s="164"/>
      <c r="C52" s="41"/>
      <c r="D52" s="42"/>
      <c r="E52" s="42"/>
      <c r="F52" s="176" t="s">
        <v>307</v>
      </c>
      <c r="G52" s="17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84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0" t="s">
        <v>25</v>
      </c>
      <c r="B54" s="202"/>
      <c r="C54" s="176" t="s">
        <v>22</v>
      </c>
      <c r="D54" s="176" t="s">
        <v>3</v>
      </c>
      <c r="E54" s="176" t="s">
        <v>4</v>
      </c>
      <c r="F54" s="177" t="s">
        <v>325</v>
      </c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9"/>
      <c r="T54" s="52"/>
      <c r="U54" s="188" t="s">
        <v>27</v>
      </c>
      <c r="V54" s="190" t="s">
        <v>330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1"/>
      <c r="B55" s="203"/>
      <c r="C55" s="176"/>
      <c r="D55" s="176"/>
      <c r="E55" s="176"/>
      <c r="F55" s="192" t="s">
        <v>298</v>
      </c>
      <c r="G55" s="193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89"/>
      <c r="V55" s="191"/>
      <c r="W55" s="15"/>
    </row>
    <row r="56" spans="1:34" ht="29.25" customHeight="1">
      <c r="A56" s="164" t="s">
        <v>1</v>
      </c>
      <c r="B56" s="164"/>
      <c r="C56" s="39"/>
      <c r="D56" s="40"/>
      <c r="E56" s="40"/>
      <c r="F56" s="181" t="s">
        <v>308</v>
      </c>
      <c r="G56" s="182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3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4" t="s">
        <v>2</v>
      </c>
      <c r="B57" s="164"/>
      <c r="C57" s="41"/>
      <c r="D57" s="42"/>
      <c r="E57" s="42"/>
      <c r="F57" s="185" t="s">
        <v>309</v>
      </c>
      <c r="G57" s="185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84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4" t="s">
        <v>21</v>
      </c>
      <c r="B59" s="204"/>
      <c r="C59" s="204"/>
      <c r="D59" s="205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4" t="s">
        <v>339</v>
      </c>
      <c r="B61" s="204"/>
      <c r="C61" s="204"/>
      <c r="D61" s="205"/>
      <c r="E61" s="206"/>
      <c r="F61" s="206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7" t="s">
        <v>23</v>
      </c>
      <c r="B63" s="179"/>
      <c r="C63" s="196"/>
      <c r="D63" s="197"/>
      <c r="E63" s="197"/>
      <c r="F63" s="197"/>
      <c r="G63" s="198"/>
      <c r="H63" s="177" t="s">
        <v>24</v>
      </c>
      <c r="I63" s="178"/>
      <c r="J63" s="179"/>
      <c r="K63" s="199"/>
      <c r="L63" s="200"/>
      <c r="M63" s="200"/>
      <c r="N63" s="200"/>
      <c r="O63" s="200"/>
      <c r="P63" s="201"/>
      <c r="Q63" s="177" t="s">
        <v>336</v>
      </c>
      <c r="R63" s="179"/>
      <c r="S63" s="199"/>
      <c r="T63" s="200"/>
      <c r="U63" s="200"/>
      <c r="V63" s="200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0" t="s">
        <v>25</v>
      </c>
      <c r="B64" s="202"/>
      <c r="C64" s="176" t="s">
        <v>22</v>
      </c>
      <c r="D64" s="176" t="s">
        <v>3</v>
      </c>
      <c r="E64" s="176" t="s">
        <v>4</v>
      </c>
      <c r="F64" s="177" t="s">
        <v>326</v>
      </c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9"/>
      <c r="T64" s="51"/>
      <c r="U64" s="188" t="s">
        <v>27</v>
      </c>
      <c r="V64" s="190" t="s">
        <v>329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1"/>
      <c r="B65" s="203"/>
      <c r="C65" s="176"/>
      <c r="D65" s="176"/>
      <c r="E65" s="176"/>
      <c r="F65" s="194" t="s">
        <v>300</v>
      </c>
      <c r="G65" s="195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89"/>
      <c r="V65" s="191"/>
      <c r="W65" s="15"/>
    </row>
    <row r="66" spans="1:34" ht="25.5" customHeight="1">
      <c r="A66" s="164" t="s">
        <v>1</v>
      </c>
      <c r="B66" s="164"/>
      <c r="C66" s="41"/>
      <c r="D66" s="42"/>
      <c r="E66" s="42"/>
      <c r="F66" s="176" t="s">
        <v>306</v>
      </c>
      <c r="G66" s="17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3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4" t="s">
        <v>2</v>
      </c>
      <c r="B67" s="164"/>
      <c r="C67" s="41"/>
      <c r="D67" s="42"/>
      <c r="E67" s="42"/>
      <c r="F67" s="176" t="s">
        <v>307</v>
      </c>
      <c r="G67" s="17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84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0" t="s">
        <v>25</v>
      </c>
      <c r="B69" s="202"/>
      <c r="C69" s="176" t="s">
        <v>22</v>
      </c>
      <c r="D69" s="176" t="s">
        <v>3</v>
      </c>
      <c r="E69" s="176" t="s">
        <v>4</v>
      </c>
      <c r="F69" s="177" t="s">
        <v>325</v>
      </c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9"/>
      <c r="T69" s="52"/>
      <c r="U69" s="188" t="s">
        <v>27</v>
      </c>
      <c r="V69" s="190" t="s">
        <v>330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1"/>
      <c r="B70" s="203"/>
      <c r="C70" s="176"/>
      <c r="D70" s="176"/>
      <c r="E70" s="176"/>
      <c r="F70" s="192" t="s">
        <v>298</v>
      </c>
      <c r="G70" s="193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89"/>
      <c r="V70" s="191"/>
      <c r="W70" s="15"/>
    </row>
    <row r="71" spans="1:34" ht="29.25" customHeight="1">
      <c r="A71" s="164" t="s">
        <v>1</v>
      </c>
      <c r="B71" s="164"/>
      <c r="C71" s="39"/>
      <c r="D71" s="40"/>
      <c r="E71" s="40"/>
      <c r="F71" s="181" t="s">
        <v>308</v>
      </c>
      <c r="G71" s="182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3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4" t="s">
        <v>2</v>
      </c>
      <c r="B72" s="164"/>
      <c r="C72" s="41"/>
      <c r="D72" s="42"/>
      <c r="E72" s="42"/>
      <c r="F72" s="185" t="s">
        <v>309</v>
      </c>
      <c r="G72" s="185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84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6" t="s">
        <v>335</v>
      </c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5" t="s">
        <v>29</v>
      </c>
      <c r="B77" s="176" t="s">
        <v>30</v>
      </c>
      <c r="C77" s="176"/>
      <c r="D77" s="176"/>
      <c r="E77" s="176" t="s">
        <v>3</v>
      </c>
      <c r="F77" s="177" t="s">
        <v>26</v>
      </c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9"/>
      <c r="T77" s="51"/>
      <c r="U77" s="176" t="s">
        <v>27</v>
      </c>
      <c r="V77" s="176" t="s">
        <v>301</v>
      </c>
    </row>
    <row r="78" spans="1:34" ht="25.5" customHeight="1">
      <c r="A78" s="175"/>
      <c r="B78" s="176"/>
      <c r="C78" s="176"/>
      <c r="D78" s="176"/>
      <c r="E78" s="176"/>
      <c r="F78" s="180" t="s">
        <v>299</v>
      </c>
      <c r="G78" s="180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6"/>
      <c r="V78" s="176"/>
    </row>
    <row r="79" spans="1:34" ht="26.25" customHeight="1">
      <c r="A79" s="174" t="s">
        <v>31</v>
      </c>
      <c r="B79" s="158">
        <v>1</v>
      </c>
      <c r="C79" s="159"/>
      <c r="D79" s="160"/>
      <c r="E79" s="163"/>
      <c r="F79" s="164" t="s">
        <v>300</v>
      </c>
      <c r="G79" s="164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65" t="str">
        <f>IF(U79=0,"-",U80/U79)</f>
        <v>-</v>
      </c>
    </row>
    <row r="80" spans="1:34" ht="27.75" customHeight="1">
      <c r="A80" s="174"/>
      <c r="B80" s="158"/>
      <c r="C80" s="161"/>
      <c r="D80" s="162"/>
      <c r="E80" s="163"/>
      <c r="F80" s="166" t="s">
        <v>298</v>
      </c>
      <c r="G80" s="166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65"/>
    </row>
    <row r="81" spans="1:22" ht="26.25" customHeight="1">
      <c r="A81" s="174"/>
      <c r="B81" s="158">
        <v>2</v>
      </c>
      <c r="C81" s="159"/>
      <c r="D81" s="160"/>
      <c r="E81" s="163"/>
      <c r="F81" s="164" t="s">
        <v>300</v>
      </c>
      <c r="G81" s="164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65" t="str">
        <f>IF(U81=0,"-",U82/U81)</f>
        <v>-</v>
      </c>
    </row>
    <row r="82" spans="1:22" ht="26.25" customHeight="1">
      <c r="A82" s="174"/>
      <c r="B82" s="158"/>
      <c r="C82" s="161"/>
      <c r="D82" s="162"/>
      <c r="E82" s="163"/>
      <c r="F82" s="166" t="s">
        <v>298</v>
      </c>
      <c r="G82" s="166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65"/>
    </row>
    <row r="83" spans="1:22" ht="26.25" customHeight="1">
      <c r="A83" s="174"/>
      <c r="B83" s="158">
        <v>3</v>
      </c>
      <c r="C83" s="159"/>
      <c r="D83" s="160"/>
      <c r="E83" s="163"/>
      <c r="F83" s="164" t="s">
        <v>300</v>
      </c>
      <c r="G83" s="164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65" t="str">
        <f>IF(U83=0,"-",U84/U83)</f>
        <v>-</v>
      </c>
    </row>
    <row r="84" spans="1:22" ht="26.25" customHeight="1">
      <c r="A84" s="174"/>
      <c r="B84" s="158"/>
      <c r="C84" s="161"/>
      <c r="D84" s="162"/>
      <c r="E84" s="163"/>
      <c r="F84" s="166" t="s">
        <v>298</v>
      </c>
      <c r="G84" s="166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65"/>
    </row>
    <row r="85" spans="1:22" ht="26.25" customHeight="1">
      <c r="A85" s="174"/>
      <c r="B85" s="158">
        <v>4</v>
      </c>
      <c r="C85" s="159"/>
      <c r="D85" s="160"/>
      <c r="E85" s="163"/>
      <c r="F85" s="164" t="s">
        <v>300</v>
      </c>
      <c r="G85" s="164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65" t="str">
        <f>IF(U85=0,"-",U86/U85)</f>
        <v>-</v>
      </c>
    </row>
    <row r="86" spans="1:22" ht="26.25" customHeight="1">
      <c r="A86" s="174"/>
      <c r="B86" s="158"/>
      <c r="C86" s="161"/>
      <c r="D86" s="162"/>
      <c r="E86" s="163"/>
      <c r="F86" s="166" t="s">
        <v>298</v>
      </c>
      <c r="G86" s="166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65"/>
    </row>
    <row r="87" spans="1:22" ht="26.25" customHeight="1">
      <c r="A87" s="174"/>
      <c r="B87" s="158">
        <v>5</v>
      </c>
      <c r="C87" s="159"/>
      <c r="D87" s="160"/>
      <c r="E87" s="163"/>
      <c r="F87" s="164" t="s">
        <v>300</v>
      </c>
      <c r="G87" s="164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65" t="str">
        <f>IF(U87=0,"-",U88/U87)</f>
        <v>-</v>
      </c>
    </row>
    <row r="88" spans="1:22" ht="26.25" customHeight="1">
      <c r="A88" s="174"/>
      <c r="B88" s="158"/>
      <c r="C88" s="161"/>
      <c r="D88" s="162"/>
      <c r="E88" s="163"/>
      <c r="F88" s="166" t="s">
        <v>298</v>
      </c>
      <c r="G88" s="166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65"/>
    </row>
    <row r="90" spans="1:22" ht="36.75" customHeight="1">
      <c r="A90" s="167"/>
      <c r="B90" s="167"/>
      <c r="C90" s="167"/>
      <c r="D90" s="167"/>
      <c r="F90" s="167"/>
      <c r="G90" s="167"/>
      <c r="H90" s="167"/>
      <c r="I90" s="167"/>
      <c r="J90" s="167"/>
      <c r="K90" s="167"/>
      <c r="L90" s="167"/>
      <c r="M90" s="167"/>
      <c r="N90" s="167"/>
      <c r="P90" s="167"/>
      <c r="Q90" s="167"/>
      <c r="R90" s="167"/>
      <c r="S90" s="167"/>
      <c r="T90" s="167"/>
      <c r="U90" s="167"/>
      <c r="V90" s="167"/>
    </row>
    <row r="91" spans="1:22" ht="15" customHeight="1">
      <c r="A91" s="168" t="s">
        <v>331</v>
      </c>
      <c r="B91" s="168"/>
      <c r="C91" s="168"/>
      <c r="D91" s="168"/>
      <c r="E91" s="43"/>
      <c r="F91" s="168" t="s">
        <v>331</v>
      </c>
      <c r="G91" s="168"/>
      <c r="H91" s="168"/>
      <c r="I91" s="168"/>
      <c r="J91" s="168"/>
      <c r="K91" s="168"/>
      <c r="L91" s="168"/>
      <c r="M91" s="168"/>
      <c r="N91" s="168"/>
      <c r="O91" s="43"/>
      <c r="P91" s="168" t="s">
        <v>331</v>
      </c>
      <c r="Q91" s="168"/>
      <c r="R91" s="168"/>
      <c r="S91" s="168"/>
      <c r="T91" s="168"/>
      <c r="U91" s="168"/>
      <c r="V91" s="168"/>
    </row>
    <row r="92" spans="1:22" hidden="1"/>
    <row r="93" spans="1:22" ht="18" hidden="1">
      <c r="B93" s="169" t="s">
        <v>302</v>
      </c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29"/>
    </row>
    <row r="94" spans="1:22" ht="4.5" hidden="1" customHeight="1"/>
    <row r="95" spans="1:22" ht="36.75" hidden="1" customHeight="1">
      <c r="B95" s="30" t="s">
        <v>303</v>
      </c>
      <c r="C95" s="170" t="s">
        <v>29</v>
      </c>
      <c r="D95" s="170"/>
      <c r="E95" s="171" t="s">
        <v>310</v>
      </c>
      <c r="F95" s="171"/>
      <c r="G95" s="171"/>
      <c r="H95" s="171"/>
      <c r="I95" s="171"/>
      <c r="J95" s="171"/>
      <c r="K95" s="31" t="s">
        <v>303</v>
      </c>
      <c r="L95" s="172" t="s">
        <v>311</v>
      </c>
      <c r="M95" s="172"/>
      <c r="N95" s="172"/>
      <c r="O95" s="172"/>
      <c r="P95" s="172"/>
      <c r="Q95" s="172"/>
      <c r="R95" s="172"/>
      <c r="S95" s="173"/>
      <c r="T95" s="32"/>
    </row>
    <row r="96" spans="1:22" ht="27" hidden="1" customHeight="1">
      <c r="B96" s="149">
        <v>1</v>
      </c>
      <c r="C96" s="152" t="str">
        <f>IF(D59="","-",D59)</f>
        <v>-</v>
      </c>
      <c r="D96" s="152"/>
      <c r="E96" s="153" t="e">
        <f>IF(LEN(#REF!)&gt;17,"-",#REF!)</f>
        <v>#REF!</v>
      </c>
      <c r="F96" s="154"/>
      <c r="G96" s="154"/>
      <c r="H96" s="154"/>
      <c r="I96" s="154"/>
      <c r="J96" s="154"/>
      <c r="K96" s="33">
        <v>1</v>
      </c>
      <c r="L96" s="155" t="str">
        <f>$V$79</f>
        <v>-</v>
      </c>
      <c r="M96" s="156"/>
      <c r="N96" s="156"/>
      <c r="O96" s="156"/>
      <c r="P96" s="156"/>
      <c r="Q96" s="156"/>
      <c r="R96" s="156"/>
      <c r="S96" s="157"/>
      <c r="T96" s="34"/>
    </row>
    <row r="97" spans="2:20" ht="27" hidden="1" customHeight="1">
      <c r="B97" s="150"/>
      <c r="C97" s="152"/>
      <c r="D97" s="152"/>
      <c r="E97" s="154"/>
      <c r="F97" s="154"/>
      <c r="G97" s="154"/>
      <c r="H97" s="154"/>
      <c r="I97" s="154"/>
      <c r="J97" s="154"/>
      <c r="K97" s="33">
        <v>2</v>
      </c>
      <c r="L97" s="155" t="str">
        <f>$V$81</f>
        <v>-</v>
      </c>
      <c r="M97" s="156"/>
      <c r="N97" s="156"/>
      <c r="O97" s="156"/>
      <c r="P97" s="156"/>
      <c r="Q97" s="156"/>
      <c r="R97" s="156"/>
      <c r="S97" s="157"/>
      <c r="T97" s="34"/>
    </row>
    <row r="98" spans="2:20" ht="27" hidden="1" customHeight="1">
      <c r="B98" s="150"/>
      <c r="C98" s="152"/>
      <c r="D98" s="152"/>
      <c r="E98" s="154"/>
      <c r="F98" s="154"/>
      <c r="G98" s="154"/>
      <c r="H98" s="154"/>
      <c r="I98" s="154"/>
      <c r="J98" s="154"/>
      <c r="K98" s="33">
        <v>3</v>
      </c>
      <c r="L98" s="155" t="str">
        <f>$V$83</f>
        <v>-</v>
      </c>
      <c r="M98" s="156"/>
      <c r="N98" s="156"/>
      <c r="O98" s="156"/>
      <c r="P98" s="156"/>
      <c r="Q98" s="156"/>
      <c r="R98" s="156"/>
      <c r="S98" s="157"/>
      <c r="T98" s="34"/>
    </row>
    <row r="99" spans="2:20" ht="27" hidden="1" customHeight="1">
      <c r="B99" s="150"/>
      <c r="C99" s="152"/>
      <c r="D99" s="152"/>
      <c r="E99" s="154"/>
      <c r="F99" s="154"/>
      <c r="G99" s="154"/>
      <c r="H99" s="154"/>
      <c r="I99" s="154"/>
      <c r="J99" s="154"/>
      <c r="K99" s="33">
        <v>4</v>
      </c>
      <c r="L99" s="155" t="str">
        <f>$V$85</f>
        <v>-</v>
      </c>
      <c r="M99" s="156"/>
      <c r="N99" s="156"/>
      <c r="O99" s="156"/>
      <c r="P99" s="156"/>
      <c r="Q99" s="156"/>
      <c r="R99" s="156"/>
      <c r="S99" s="157"/>
      <c r="T99" s="34"/>
    </row>
    <row r="100" spans="2:20" ht="27" hidden="1" customHeight="1">
      <c r="B100" s="151"/>
      <c r="C100" s="152"/>
      <c r="D100" s="152"/>
      <c r="E100" s="154"/>
      <c r="F100" s="154"/>
      <c r="G100" s="154"/>
      <c r="H100" s="154"/>
      <c r="I100" s="154"/>
      <c r="J100" s="154"/>
      <c r="K100" s="33">
        <v>5</v>
      </c>
      <c r="L100" s="155" t="str">
        <f>$V$87</f>
        <v>-</v>
      </c>
      <c r="M100" s="156"/>
      <c r="N100" s="156"/>
      <c r="O100" s="156"/>
      <c r="P100" s="156"/>
      <c r="Q100" s="156"/>
      <c r="R100" s="156"/>
      <c r="S100" s="157"/>
      <c r="T100" s="34"/>
    </row>
    <row r="101" spans="2:20" ht="27" hidden="1" customHeight="1">
      <c r="B101" s="149">
        <v>2</v>
      </c>
      <c r="C101" s="152" t="e">
        <f>IF(#REF!="","-",#REF!)</f>
        <v>#REF!</v>
      </c>
      <c r="D101" s="152"/>
      <c r="E101" s="153" t="e">
        <f>IF(LEN(#REF!)&gt;17,"-",#REF!)</f>
        <v>#REF!</v>
      </c>
      <c r="F101" s="154"/>
      <c r="G101" s="154"/>
      <c r="H101" s="154"/>
      <c r="I101" s="154"/>
      <c r="J101" s="154"/>
      <c r="K101" s="33">
        <v>1</v>
      </c>
      <c r="L101" s="155" t="e">
        <f>#REF!</f>
        <v>#REF!</v>
      </c>
      <c r="M101" s="156"/>
      <c r="N101" s="156"/>
      <c r="O101" s="156"/>
      <c r="P101" s="156"/>
      <c r="Q101" s="156"/>
      <c r="R101" s="156"/>
      <c r="S101" s="157"/>
      <c r="T101" s="34"/>
    </row>
    <row r="102" spans="2:20" ht="27" hidden="1" customHeight="1">
      <c r="B102" s="150"/>
      <c r="C102" s="152"/>
      <c r="D102" s="152"/>
      <c r="E102" s="154"/>
      <c r="F102" s="154"/>
      <c r="G102" s="154"/>
      <c r="H102" s="154"/>
      <c r="I102" s="154"/>
      <c r="J102" s="154"/>
      <c r="K102" s="33">
        <v>2</v>
      </c>
      <c r="L102" s="155" t="e">
        <f>#REF!</f>
        <v>#REF!</v>
      </c>
      <c r="M102" s="156"/>
      <c r="N102" s="156"/>
      <c r="O102" s="156"/>
      <c r="P102" s="156"/>
      <c r="Q102" s="156"/>
      <c r="R102" s="156"/>
      <c r="S102" s="157"/>
      <c r="T102" s="34"/>
    </row>
    <row r="103" spans="2:20" ht="27" hidden="1" customHeight="1">
      <c r="B103" s="150"/>
      <c r="C103" s="152"/>
      <c r="D103" s="152"/>
      <c r="E103" s="154"/>
      <c r="F103" s="154"/>
      <c r="G103" s="154"/>
      <c r="H103" s="154"/>
      <c r="I103" s="154"/>
      <c r="J103" s="154"/>
      <c r="K103" s="33">
        <v>3</v>
      </c>
      <c r="L103" s="155" t="e">
        <f>#REF!</f>
        <v>#REF!</v>
      </c>
      <c r="M103" s="156"/>
      <c r="N103" s="156"/>
      <c r="O103" s="156"/>
      <c r="P103" s="156"/>
      <c r="Q103" s="156"/>
      <c r="R103" s="156"/>
      <c r="S103" s="157"/>
      <c r="T103" s="34"/>
    </row>
    <row r="104" spans="2:20" ht="27" hidden="1" customHeight="1">
      <c r="B104" s="150"/>
      <c r="C104" s="152"/>
      <c r="D104" s="152"/>
      <c r="E104" s="154"/>
      <c r="F104" s="154"/>
      <c r="G104" s="154"/>
      <c r="H104" s="154"/>
      <c r="I104" s="154"/>
      <c r="J104" s="154"/>
      <c r="K104" s="33">
        <v>4</v>
      </c>
      <c r="L104" s="155" t="e">
        <f>#REF!</f>
        <v>#REF!</v>
      </c>
      <c r="M104" s="156"/>
      <c r="N104" s="156"/>
      <c r="O104" s="156"/>
      <c r="P104" s="156"/>
      <c r="Q104" s="156"/>
      <c r="R104" s="156"/>
      <c r="S104" s="157"/>
      <c r="T104" s="34"/>
    </row>
    <row r="105" spans="2:20" ht="27" hidden="1" customHeight="1">
      <c r="B105" s="151"/>
      <c r="C105" s="152"/>
      <c r="D105" s="152"/>
      <c r="E105" s="154"/>
      <c r="F105" s="154"/>
      <c r="G105" s="154"/>
      <c r="H105" s="154"/>
      <c r="I105" s="154"/>
      <c r="J105" s="154"/>
      <c r="K105" s="33">
        <v>5</v>
      </c>
      <c r="L105" s="155" t="e">
        <f>#REF!</f>
        <v>#REF!</v>
      </c>
      <c r="M105" s="156"/>
      <c r="N105" s="156"/>
      <c r="O105" s="156"/>
      <c r="P105" s="156"/>
      <c r="Q105" s="156"/>
      <c r="R105" s="156"/>
      <c r="S105" s="157"/>
      <c r="T105" s="34"/>
    </row>
    <row r="106" spans="2:20" ht="27" hidden="1" customHeight="1">
      <c r="B106" s="149">
        <v>3</v>
      </c>
      <c r="C106" s="152" t="e">
        <f>IF(#REF!="","-",#REF!)</f>
        <v>#REF!</v>
      </c>
      <c r="D106" s="152"/>
      <c r="E106" s="153" t="e">
        <f>IF(LEN(#REF!)&gt;17,"-",#REF!)</f>
        <v>#REF!</v>
      </c>
      <c r="F106" s="154"/>
      <c r="G106" s="154"/>
      <c r="H106" s="154"/>
      <c r="I106" s="154"/>
      <c r="J106" s="154"/>
      <c r="K106" s="33">
        <v>1</v>
      </c>
      <c r="L106" s="155" t="e">
        <f>#REF!</f>
        <v>#REF!</v>
      </c>
      <c r="M106" s="156"/>
      <c r="N106" s="156"/>
      <c r="O106" s="156"/>
      <c r="P106" s="156"/>
      <c r="Q106" s="156"/>
      <c r="R106" s="156"/>
      <c r="S106" s="157"/>
      <c r="T106" s="34"/>
    </row>
    <row r="107" spans="2:20" ht="27" hidden="1" customHeight="1">
      <c r="B107" s="150"/>
      <c r="C107" s="152"/>
      <c r="D107" s="152"/>
      <c r="E107" s="154"/>
      <c r="F107" s="154"/>
      <c r="G107" s="154"/>
      <c r="H107" s="154"/>
      <c r="I107" s="154"/>
      <c r="J107" s="154"/>
      <c r="K107" s="33">
        <v>2</v>
      </c>
      <c r="L107" s="155" t="e">
        <f>#REF!</f>
        <v>#REF!</v>
      </c>
      <c r="M107" s="156"/>
      <c r="N107" s="156"/>
      <c r="O107" s="156"/>
      <c r="P107" s="156"/>
      <c r="Q107" s="156"/>
      <c r="R107" s="156"/>
      <c r="S107" s="157"/>
      <c r="T107" s="34"/>
    </row>
    <row r="108" spans="2:20" ht="27" hidden="1" customHeight="1">
      <c r="B108" s="150"/>
      <c r="C108" s="152"/>
      <c r="D108" s="152"/>
      <c r="E108" s="154"/>
      <c r="F108" s="154"/>
      <c r="G108" s="154"/>
      <c r="H108" s="154"/>
      <c r="I108" s="154"/>
      <c r="J108" s="154"/>
      <c r="K108" s="33">
        <v>3</v>
      </c>
      <c r="L108" s="155" t="e">
        <f>#REF!</f>
        <v>#REF!</v>
      </c>
      <c r="M108" s="156"/>
      <c r="N108" s="156"/>
      <c r="O108" s="156"/>
      <c r="P108" s="156"/>
      <c r="Q108" s="156"/>
      <c r="R108" s="156"/>
      <c r="S108" s="157"/>
      <c r="T108" s="34"/>
    </row>
    <row r="109" spans="2:20" ht="27" hidden="1" customHeight="1">
      <c r="B109" s="150"/>
      <c r="C109" s="152"/>
      <c r="D109" s="152"/>
      <c r="E109" s="154"/>
      <c r="F109" s="154"/>
      <c r="G109" s="154"/>
      <c r="H109" s="154"/>
      <c r="I109" s="154"/>
      <c r="J109" s="154"/>
      <c r="K109" s="33">
        <v>4</v>
      </c>
      <c r="L109" s="155" t="e">
        <f>#REF!</f>
        <v>#REF!</v>
      </c>
      <c r="M109" s="156"/>
      <c r="N109" s="156"/>
      <c r="O109" s="156"/>
      <c r="P109" s="156"/>
      <c r="Q109" s="156"/>
      <c r="R109" s="156"/>
      <c r="S109" s="157"/>
      <c r="T109" s="34"/>
    </row>
    <row r="110" spans="2:20" ht="27" hidden="1" customHeight="1">
      <c r="B110" s="151"/>
      <c r="C110" s="152"/>
      <c r="D110" s="152"/>
      <c r="E110" s="154"/>
      <c r="F110" s="154"/>
      <c r="G110" s="154"/>
      <c r="H110" s="154"/>
      <c r="I110" s="154"/>
      <c r="J110" s="154"/>
      <c r="K110" s="33">
        <v>5</v>
      </c>
      <c r="L110" s="155" t="e">
        <f>#REF!</f>
        <v>#REF!</v>
      </c>
      <c r="M110" s="156"/>
      <c r="N110" s="156"/>
      <c r="O110" s="156"/>
      <c r="P110" s="156"/>
      <c r="Q110" s="156"/>
      <c r="R110" s="156"/>
      <c r="S110" s="157"/>
      <c r="T110" s="34"/>
    </row>
    <row r="111" spans="2:20" ht="27" hidden="1" customHeight="1">
      <c r="B111" s="149">
        <v>4</v>
      </c>
      <c r="C111" s="152" t="e">
        <f>IF(#REF!="","-",#REF!)</f>
        <v>#REF!</v>
      </c>
      <c r="D111" s="152"/>
      <c r="E111" s="153" t="e">
        <f>IF(LEN(#REF!)&gt;17,"-",#REF!)</f>
        <v>#REF!</v>
      </c>
      <c r="F111" s="154"/>
      <c r="G111" s="154"/>
      <c r="H111" s="154"/>
      <c r="I111" s="154"/>
      <c r="J111" s="154"/>
      <c r="K111" s="33">
        <v>1</v>
      </c>
      <c r="L111" s="155" t="e">
        <f>#REF!</f>
        <v>#REF!</v>
      </c>
      <c r="M111" s="156"/>
      <c r="N111" s="156"/>
      <c r="O111" s="156"/>
      <c r="P111" s="156"/>
      <c r="Q111" s="156"/>
      <c r="R111" s="156"/>
      <c r="S111" s="157"/>
      <c r="T111" s="34"/>
    </row>
    <row r="112" spans="2:20" ht="27" hidden="1" customHeight="1">
      <c r="B112" s="150"/>
      <c r="C112" s="152"/>
      <c r="D112" s="152"/>
      <c r="E112" s="154"/>
      <c r="F112" s="154"/>
      <c r="G112" s="154"/>
      <c r="H112" s="154"/>
      <c r="I112" s="154"/>
      <c r="J112" s="154"/>
      <c r="K112" s="33">
        <v>2</v>
      </c>
      <c r="L112" s="155" t="e">
        <f>#REF!</f>
        <v>#REF!</v>
      </c>
      <c r="M112" s="156"/>
      <c r="N112" s="156"/>
      <c r="O112" s="156"/>
      <c r="P112" s="156"/>
      <c r="Q112" s="156"/>
      <c r="R112" s="156"/>
      <c r="S112" s="157"/>
      <c r="T112" s="34"/>
    </row>
    <row r="113" spans="2:20" ht="27" hidden="1" customHeight="1">
      <c r="B113" s="150"/>
      <c r="C113" s="152"/>
      <c r="D113" s="152"/>
      <c r="E113" s="154"/>
      <c r="F113" s="154"/>
      <c r="G113" s="154"/>
      <c r="H113" s="154"/>
      <c r="I113" s="154"/>
      <c r="J113" s="154"/>
      <c r="K113" s="33">
        <v>3</v>
      </c>
      <c r="L113" s="155" t="e">
        <f>#REF!</f>
        <v>#REF!</v>
      </c>
      <c r="M113" s="156"/>
      <c r="N113" s="156"/>
      <c r="O113" s="156"/>
      <c r="P113" s="156"/>
      <c r="Q113" s="156"/>
      <c r="R113" s="156"/>
      <c r="S113" s="157"/>
      <c r="T113" s="34"/>
    </row>
    <row r="114" spans="2:20" ht="27" hidden="1" customHeight="1">
      <c r="B114" s="150"/>
      <c r="C114" s="152"/>
      <c r="D114" s="152"/>
      <c r="E114" s="154"/>
      <c r="F114" s="154"/>
      <c r="G114" s="154"/>
      <c r="H114" s="154"/>
      <c r="I114" s="154"/>
      <c r="J114" s="154"/>
      <c r="K114" s="33">
        <v>4</v>
      </c>
      <c r="L114" s="155" t="e">
        <f>#REF!</f>
        <v>#REF!</v>
      </c>
      <c r="M114" s="156"/>
      <c r="N114" s="156"/>
      <c r="O114" s="156"/>
      <c r="P114" s="156"/>
      <c r="Q114" s="156"/>
      <c r="R114" s="156"/>
      <c r="S114" s="157"/>
      <c r="T114" s="34"/>
    </row>
    <row r="115" spans="2:20" ht="27" hidden="1" customHeight="1">
      <c r="B115" s="151"/>
      <c r="C115" s="152"/>
      <c r="D115" s="152"/>
      <c r="E115" s="154"/>
      <c r="F115" s="154"/>
      <c r="G115" s="154"/>
      <c r="H115" s="154"/>
      <c r="I115" s="154"/>
      <c r="J115" s="154"/>
      <c r="K115" s="33">
        <v>5</v>
      </c>
      <c r="L115" s="155" t="e">
        <f>#REF!</f>
        <v>#REF!</v>
      </c>
      <c r="M115" s="156"/>
      <c r="N115" s="156"/>
      <c r="O115" s="156"/>
      <c r="P115" s="156"/>
      <c r="Q115" s="156"/>
      <c r="R115" s="156"/>
      <c r="S115" s="157"/>
      <c r="T115" s="34"/>
    </row>
    <row r="116" spans="2:20" ht="27" hidden="1" customHeight="1">
      <c r="B116" s="149">
        <v>5</v>
      </c>
      <c r="C116" s="152" t="e">
        <f>IF(#REF!="","-",#REF!)</f>
        <v>#REF!</v>
      </c>
      <c r="D116" s="152"/>
      <c r="E116" s="153" t="e">
        <f>IF(LEN(#REF!)&gt;17,"-",#REF!)</f>
        <v>#REF!</v>
      </c>
      <c r="F116" s="154"/>
      <c r="G116" s="154"/>
      <c r="H116" s="154"/>
      <c r="I116" s="154"/>
      <c r="J116" s="154"/>
      <c r="K116" s="33">
        <v>1</v>
      </c>
      <c r="L116" s="155" t="e">
        <f>#REF!</f>
        <v>#REF!</v>
      </c>
      <c r="M116" s="156"/>
      <c r="N116" s="156"/>
      <c r="O116" s="156"/>
      <c r="P116" s="156"/>
      <c r="Q116" s="156"/>
      <c r="R116" s="156"/>
      <c r="S116" s="157"/>
      <c r="T116" s="34"/>
    </row>
    <row r="117" spans="2:20" ht="27" hidden="1" customHeight="1">
      <c r="B117" s="150"/>
      <c r="C117" s="152"/>
      <c r="D117" s="152"/>
      <c r="E117" s="154"/>
      <c r="F117" s="154"/>
      <c r="G117" s="154"/>
      <c r="H117" s="154"/>
      <c r="I117" s="154"/>
      <c r="J117" s="154"/>
      <c r="K117" s="33">
        <v>2</v>
      </c>
      <c r="L117" s="155" t="e">
        <f>#REF!</f>
        <v>#REF!</v>
      </c>
      <c r="M117" s="156"/>
      <c r="N117" s="156"/>
      <c r="O117" s="156"/>
      <c r="P117" s="156"/>
      <c r="Q117" s="156"/>
      <c r="R117" s="156"/>
      <c r="S117" s="157"/>
      <c r="T117" s="34"/>
    </row>
    <row r="118" spans="2:20" ht="27" hidden="1" customHeight="1">
      <c r="B118" s="150"/>
      <c r="C118" s="152"/>
      <c r="D118" s="152"/>
      <c r="E118" s="154"/>
      <c r="F118" s="154"/>
      <c r="G118" s="154"/>
      <c r="H118" s="154"/>
      <c r="I118" s="154"/>
      <c r="J118" s="154"/>
      <c r="K118" s="33">
        <v>3</v>
      </c>
      <c r="L118" s="155" t="e">
        <f>#REF!</f>
        <v>#REF!</v>
      </c>
      <c r="M118" s="156"/>
      <c r="N118" s="156"/>
      <c r="O118" s="156"/>
      <c r="P118" s="156"/>
      <c r="Q118" s="156"/>
      <c r="R118" s="156"/>
      <c r="S118" s="157"/>
      <c r="T118" s="34"/>
    </row>
    <row r="119" spans="2:20" ht="27" hidden="1" customHeight="1">
      <c r="B119" s="150"/>
      <c r="C119" s="152"/>
      <c r="D119" s="152"/>
      <c r="E119" s="154"/>
      <c r="F119" s="154"/>
      <c r="G119" s="154"/>
      <c r="H119" s="154"/>
      <c r="I119" s="154"/>
      <c r="J119" s="154"/>
      <c r="K119" s="33">
        <v>4</v>
      </c>
      <c r="L119" s="155" t="e">
        <f>#REF!</f>
        <v>#REF!</v>
      </c>
      <c r="M119" s="156"/>
      <c r="N119" s="156"/>
      <c r="O119" s="156"/>
      <c r="P119" s="156"/>
      <c r="Q119" s="156"/>
      <c r="R119" s="156"/>
      <c r="S119" s="157"/>
      <c r="T119" s="34"/>
    </row>
    <row r="120" spans="2:20" ht="27" hidden="1" customHeight="1">
      <c r="B120" s="151"/>
      <c r="C120" s="152"/>
      <c r="D120" s="152"/>
      <c r="E120" s="154"/>
      <c r="F120" s="154"/>
      <c r="G120" s="154"/>
      <c r="H120" s="154"/>
      <c r="I120" s="154"/>
      <c r="J120" s="154"/>
      <c r="K120" s="33">
        <v>5</v>
      </c>
      <c r="L120" s="155" t="e">
        <f>#REF!</f>
        <v>#REF!</v>
      </c>
      <c r="M120" s="156"/>
      <c r="N120" s="156"/>
      <c r="O120" s="156"/>
      <c r="P120" s="156"/>
      <c r="Q120" s="156"/>
      <c r="R120" s="156"/>
      <c r="S120" s="157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305</v>
      </c>
      <c r="D326" s="1" t="s">
        <v>294</v>
      </c>
      <c r="E326" s="1" t="s">
        <v>295</v>
      </c>
    </row>
    <row r="327" spans="1:5" hidden="1">
      <c r="C327" s="1" t="s">
        <v>304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315</v>
      </c>
    </row>
    <row r="335" spans="1:5" hidden="1">
      <c r="C335" s="1" t="s">
        <v>316</v>
      </c>
    </row>
    <row r="336" spans="1:5" hidden="1">
      <c r="C336" s="1" t="s">
        <v>317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42" priority="12" stopIfTrue="1" operator="equal">
      <formula>"Favor de indicar el tipo de fórmula"</formula>
    </cfRule>
    <cfRule type="cellIs" dxfId="41" priority="13" stopIfTrue="1" operator="equal">
      <formula>"Favor de proporcionar valores al calendario de las 2 variables en lo programado"</formula>
    </cfRule>
  </conditionalFormatting>
  <conditionalFormatting sqref="F16">
    <cfRule type="cellIs" dxfId="40" priority="11" stopIfTrue="1" operator="equal">
      <formula>"VERIFIQUE QUE LA SUBFUNCIÓN CORRESPONDA AL CATÁLOGO DE FUNCIONES"</formula>
    </cfRule>
  </conditionalFormatting>
  <conditionalFormatting sqref="V71">
    <cfRule type="cellIs" dxfId="39" priority="9" stopIfTrue="1" operator="equal">
      <formula>"Favor de indicar el tipo de fórmula"</formula>
    </cfRule>
    <cfRule type="cellIs" dxfId="38" priority="10" stopIfTrue="1" operator="equal">
      <formula>"Favor de proporcionar valores al calendario de las 2 variables en lo programado"</formula>
    </cfRule>
  </conditionalFormatting>
  <conditionalFormatting sqref="V35">
    <cfRule type="cellIs" dxfId="37" priority="7" stopIfTrue="1" operator="equal">
      <formula>"Favor de indicar el tipo de fórmula"</formula>
    </cfRule>
    <cfRule type="cellIs" dxfId="36" priority="8" stopIfTrue="1" operator="equal">
      <formula>"Favor de proporcionar valores al calendario de las 2 variables en lo programado"</formula>
    </cfRule>
  </conditionalFormatting>
  <conditionalFormatting sqref="V40">
    <cfRule type="cellIs" dxfId="35" priority="5" stopIfTrue="1" operator="equal">
      <formula>"Favor de indicar el tipo de fórmula"</formula>
    </cfRule>
    <cfRule type="cellIs" dxfId="34" priority="6" stopIfTrue="1" operator="equal">
      <formula>"Favor de proporcionar valores al calendario de las 2 variables en lo programado"</formula>
    </cfRule>
  </conditionalFormatting>
  <conditionalFormatting sqref="V51">
    <cfRule type="cellIs" dxfId="33" priority="3" stopIfTrue="1" operator="equal">
      <formula>"Favor de indicar el tipo de fórmula"</formula>
    </cfRule>
    <cfRule type="cellIs" dxfId="32" priority="4" stopIfTrue="1" operator="equal">
      <formula>"Favor de proporcionar valores al calendario de las 2 variables en lo programado"</formula>
    </cfRule>
  </conditionalFormatting>
  <conditionalFormatting sqref="V56">
    <cfRule type="cellIs" dxfId="31" priority="1" stopIfTrue="1" operator="equal">
      <formula>"Favor de indicar el tipo de fórmula"</formula>
    </cfRule>
    <cfRule type="cellIs" dxfId="30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831</v>
      </c>
      <c r="C1" s="61" t="s">
        <v>830</v>
      </c>
      <c r="D1" s="62" t="s">
        <v>37</v>
      </c>
      <c r="E1" s="62" t="s">
        <v>851</v>
      </c>
      <c r="F1" s="62" t="s">
        <v>71</v>
      </c>
      <c r="G1" s="62" t="s">
        <v>340</v>
      </c>
    </row>
    <row r="2" spans="1:8">
      <c r="A2">
        <v>1</v>
      </c>
      <c r="B2" t="s">
        <v>345</v>
      </c>
      <c r="C2" t="s">
        <v>344</v>
      </c>
      <c r="D2" s="94" t="s">
        <v>993</v>
      </c>
      <c r="E2" s="94" t="s">
        <v>965</v>
      </c>
      <c r="F2" t="s">
        <v>852</v>
      </c>
      <c r="G2" t="s">
        <v>341</v>
      </c>
    </row>
    <row r="3" spans="1:8">
      <c r="A3">
        <v>2</v>
      </c>
      <c r="B3" t="s">
        <v>347</v>
      </c>
      <c r="C3" t="s">
        <v>346</v>
      </c>
      <c r="D3" s="94" t="s">
        <v>994</v>
      </c>
      <c r="E3" s="94" t="s">
        <v>966</v>
      </c>
      <c r="F3" t="s">
        <v>853</v>
      </c>
      <c r="G3" t="s">
        <v>1001</v>
      </c>
    </row>
    <row r="4" spans="1:8">
      <c r="A4">
        <v>3</v>
      </c>
      <c r="B4" t="s">
        <v>349</v>
      </c>
      <c r="C4" t="s">
        <v>348</v>
      </c>
      <c r="D4" s="94" t="s">
        <v>995</v>
      </c>
      <c r="E4" s="94" t="s">
        <v>967</v>
      </c>
      <c r="F4" t="s">
        <v>854</v>
      </c>
      <c r="G4" t="s">
        <v>342</v>
      </c>
    </row>
    <row r="5" spans="1:8">
      <c r="A5">
        <v>4</v>
      </c>
      <c r="B5" t="s">
        <v>351</v>
      </c>
      <c r="C5" t="s">
        <v>350</v>
      </c>
      <c r="D5" s="94" t="s">
        <v>996</v>
      </c>
      <c r="E5" s="94" t="s">
        <v>968</v>
      </c>
      <c r="F5" t="s">
        <v>855</v>
      </c>
      <c r="G5" t="s">
        <v>343</v>
      </c>
    </row>
    <row r="6" spans="1:8">
      <c r="A6">
        <v>5</v>
      </c>
      <c r="B6" t="s">
        <v>353</v>
      </c>
      <c r="C6" t="s">
        <v>352</v>
      </c>
      <c r="E6" s="94" t="s">
        <v>969</v>
      </c>
      <c r="F6" t="s">
        <v>856</v>
      </c>
    </row>
    <row r="7" spans="1:8">
      <c r="A7">
        <v>6</v>
      </c>
      <c r="B7" t="s">
        <v>355</v>
      </c>
      <c r="C7" t="s">
        <v>354</v>
      </c>
      <c r="E7" s="94" t="s">
        <v>970</v>
      </c>
      <c r="F7" t="s">
        <v>857</v>
      </c>
    </row>
    <row r="8" spans="1:8">
      <c r="A8">
        <v>7</v>
      </c>
      <c r="B8" t="s">
        <v>356</v>
      </c>
      <c r="C8" s="50" t="s">
        <v>832</v>
      </c>
      <c r="D8" s="50"/>
      <c r="E8" s="94" t="s">
        <v>971</v>
      </c>
      <c r="F8" t="s">
        <v>858</v>
      </c>
    </row>
    <row r="9" spans="1:8">
      <c r="A9">
        <v>8</v>
      </c>
      <c r="B9" t="s">
        <v>358</v>
      </c>
      <c r="C9" t="s">
        <v>357</v>
      </c>
      <c r="E9" s="94" t="s">
        <v>972</v>
      </c>
      <c r="F9" t="s">
        <v>859</v>
      </c>
    </row>
    <row r="10" spans="1:8">
      <c r="A10">
        <v>9</v>
      </c>
      <c r="B10" t="s">
        <v>360</v>
      </c>
      <c r="C10" t="s">
        <v>359</v>
      </c>
      <c r="E10" s="94" t="s">
        <v>973</v>
      </c>
      <c r="F10" t="s">
        <v>860</v>
      </c>
      <c r="H10" s="63"/>
    </row>
    <row r="11" spans="1:8">
      <c r="A11">
        <v>10</v>
      </c>
      <c r="B11" t="s">
        <v>362</v>
      </c>
      <c r="C11" t="s">
        <v>361</v>
      </c>
      <c r="E11" s="94" t="s">
        <v>974</v>
      </c>
      <c r="F11" t="s">
        <v>861</v>
      </c>
    </row>
    <row r="12" spans="1:8">
      <c r="A12">
        <v>11</v>
      </c>
      <c r="B12" t="s">
        <v>363</v>
      </c>
      <c r="C12" t="s">
        <v>833</v>
      </c>
      <c r="E12" s="94" t="s">
        <v>975</v>
      </c>
      <c r="F12" t="s">
        <v>862</v>
      </c>
    </row>
    <row r="13" spans="1:8">
      <c r="A13">
        <v>12</v>
      </c>
      <c r="B13" t="s">
        <v>365</v>
      </c>
      <c r="C13" t="s">
        <v>364</v>
      </c>
      <c r="E13" s="94" t="s">
        <v>976</v>
      </c>
      <c r="F13" t="s">
        <v>863</v>
      </c>
    </row>
    <row r="14" spans="1:8">
      <c r="A14">
        <v>13</v>
      </c>
      <c r="B14" t="s">
        <v>367</v>
      </c>
      <c r="C14" t="s">
        <v>366</v>
      </c>
      <c r="E14" s="94" t="s">
        <v>977</v>
      </c>
      <c r="F14" t="s">
        <v>864</v>
      </c>
    </row>
    <row r="15" spans="1:8">
      <c r="A15">
        <v>14</v>
      </c>
      <c r="B15" t="s">
        <v>369</v>
      </c>
      <c r="C15" t="s">
        <v>368</v>
      </c>
      <c r="E15" s="94" t="s">
        <v>978</v>
      </c>
      <c r="F15" t="s">
        <v>865</v>
      </c>
    </row>
    <row r="16" spans="1:8">
      <c r="A16">
        <v>15</v>
      </c>
      <c r="B16" t="s">
        <v>371</v>
      </c>
      <c r="C16" t="s">
        <v>370</v>
      </c>
      <c r="E16" s="94" t="s">
        <v>979</v>
      </c>
      <c r="F16" t="s">
        <v>866</v>
      </c>
    </row>
    <row r="17" spans="1:6">
      <c r="A17">
        <v>16</v>
      </c>
      <c r="B17" t="s">
        <v>373</v>
      </c>
      <c r="C17" t="s">
        <v>372</v>
      </c>
      <c r="E17" s="94" t="s">
        <v>980</v>
      </c>
      <c r="F17" t="s">
        <v>867</v>
      </c>
    </row>
    <row r="18" spans="1:6">
      <c r="A18">
        <v>17</v>
      </c>
      <c r="B18" t="s">
        <v>375</v>
      </c>
      <c r="C18" t="s">
        <v>374</v>
      </c>
      <c r="E18" s="94" t="s">
        <v>981</v>
      </c>
      <c r="F18" t="s">
        <v>868</v>
      </c>
    </row>
    <row r="19" spans="1:6">
      <c r="A19">
        <v>18</v>
      </c>
      <c r="B19" t="s">
        <v>377</v>
      </c>
      <c r="C19" t="s">
        <v>376</v>
      </c>
      <c r="E19" s="94" t="s">
        <v>982</v>
      </c>
      <c r="F19" t="s">
        <v>869</v>
      </c>
    </row>
    <row r="20" spans="1:6">
      <c r="A20">
        <v>19</v>
      </c>
      <c r="B20" t="s">
        <v>379</v>
      </c>
      <c r="C20" t="s">
        <v>378</v>
      </c>
      <c r="E20" s="94" t="s">
        <v>983</v>
      </c>
      <c r="F20" t="s">
        <v>870</v>
      </c>
    </row>
    <row r="21" spans="1:6">
      <c r="A21">
        <v>20</v>
      </c>
      <c r="B21" t="s">
        <v>381</v>
      </c>
      <c r="C21" t="s">
        <v>380</v>
      </c>
      <c r="E21" s="94" t="s">
        <v>984</v>
      </c>
      <c r="F21" t="s">
        <v>871</v>
      </c>
    </row>
    <row r="22" spans="1:6">
      <c r="A22">
        <v>21</v>
      </c>
      <c r="B22" t="s">
        <v>383</v>
      </c>
      <c r="C22" t="s">
        <v>382</v>
      </c>
      <c r="E22" s="94" t="s">
        <v>985</v>
      </c>
      <c r="F22" t="s">
        <v>872</v>
      </c>
    </row>
    <row r="23" spans="1:6">
      <c r="A23">
        <v>22</v>
      </c>
      <c r="B23" t="s">
        <v>384</v>
      </c>
      <c r="C23" t="s">
        <v>834</v>
      </c>
      <c r="E23" s="94" t="s">
        <v>986</v>
      </c>
      <c r="F23" t="s">
        <v>873</v>
      </c>
    </row>
    <row r="24" spans="1:6">
      <c r="A24">
        <v>23</v>
      </c>
      <c r="B24" t="s">
        <v>386</v>
      </c>
      <c r="C24" t="s">
        <v>385</v>
      </c>
      <c r="E24" s="94" t="s">
        <v>987</v>
      </c>
      <c r="F24" t="s">
        <v>874</v>
      </c>
    </row>
    <row r="25" spans="1:6">
      <c r="A25">
        <v>24</v>
      </c>
      <c r="B25" t="s">
        <v>388</v>
      </c>
      <c r="C25" t="s">
        <v>387</v>
      </c>
      <c r="E25" s="94" t="s">
        <v>988</v>
      </c>
      <c r="F25" t="s">
        <v>875</v>
      </c>
    </row>
    <row r="26" spans="1:6">
      <c r="A26">
        <v>25</v>
      </c>
      <c r="B26" t="s">
        <v>390</v>
      </c>
      <c r="C26" t="s">
        <v>389</v>
      </c>
      <c r="E26" s="94" t="s">
        <v>989</v>
      </c>
      <c r="F26" t="s">
        <v>876</v>
      </c>
    </row>
    <row r="27" spans="1:6">
      <c r="A27">
        <v>26</v>
      </c>
      <c r="B27" s="96" t="s">
        <v>392</v>
      </c>
      <c r="C27" s="96" t="s">
        <v>391</v>
      </c>
      <c r="E27" s="94" t="s">
        <v>990</v>
      </c>
      <c r="F27" t="s">
        <v>877</v>
      </c>
    </row>
    <row r="28" spans="1:6">
      <c r="A28">
        <v>27</v>
      </c>
      <c r="B28" t="s">
        <v>394</v>
      </c>
      <c r="C28" t="s">
        <v>393</v>
      </c>
      <c r="E28" s="94" t="s">
        <v>991</v>
      </c>
      <c r="F28" t="s">
        <v>878</v>
      </c>
    </row>
    <row r="29" spans="1:6">
      <c r="A29">
        <v>28</v>
      </c>
      <c r="B29" t="s">
        <v>396</v>
      </c>
      <c r="C29" t="s">
        <v>395</v>
      </c>
      <c r="E29" s="94" t="s">
        <v>992</v>
      </c>
      <c r="F29" t="s">
        <v>879</v>
      </c>
    </row>
    <row r="30" spans="1:6">
      <c r="A30">
        <v>29</v>
      </c>
      <c r="B30" t="s">
        <v>398</v>
      </c>
      <c r="C30" t="s">
        <v>397</v>
      </c>
      <c r="F30" t="s">
        <v>880</v>
      </c>
    </row>
    <row r="31" spans="1:6">
      <c r="A31">
        <v>30</v>
      </c>
      <c r="B31" t="s">
        <v>400</v>
      </c>
      <c r="C31" t="s">
        <v>399</v>
      </c>
      <c r="F31" t="s">
        <v>881</v>
      </c>
    </row>
    <row r="32" spans="1:6">
      <c r="A32">
        <v>31</v>
      </c>
      <c r="B32" t="s">
        <v>402</v>
      </c>
      <c r="C32" t="s">
        <v>401</v>
      </c>
      <c r="F32" t="s">
        <v>882</v>
      </c>
    </row>
    <row r="33" spans="1:6">
      <c r="A33">
        <v>32</v>
      </c>
      <c r="B33" t="s">
        <v>404</v>
      </c>
      <c r="C33" t="s">
        <v>403</v>
      </c>
      <c r="F33" t="s">
        <v>883</v>
      </c>
    </row>
    <row r="34" spans="1:6">
      <c r="A34">
        <v>33</v>
      </c>
      <c r="B34" t="s">
        <v>406</v>
      </c>
      <c r="C34" t="s">
        <v>405</v>
      </c>
      <c r="F34" t="s">
        <v>884</v>
      </c>
    </row>
    <row r="35" spans="1:6">
      <c r="A35">
        <v>34</v>
      </c>
      <c r="B35" t="s">
        <v>407</v>
      </c>
      <c r="C35" t="s">
        <v>835</v>
      </c>
      <c r="F35" t="s">
        <v>885</v>
      </c>
    </row>
    <row r="36" spans="1:6">
      <c r="A36">
        <v>35</v>
      </c>
      <c r="B36" t="s">
        <v>409</v>
      </c>
      <c r="C36" t="s">
        <v>408</v>
      </c>
      <c r="F36" t="s">
        <v>886</v>
      </c>
    </row>
    <row r="37" spans="1:6">
      <c r="A37">
        <v>36</v>
      </c>
      <c r="B37" t="s">
        <v>411</v>
      </c>
      <c r="C37" t="s">
        <v>410</v>
      </c>
      <c r="F37" t="s">
        <v>887</v>
      </c>
    </row>
    <row r="38" spans="1:6">
      <c r="A38">
        <v>37</v>
      </c>
      <c r="B38" t="s">
        <v>413</v>
      </c>
      <c r="C38" t="s">
        <v>412</v>
      </c>
      <c r="F38" t="s">
        <v>888</v>
      </c>
    </row>
    <row r="39" spans="1:6">
      <c r="A39">
        <v>38</v>
      </c>
      <c r="B39" t="s">
        <v>415</v>
      </c>
      <c r="C39" t="s">
        <v>414</v>
      </c>
      <c r="F39" t="s">
        <v>889</v>
      </c>
    </row>
    <row r="40" spans="1:6">
      <c r="A40">
        <v>39</v>
      </c>
      <c r="B40" t="s">
        <v>417</v>
      </c>
      <c r="C40" t="s">
        <v>416</v>
      </c>
      <c r="F40" t="s">
        <v>890</v>
      </c>
    </row>
    <row r="41" spans="1:6">
      <c r="A41">
        <v>40</v>
      </c>
      <c r="B41" t="s">
        <v>419</v>
      </c>
      <c r="C41" t="s">
        <v>418</v>
      </c>
      <c r="F41" t="s">
        <v>891</v>
      </c>
    </row>
    <row r="42" spans="1:6">
      <c r="A42">
        <v>41</v>
      </c>
      <c r="B42" t="s">
        <v>421</v>
      </c>
      <c r="C42" t="s">
        <v>420</v>
      </c>
      <c r="F42" t="s">
        <v>892</v>
      </c>
    </row>
    <row r="43" spans="1:6">
      <c r="A43">
        <v>42</v>
      </c>
      <c r="B43" s="96" t="s">
        <v>423</v>
      </c>
      <c r="C43" s="96" t="s">
        <v>422</v>
      </c>
      <c r="F43" t="s">
        <v>893</v>
      </c>
    </row>
    <row r="44" spans="1:6">
      <c r="A44">
        <v>43</v>
      </c>
      <c r="B44" s="96" t="s">
        <v>425</v>
      </c>
      <c r="C44" s="96" t="s">
        <v>424</v>
      </c>
      <c r="F44" t="s">
        <v>894</v>
      </c>
    </row>
    <row r="45" spans="1:6">
      <c r="A45">
        <v>44</v>
      </c>
      <c r="B45" t="s">
        <v>427</v>
      </c>
      <c r="C45" t="s">
        <v>426</v>
      </c>
      <c r="F45" t="s">
        <v>895</v>
      </c>
    </row>
    <row r="46" spans="1:6">
      <c r="A46">
        <v>45</v>
      </c>
      <c r="B46" t="s">
        <v>429</v>
      </c>
      <c r="C46" t="s">
        <v>428</v>
      </c>
      <c r="F46" t="s">
        <v>896</v>
      </c>
    </row>
    <row r="47" spans="1:6">
      <c r="A47">
        <v>46</v>
      </c>
      <c r="B47" t="s">
        <v>431</v>
      </c>
      <c r="C47" t="s">
        <v>430</v>
      </c>
      <c r="F47" t="s">
        <v>897</v>
      </c>
    </row>
    <row r="48" spans="1:6">
      <c r="A48">
        <v>47</v>
      </c>
      <c r="B48" t="s">
        <v>433</v>
      </c>
      <c r="C48" t="s">
        <v>432</v>
      </c>
      <c r="F48" t="s">
        <v>898</v>
      </c>
    </row>
    <row r="49" spans="1:6">
      <c r="A49">
        <v>48</v>
      </c>
      <c r="B49" t="s">
        <v>435</v>
      </c>
      <c r="C49" t="s">
        <v>434</v>
      </c>
      <c r="F49" t="s">
        <v>899</v>
      </c>
    </row>
    <row r="50" spans="1:6">
      <c r="A50">
        <v>49</v>
      </c>
      <c r="B50" t="s">
        <v>437</v>
      </c>
      <c r="C50" t="s">
        <v>436</v>
      </c>
      <c r="F50" t="s">
        <v>900</v>
      </c>
    </row>
    <row r="51" spans="1:6">
      <c r="A51">
        <v>50</v>
      </c>
      <c r="B51" t="s">
        <v>439</v>
      </c>
      <c r="C51" t="s">
        <v>438</v>
      </c>
      <c r="F51" t="s">
        <v>901</v>
      </c>
    </row>
    <row r="52" spans="1:6">
      <c r="A52">
        <v>51</v>
      </c>
      <c r="B52" t="s">
        <v>441</v>
      </c>
      <c r="C52" t="s">
        <v>440</v>
      </c>
      <c r="F52" t="s">
        <v>902</v>
      </c>
    </row>
    <row r="53" spans="1:6">
      <c r="A53">
        <v>52</v>
      </c>
      <c r="B53" t="s">
        <v>443</v>
      </c>
      <c r="C53" t="s">
        <v>442</v>
      </c>
      <c r="F53" t="s">
        <v>903</v>
      </c>
    </row>
    <row r="54" spans="1:6">
      <c r="A54">
        <v>53</v>
      </c>
      <c r="B54" t="s">
        <v>445</v>
      </c>
      <c r="C54" t="s">
        <v>444</v>
      </c>
      <c r="F54" t="s">
        <v>904</v>
      </c>
    </row>
    <row r="55" spans="1:6">
      <c r="A55">
        <v>54</v>
      </c>
      <c r="B55" s="96" t="s">
        <v>447</v>
      </c>
      <c r="C55" s="96" t="s">
        <v>446</v>
      </c>
      <c r="F55" t="s">
        <v>905</v>
      </c>
    </row>
    <row r="56" spans="1:6">
      <c r="A56">
        <v>55</v>
      </c>
      <c r="B56" s="96" t="s">
        <v>449</v>
      </c>
      <c r="C56" s="96" t="s">
        <v>448</v>
      </c>
      <c r="F56" t="s">
        <v>906</v>
      </c>
    </row>
    <row r="57" spans="1:6">
      <c r="A57">
        <v>56</v>
      </c>
      <c r="B57" t="s">
        <v>451</v>
      </c>
      <c r="C57" t="s">
        <v>450</v>
      </c>
      <c r="F57" t="s">
        <v>907</v>
      </c>
    </row>
    <row r="58" spans="1:6">
      <c r="A58">
        <v>57</v>
      </c>
      <c r="B58" t="s">
        <v>453</v>
      </c>
      <c r="C58" t="s">
        <v>452</v>
      </c>
      <c r="F58" t="s">
        <v>908</v>
      </c>
    </row>
    <row r="59" spans="1:6">
      <c r="A59">
        <v>58</v>
      </c>
      <c r="B59" t="s">
        <v>455</v>
      </c>
      <c r="C59" t="s">
        <v>454</v>
      </c>
      <c r="F59" t="s">
        <v>909</v>
      </c>
    </row>
    <row r="60" spans="1:6">
      <c r="A60">
        <v>59</v>
      </c>
      <c r="B60" t="s">
        <v>457</v>
      </c>
      <c r="C60" t="s">
        <v>456</v>
      </c>
      <c r="F60" t="s">
        <v>910</v>
      </c>
    </row>
    <row r="61" spans="1:6">
      <c r="A61">
        <v>60</v>
      </c>
      <c r="B61" t="s">
        <v>459</v>
      </c>
      <c r="C61" t="s">
        <v>458</v>
      </c>
      <c r="F61" t="s">
        <v>911</v>
      </c>
    </row>
    <row r="62" spans="1:6">
      <c r="A62">
        <v>61</v>
      </c>
      <c r="B62" t="s">
        <v>461</v>
      </c>
      <c r="C62" t="s">
        <v>460</v>
      </c>
      <c r="F62" t="s">
        <v>912</v>
      </c>
    </row>
    <row r="63" spans="1:6">
      <c r="A63">
        <v>62</v>
      </c>
      <c r="B63" t="s">
        <v>463</v>
      </c>
      <c r="C63" t="s">
        <v>462</v>
      </c>
      <c r="F63" t="s">
        <v>913</v>
      </c>
    </row>
    <row r="64" spans="1:6">
      <c r="A64">
        <v>63</v>
      </c>
      <c r="B64" t="s">
        <v>465</v>
      </c>
      <c r="C64" t="s">
        <v>464</v>
      </c>
      <c r="F64" t="s">
        <v>914</v>
      </c>
    </row>
    <row r="65" spans="1:6">
      <c r="A65">
        <v>64</v>
      </c>
      <c r="B65" t="s">
        <v>467</v>
      </c>
      <c r="C65" t="s">
        <v>466</v>
      </c>
      <c r="F65" t="s">
        <v>915</v>
      </c>
    </row>
    <row r="66" spans="1:6">
      <c r="A66">
        <v>65</v>
      </c>
      <c r="B66" t="s">
        <v>469</v>
      </c>
      <c r="C66" t="s">
        <v>468</v>
      </c>
      <c r="F66" t="s">
        <v>916</v>
      </c>
    </row>
    <row r="67" spans="1:6">
      <c r="A67">
        <v>66</v>
      </c>
      <c r="B67" t="s">
        <v>471</v>
      </c>
      <c r="C67" t="s">
        <v>470</v>
      </c>
      <c r="F67" t="s">
        <v>917</v>
      </c>
    </row>
    <row r="68" spans="1:6">
      <c r="A68">
        <v>67</v>
      </c>
      <c r="B68" t="s">
        <v>473</v>
      </c>
      <c r="C68" t="s">
        <v>472</v>
      </c>
      <c r="F68" t="s">
        <v>918</v>
      </c>
    </row>
    <row r="69" spans="1:6">
      <c r="A69">
        <v>68</v>
      </c>
      <c r="B69" t="s">
        <v>475</v>
      </c>
      <c r="C69" t="s">
        <v>474</v>
      </c>
      <c r="F69" t="s">
        <v>919</v>
      </c>
    </row>
    <row r="70" spans="1:6">
      <c r="A70">
        <v>69</v>
      </c>
      <c r="B70" t="s">
        <v>477</v>
      </c>
      <c r="C70" t="s">
        <v>476</v>
      </c>
      <c r="F70" t="s">
        <v>920</v>
      </c>
    </row>
    <row r="71" spans="1:6">
      <c r="A71">
        <v>70</v>
      </c>
      <c r="B71" s="96" t="s">
        <v>479</v>
      </c>
      <c r="C71" s="96" t="s">
        <v>478</v>
      </c>
      <c r="F71" t="s">
        <v>921</v>
      </c>
    </row>
    <row r="72" spans="1:6">
      <c r="A72">
        <v>71</v>
      </c>
      <c r="B72" s="96" t="s">
        <v>481</v>
      </c>
      <c r="C72" s="96" t="s">
        <v>480</v>
      </c>
      <c r="F72" t="s">
        <v>922</v>
      </c>
    </row>
    <row r="73" spans="1:6">
      <c r="A73">
        <v>72</v>
      </c>
      <c r="B73" t="s">
        <v>483</v>
      </c>
      <c r="C73" t="s">
        <v>482</v>
      </c>
      <c r="F73" t="s">
        <v>923</v>
      </c>
    </row>
    <row r="74" spans="1:6">
      <c r="A74">
        <v>73</v>
      </c>
      <c r="B74" t="s">
        <v>485</v>
      </c>
      <c r="C74" t="s">
        <v>484</v>
      </c>
      <c r="F74" t="s">
        <v>924</v>
      </c>
    </row>
    <row r="75" spans="1:6">
      <c r="A75">
        <v>74</v>
      </c>
      <c r="B75" t="s">
        <v>487</v>
      </c>
      <c r="C75" t="s">
        <v>486</v>
      </c>
      <c r="F75" t="s">
        <v>925</v>
      </c>
    </row>
    <row r="76" spans="1:6">
      <c r="A76">
        <v>75</v>
      </c>
      <c r="B76" t="s">
        <v>489</v>
      </c>
      <c r="C76" t="s">
        <v>488</v>
      </c>
      <c r="F76" t="s">
        <v>926</v>
      </c>
    </row>
    <row r="77" spans="1:6">
      <c r="A77">
        <v>76</v>
      </c>
      <c r="B77" t="s">
        <v>491</v>
      </c>
      <c r="C77" t="s">
        <v>490</v>
      </c>
      <c r="F77" t="s">
        <v>927</v>
      </c>
    </row>
    <row r="78" spans="1:6">
      <c r="A78">
        <v>77</v>
      </c>
      <c r="B78" t="s">
        <v>493</v>
      </c>
      <c r="C78" t="s">
        <v>492</v>
      </c>
      <c r="F78" t="s">
        <v>928</v>
      </c>
    </row>
    <row r="79" spans="1:6">
      <c r="A79">
        <v>78</v>
      </c>
      <c r="B79" t="s">
        <v>495</v>
      </c>
      <c r="C79" t="s">
        <v>494</v>
      </c>
      <c r="F79" t="s">
        <v>929</v>
      </c>
    </row>
    <row r="80" spans="1:6">
      <c r="A80">
        <v>79</v>
      </c>
      <c r="B80" t="s">
        <v>497</v>
      </c>
      <c r="C80" t="s">
        <v>496</v>
      </c>
      <c r="F80" t="s">
        <v>930</v>
      </c>
    </row>
    <row r="81" spans="1:6">
      <c r="A81">
        <v>80</v>
      </c>
      <c r="B81" t="s">
        <v>499</v>
      </c>
      <c r="C81" t="s">
        <v>498</v>
      </c>
      <c r="F81" t="s">
        <v>931</v>
      </c>
    </row>
    <row r="82" spans="1:6">
      <c r="A82">
        <v>81</v>
      </c>
      <c r="B82" t="s">
        <v>501</v>
      </c>
      <c r="C82" t="s">
        <v>500</v>
      </c>
      <c r="F82" t="s">
        <v>933</v>
      </c>
    </row>
    <row r="83" spans="1:6">
      <c r="A83">
        <v>82</v>
      </c>
      <c r="B83" t="s">
        <v>503</v>
      </c>
      <c r="C83" t="s">
        <v>502</v>
      </c>
      <c r="F83" t="s">
        <v>932</v>
      </c>
    </row>
    <row r="84" spans="1:6">
      <c r="A84">
        <v>83</v>
      </c>
      <c r="B84" t="s">
        <v>505</v>
      </c>
      <c r="C84" t="s">
        <v>504</v>
      </c>
      <c r="F84" t="s">
        <v>934</v>
      </c>
    </row>
    <row r="85" spans="1:6">
      <c r="A85">
        <v>84</v>
      </c>
      <c r="B85" t="s">
        <v>507</v>
      </c>
      <c r="C85" t="s">
        <v>506</v>
      </c>
      <c r="F85" t="s">
        <v>935</v>
      </c>
    </row>
    <row r="86" spans="1:6">
      <c r="A86">
        <v>85</v>
      </c>
      <c r="B86" t="s">
        <v>509</v>
      </c>
      <c r="C86" t="s">
        <v>508</v>
      </c>
      <c r="F86" t="s">
        <v>936</v>
      </c>
    </row>
    <row r="87" spans="1:6">
      <c r="A87">
        <v>86</v>
      </c>
      <c r="B87" t="s">
        <v>511</v>
      </c>
      <c r="C87" t="s">
        <v>510</v>
      </c>
      <c r="F87" t="s">
        <v>937</v>
      </c>
    </row>
    <row r="88" spans="1:6">
      <c r="A88">
        <v>87</v>
      </c>
      <c r="B88" t="s">
        <v>513</v>
      </c>
      <c r="C88" t="s">
        <v>512</v>
      </c>
      <c r="F88" t="s">
        <v>938</v>
      </c>
    </row>
    <row r="89" spans="1:6">
      <c r="A89">
        <v>88</v>
      </c>
      <c r="B89" t="s">
        <v>515</v>
      </c>
      <c r="C89" t="s">
        <v>514</v>
      </c>
      <c r="F89" t="s">
        <v>939</v>
      </c>
    </row>
    <row r="90" spans="1:6">
      <c r="A90">
        <v>89</v>
      </c>
      <c r="B90" s="96" t="s">
        <v>517</v>
      </c>
      <c r="C90" s="96" t="s">
        <v>516</v>
      </c>
      <c r="F90" t="s">
        <v>940</v>
      </c>
    </row>
    <row r="91" spans="1:6">
      <c r="A91">
        <v>90</v>
      </c>
      <c r="B91" t="s">
        <v>519</v>
      </c>
      <c r="C91" t="s">
        <v>518</v>
      </c>
      <c r="F91" t="s">
        <v>941</v>
      </c>
    </row>
    <row r="92" spans="1:6">
      <c r="A92">
        <v>91</v>
      </c>
      <c r="B92" t="s">
        <v>521</v>
      </c>
      <c r="C92" t="s">
        <v>520</v>
      </c>
      <c r="F92" t="s">
        <v>942</v>
      </c>
    </row>
    <row r="93" spans="1:6">
      <c r="A93">
        <v>92</v>
      </c>
      <c r="B93" t="s">
        <v>523</v>
      </c>
      <c r="C93" t="s">
        <v>522</v>
      </c>
      <c r="F93" t="s">
        <v>943</v>
      </c>
    </row>
    <row r="94" spans="1:6">
      <c r="A94">
        <v>93</v>
      </c>
      <c r="B94" t="s">
        <v>525</v>
      </c>
      <c r="C94" t="s">
        <v>524</v>
      </c>
      <c r="F94" t="s">
        <v>944</v>
      </c>
    </row>
    <row r="95" spans="1:6">
      <c r="A95">
        <v>94</v>
      </c>
      <c r="B95" t="s">
        <v>527</v>
      </c>
      <c r="C95" t="s">
        <v>526</v>
      </c>
      <c r="F95" t="s">
        <v>945</v>
      </c>
    </row>
    <row r="96" spans="1:6">
      <c r="A96">
        <v>95</v>
      </c>
      <c r="B96" t="s">
        <v>529</v>
      </c>
      <c r="C96" t="s">
        <v>528</v>
      </c>
      <c r="F96" t="s">
        <v>946</v>
      </c>
    </row>
    <row r="97" spans="1:6">
      <c r="A97">
        <v>96</v>
      </c>
      <c r="B97" s="96" t="s">
        <v>531</v>
      </c>
      <c r="C97" s="96" t="s">
        <v>530</v>
      </c>
      <c r="F97" t="s">
        <v>947</v>
      </c>
    </row>
    <row r="98" spans="1:6">
      <c r="A98">
        <v>97</v>
      </c>
      <c r="B98" t="s">
        <v>533</v>
      </c>
      <c r="C98" t="s">
        <v>532</v>
      </c>
      <c r="F98" t="s">
        <v>948</v>
      </c>
    </row>
    <row r="99" spans="1:6">
      <c r="A99">
        <v>98</v>
      </c>
      <c r="B99" t="s">
        <v>535</v>
      </c>
      <c r="C99" t="s">
        <v>534</v>
      </c>
      <c r="F99" t="s">
        <v>949</v>
      </c>
    </row>
    <row r="100" spans="1:6">
      <c r="A100">
        <v>99</v>
      </c>
      <c r="B100" t="s">
        <v>537</v>
      </c>
      <c r="C100" t="s">
        <v>536</v>
      </c>
      <c r="F100" t="s">
        <v>950</v>
      </c>
    </row>
    <row r="101" spans="1:6">
      <c r="A101">
        <v>100</v>
      </c>
      <c r="B101" t="s">
        <v>539</v>
      </c>
      <c r="C101" t="s">
        <v>538</v>
      </c>
      <c r="F101" t="s">
        <v>951</v>
      </c>
    </row>
    <row r="102" spans="1:6">
      <c r="A102">
        <v>101</v>
      </c>
      <c r="B102" s="96" t="s">
        <v>541</v>
      </c>
      <c r="C102" s="96" t="s">
        <v>540</v>
      </c>
      <c r="F102" t="s">
        <v>952</v>
      </c>
    </row>
    <row r="103" spans="1:6">
      <c r="A103">
        <v>102</v>
      </c>
      <c r="B103" t="s">
        <v>543</v>
      </c>
      <c r="C103" t="s">
        <v>542</v>
      </c>
      <c r="F103" t="s">
        <v>953</v>
      </c>
    </row>
    <row r="104" spans="1:6">
      <c r="A104">
        <v>103</v>
      </c>
      <c r="B104" t="s">
        <v>545</v>
      </c>
      <c r="C104" t="s">
        <v>544</v>
      </c>
      <c r="F104" t="s">
        <v>954</v>
      </c>
    </row>
    <row r="105" spans="1:6">
      <c r="A105">
        <v>104</v>
      </c>
      <c r="B105" s="96" t="s">
        <v>547</v>
      </c>
      <c r="C105" s="96" t="s">
        <v>546</v>
      </c>
      <c r="F105" t="s">
        <v>955</v>
      </c>
    </row>
    <row r="106" spans="1:6">
      <c r="A106">
        <v>105</v>
      </c>
      <c r="B106" s="96" t="s">
        <v>549</v>
      </c>
      <c r="C106" s="96" t="s">
        <v>548</v>
      </c>
      <c r="F106" t="s">
        <v>956</v>
      </c>
    </row>
    <row r="107" spans="1:6">
      <c r="A107">
        <v>106</v>
      </c>
      <c r="B107" t="s">
        <v>551</v>
      </c>
      <c r="C107" t="s">
        <v>550</v>
      </c>
      <c r="F107" t="s">
        <v>957</v>
      </c>
    </row>
    <row r="108" spans="1:6">
      <c r="A108">
        <v>107</v>
      </c>
      <c r="B108" t="s">
        <v>553</v>
      </c>
      <c r="C108" t="s">
        <v>552</v>
      </c>
      <c r="F108" t="s">
        <v>958</v>
      </c>
    </row>
    <row r="109" spans="1:6">
      <c r="A109">
        <v>108</v>
      </c>
      <c r="B109" t="s">
        <v>555</v>
      </c>
      <c r="C109" t="s">
        <v>554</v>
      </c>
      <c r="F109" t="s">
        <v>959</v>
      </c>
    </row>
    <row r="110" spans="1:6">
      <c r="A110">
        <v>109</v>
      </c>
      <c r="B110" t="s">
        <v>557</v>
      </c>
      <c r="C110" t="s">
        <v>556</v>
      </c>
      <c r="F110" t="s">
        <v>960</v>
      </c>
    </row>
    <row r="111" spans="1:6">
      <c r="A111">
        <v>110</v>
      </c>
      <c r="B111" t="s">
        <v>559</v>
      </c>
      <c r="C111" t="s">
        <v>558</v>
      </c>
      <c r="F111" t="s">
        <v>961</v>
      </c>
    </row>
    <row r="112" spans="1:6">
      <c r="A112">
        <v>111</v>
      </c>
      <c r="B112" t="s">
        <v>561</v>
      </c>
      <c r="C112" t="s">
        <v>560</v>
      </c>
      <c r="F112" t="s">
        <v>962</v>
      </c>
    </row>
    <row r="113" spans="1:3">
      <c r="A113">
        <v>112</v>
      </c>
      <c r="B113" t="s">
        <v>563</v>
      </c>
      <c r="C113" t="s">
        <v>562</v>
      </c>
    </row>
    <row r="114" spans="1:3">
      <c r="A114">
        <v>113</v>
      </c>
      <c r="B114" t="s">
        <v>565</v>
      </c>
      <c r="C114" t="s">
        <v>564</v>
      </c>
    </row>
    <row r="115" spans="1:3">
      <c r="A115">
        <v>114</v>
      </c>
      <c r="B115" t="s">
        <v>567</v>
      </c>
      <c r="C115" t="s">
        <v>566</v>
      </c>
    </row>
    <row r="116" spans="1:3">
      <c r="A116">
        <v>115</v>
      </c>
      <c r="B116" t="s">
        <v>569</v>
      </c>
      <c r="C116" t="s">
        <v>568</v>
      </c>
    </row>
    <row r="117" spans="1:3">
      <c r="A117">
        <v>116</v>
      </c>
      <c r="B117" t="s">
        <v>571</v>
      </c>
      <c r="C117" t="s">
        <v>570</v>
      </c>
    </row>
    <row r="118" spans="1:3">
      <c r="A118">
        <v>117</v>
      </c>
      <c r="B118" s="96" t="s">
        <v>573</v>
      </c>
      <c r="C118" s="96" t="s">
        <v>572</v>
      </c>
    </row>
    <row r="119" spans="1:3">
      <c r="A119">
        <v>118</v>
      </c>
      <c r="B119" t="s">
        <v>575</v>
      </c>
      <c r="C119" t="s">
        <v>574</v>
      </c>
    </row>
    <row r="120" spans="1:3">
      <c r="A120">
        <v>119</v>
      </c>
      <c r="B120" t="s">
        <v>577</v>
      </c>
      <c r="C120" t="s">
        <v>576</v>
      </c>
    </row>
    <row r="121" spans="1:3">
      <c r="A121">
        <v>120</v>
      </c>
      <c r="B121" t="s">
        <v>844</v>
      </c>
      <c r="C121" t="s">
        <v>578</v>
      </c>
    </row>
    <row r="122" spans="1:3">
      <c r="A122">
        <v>121</v>
      </c>
      <c r="B122" t="s">
        <v>580</v>
      </c>
      <c r="C122" t="s">
        <v>579</v>
      </c>
    </row>
    <row r="123" spans="1:3">
      <c r="A123">
        <v>122</v>
      </c>
      <c r="B123" t="s">
        <v>582</v>
      </c>
      <c r="C123" t="s">
        <v>581</v>
      </c>
    </row>
    <row r="124" spans="1:3">
      <c r="A124">
        <v>123</v>
      </c>
      <c r="B124" t="s">
        <v>584</v>
      </c>
      <c r="C124" t="s">
        <v>583</v>
      </c>
    </row>
    <row r="125" spans="1:3">
      <c r="A125">
        <v>124</v>
      </c>
      <c r="B125" t="s">
        <v>586</v>
      </c>
      <c r="C125" t="s">
        <v>585</v>
      </c>
    </row>
    <row r="126" spans="1:3">
      <c r="A126">
        <v>125</v>
      </c>
      <c r="B126" t="s">
        <v>588</v>
      </c>
      <c r="C126" t="s">
        <v>587</v>
      </c>
    </row>
    <row r="127" spans="1:3">
      <c r="A127">
        <v>126</v>
      </c>
      <c r="B127" t="s">
        <v>590</v>
      </c>
      <c r="C127" t="s">
        <v>589</v>
      </c>
    </row>
    <row r="128" spans="1:3">
      <c r="A128">
        <v>127</v>
      </c>
      <c r="B128" s="96" t="s">
        <v>592</v>
      </c>
      <c r="C128" s="96" t="s">
        <v>591</v>
      </c>
    </row>
    <row r="129" spans="1:3">
      <c r="A129">
        <v>128</v>
      </c>
      <c r="B129" s="96" t="s">
        <v>594</v>
      </c>
      <c r="C129" s="96" t="s">
        <v>593</v>
      </c>
    </row>
    <row r="130" spans="1:3">
      <c r="A130">
        <v>129</v>
      </c>
      <c r="B130" s="96" t="s">
        <v>596</v>
      </c>
      <c r="C130" s="96" t="s">
        <v>595</v>
      </c>
    </row>
    <row r="131" spans="1:3">
      <c r="A131">
        <v>130</v>
      </c>
      <c r="B131" t="s">
        <v>597</v>
      </c>
      <c r="C131" t="s">
        <v>836</v>
      </c>
    </row>
    <row r="132" spans="1:3">
      <c r="A132">
        <v>131</v>
      </c>
      <c r="B132" t="s">
        <v>599</v>
      </c>
      <c r="C132" t="s">
        <v>598</v>
      </c>
    </row>
    <row r="133" spans="1:3">
      <c r="A133">
        <v>132</v>
      </c>
      <c r="B133" t="s">
        <v>601</v>
      </c>
      <c r="C133" t="s">
        <v>600</v>
      </c>
    </row>
    <row r="134" spans="1:3">
      <c r="A134">
        <v>133</v>
      </c>
      <c r="B134" t="s">
        <v>603</v>
      </c>
      <c r="C134" t="s">
        <v>602</v>
      </c>
    </row>
    <row r="135" spans="1:3">
      <c r="A135">
        <v>134</v>
      </c>
      <c r="B135" t="s">
        <v>605</v>
      </c>
      <c r="C135" t="s">
        <v>604</v>
      </c>
    </row>
    <row r="136" spans="1:3">
      <c r="A136">
        <v>135</v>
      </c>
      <c r="B136" t="s">
        <v>607</v>
      </c>
      <c r="C136" t="s">
        <v>606</v>
      </c>
    </row>
    <row r="137" spans="1:3">
      <c r="A137">
        <v>136</v>
      </c>
      <c r="B137" t="s">
        <v>609</v>
      </c>
      <c r="C137" t="s">
        <v>608</v>
      </c>
    </row>
    <row r="138" spans="1:3">
      <c r="A138">
        <v>137</v>
      </c>
      <c r="B138" t="s">
        <v>611</v>
      </c>
      <c r="C138" t="s">
        <v>610</v>
      </c>
    </row>
    <row r="139" spans="1:3">
      <c r="A139">
        <v>138</v>
      </c>
      <c r="B139" t="s">
        <v>613</v>
      </c>
      <c r="C139" t="s">
        <v>612</v>
      </c>
    </row>
    <row r="140" spans="1:3">
      <c r="A140">
        <v>139</v>
      </c>
      <c r="B140" t="s">
        <v>615</v>
      </c>
      <c r="C140" t="s">
        <v>614</v>
      </c>
    </row>
    <row r="141" spans="1:3">
      <c r="A141">
        <v>140</v>
      </c>
      <c r="B141" t="s">
        <v>616</v>
      </c>
      <c r="C141" t="s">
        <v>837</v>
      </c>
    </row>
    <row r="142" spans="1:3">
      <c r="A142">
        <v>141</v>
      </c>
      <c r="B142" t="s">
        <v>618</v>
      </c>
      <c r="C142" t="s">
        <v>617</v>
      </c>
    </row>
    <row r="143" spans="1:3">
      <c r="A143">
        <v>142</v>
      </c>
      <c r="B143" t="s">
        <v>620</v>
      </c>
      <c r="C143" t="s">
        <v>619</v>
      </c>
    </row>
    <row r="144" spans="1:3">
      <c r="A144">
        <v>143</v>
      </c>
      <c r="B144" t="s">
        <v>622</v>
      </c>
      <c r="C144" t="s">
        <v>621</v>
      </c>
    </row>
    <row r="145" spans="1:3">
      <c r="A145">
        <v>144</v>
      </c>
      <c r="B145" t="s">
        <v>624</v>
      </c>
      <c r="C145" t="s">
        <v>623</v>
      </c>
    </row>
    <row r="146" spans="1:3">
      <c r="A146">
        <v>145</v>
      </c>
      <c r="B146" t="s">
        <v>625</v>
      </c>
      <c r="C146" t="s">
        <v>838</v>
      </c>
    </row>
    <row r="147" spans="1:3">
      <c r="A147">
        <v>146</v>
      </c>
      <c r="B147" t="s">
        <v>627</v>
      </c>
      <c r="C147" t="s">
        <v>626</v>
      </c>
    </row>
    <row r="148" spans="1:3">
      <c r="A148">
        <v>147</v>
      </c>
      <c r="B148" t="s">
        <v>629</v>
      </c>
      <c r="C148" t="s">
        <v>628</v>
      </c>
    </row>
    <row r="149" spans="1:3">
      <c r="A149">
        <v>148</v>
      </c>
      <c r="B149" t="s">
        <v>631</v>
      </c>
      <c r="C149" t="s">
        <v>630</v>
      </c>
    </row>
    <row r="150" spans="1:3">
      <c r="A150">
        <v>149</v>
      </c>
      <c r="B150" t="s">
        <v>633</v>
      </c>
      <c r="C150" t="s">
        <v>632</v>
      </c>
    </row>
    <row r="151" spans="1:3">
      <c r="A151">
        <v>150</v>
      </c>
      <c r="B151" s="96" t="s">
        <v>635</v>
      </c>
      <c r="C151" s="96" t="s">
        <v>634</v>
      </c>
    </row>
    <row r="152" spans="1:3">
      <c r="A152">
        <v>151</v>
      </c>
      <c r="B152" t="s">
        <v>637</v>
      </c>
      <c r="C152" t="s">
        <v>636</v>
      </c>
    </row>
    <row r="153" spans="1:3">
      <c r="A153">
        <v>152</v>
      </c>
      <c r="B153" t="s">
        <v>639</v>
      </c>
      <c r="C153" t="s">
        <v>638</v>
      </c>
    </row>
    <row r="154" spans="1:3">
      <c r="A154">
        <v>153</v>
      </c>
      <c r="B154" t="s">
        <v>641</v>
      </c>
      <c r="C154" t="s">
        <v>640</v>
      </c>
    </row>
    <row r="155" spans="1:3">
      <c r="A155">
        <v>154</v>
      </c>
      <c r="B155" t="s">
        <v>643</v>
      </c>
      <c r="C155" t="s">
        <v>642</v>
      </c>
    </row>
    <row r="156" spans="1:3">
      <c r="A156">
        <v>155</v>
      </c>
      <c r="B156" t="s">
        <v>645</v>
      </c>
      <c r="C156" t="s">
        <v>644</v>
      </c>
    </row>
    <row r="157" spans="1:3">
      <c r="A157">
        <v>156</v>
      </c>
      <c r="B157" t="s">
        <v>647</v>
      </c>
      <c r="C157" t="s">
        <v>646</v>
      </c>
    </row>
    <row r="158" spans="1:3">
      <c r="A158">
        <v>157</v>
      </c>
      <c r="B158" s="96" t="s">
        <v>649</v>
      </c>
      <c r="C158" s="96" t="s">
        <v>648</v>
      </c>
    </row>
    <row r="159" spans="1:3">
      <c r="A159">
        <v>158</v>
      </c>
      <c r="B159" s="96" t="s">
        <v>651</v>
      </c>
      <c r="C159" s="96" t="s">
        <v>650</v>
      </c>
    </row>
    <row r="160" spans="1:3">
      <c r="A160">
        <v>159</v>
      </c>
      <c r="B160" t="s">
        <v>652</v>
      </c>
      <c r="C160" t="s">
        <v>839</v>
      </c>
    </row>
    <row r="161" spans="1:3">
      <c r="A161">
        <v>160</v>
      </c>
      <c r="B161" t="s">
        <v>654</v>
      </c>
      <c r="C161" t="s">
        <v>653</v>
      </c>
    </row>
    <row r="162" spans="1:3">
      <c r="A162">
        <v>161</v>
      </c>
      <c r="B162" t="s">
        <v>656</v>
      </c>
      <c r="C162" t="s">
        <v>655</v>
      </c>
    </row>
    <row r="163" spans="1:3">
      <c r="A163">
        <v>162</v>
      </c>
      <c r="B163" t="s">
        <v>658</v>
      </c>
      <c r="C163" t="s">
        <v>657</v>
      </c>
    </row>
    <row r="164" spans="1:3">
      <c r="A164">
        <v>163</v>
      </c>
      <c r="B164" t="s">
        <v>660</v>
      </c>
      <c r="C164" t="s">
        <v>659</v>
      </c>
    </row>
    <row r="165" spans="1:3">
      <c r="A165">
        <v>164</v>
      </c>
      <c r="B165" t="s">
        <v>662</v>
      </c>
      <c r="C165" t="s">
        <v>661</v>
      </c>
    </row>
    <row r="166" spans="1:3">
      <c r="A166">
        <v>165</v>
      </c>
      <c r="B166" s="96" t="s">
        <v>663</v>
      </c>
      <c r="C166" s="96" t="s">
        <v>840</v>
      </c>
    </row>
    <row r="167" spans="1:3">
      <c r="A167">
        <v>166</v>
      </c>
      <c r="B167" s="96" t="s">
        <v>665</v>
      </c>
      <c r="C167" s="96" t="s">
        <v>664</v>
      </c>
    </row>
    <row r="168" spans="1:3">
      <c r="A168">
        <v>167</v>
      </c>
      <c r="B168" t="s">
        <v>667</v>
      </c>
      <c r="C168" t="s">
        <v>666</v>
      </c>
    </row>
    <row r="169" spans="1:3">
      <c r="A169">
        <v>168</v>
      </c>
      <c r="B169" t="s">
        <v>669</v>
      </c>
      <c r="C169" t="s">
        <v>668</v>
      </c>
    </row>
    <row r="170" spans="1:3">
      <c r="A170">
        <v>169</v>
      </c>
      <c r="B170" t="s">
        <v>671</v>
      </c>
      <c r="C170" t="s">
        <v>670</v>
      </c>
    </row>
    <row r="171" spans="1:3">
      <c r="A171">
        <v>170</v>
      </c>
      <c r="B171" t="s">
        <v>673</v>
      </c>
      <c r="C171" t="s">
        <v>672</v>
      </c>
    </row>
    <row r="172" spans="1:3">
      <c r="A172">
        <v>171</v>
      </c>
      <c r="B172" t="s">
        <v>674</v>
      </c>
      <c r="C172" t="s">
        <v>841</v>
      </c>
    </row>
    <row r="173" spans="1:3">
      <c r="A173">
        <v>172</v>
      </c>
      <c r="B173" s="96" t="s">
        <v>676</v>
      </c>
      <c r="C173" s="96" t="s">
        <v>675</v>
      </c>
    </row>
    <row r="174" spans="1:3">
      <c r="A174">
        <v>173</v>
      </c>
      <c r="B174" s="96" t="s">
        <v>678</v>
      </c>
      <c r="C174" s="96" t="s">
        <v>677</v>
      </c>
    </row>
    <row r="175" spans="1:3">
      <c r="A175">
        <v>174</v>
      </c>
      <c r="B175" s="96" t="s">
        <v>680</v>
      </c>
      <c r="C175" s="96" t="s">
        <v>679</v>
      </c>
    </row>
    <row r="176" spans="1:3">
      <c r="A176">
        <v>175</v>
      </c>
      <c r="B176" s="96" t="s">
        <v>682</v>
      </c>
      <c r="C176" s="96" t="s">
        <v>681</v>
      </c>
    </row>
    <row r="177" spans="1:3">
      <c r="A177">
        <v>176</v>
      </c>
      <c r="B177" t="s">
        <v>684</v>
      </c>
      <c r="C177" t="s">
        <v>683</v>
      </c>
    </row>
    <row r="178" spans="1:3">
      <c r="A178">
        <v>177</v>
      </c>
      <c r="B178" t="s">
        <v>686</v>
      </c>
      <c r="C178" t="s">
        <v>685</v>
      </c>
    </row>
    <row r="179" spans="1:3">
      <c r="A179">
        <v>178</v>
      </c>
      <c r="B179" t="s">
        <v>688</v>
      </c>
      <c r="C179" t="s">
        <v>687</v>
      </c>
    </row>
    <row r="180" spans="1:3">
      <c r="A180">
        <v>179</v>
      </c>
      <c r="B180" t="s">
        <v>690</v>
      </c>
      <c r="C180" t="s">
        <v>689</v>
      </c>
    </row>
    <row r="181" spans="1:3">
      <c r="A181">
        <v>180</v>
      </c>
      <c r="B181" t="s">
        <v>692</v>
      </c>
      <c r="C181" t="s">
        <v>691</v>
      </c>
    </row>
    <row r="182" spans="1:3">
      <c r="A182">
        <v>181</v>
      </c>
      <c r="B182" t="s">
        <v>694</v>
      </c>
      <c r="C182" t="s">
        <v>693</v>
      </c>
    </row>
    <row r="183" spans="1:3">
      <c r="A183">
        <v>182</v>
      </c>
      <c r="B183" s="96" t="s">
        <v>696</v>
      </c>
      <c r="C183" s="96" t="s">
        <v>695</v>
      </c>
    </row>
    <row r="184" spans="1:3">
      <c r="A184">
        <v>183</v>
      </c>
      <c r="B184" s="96" t="s">
        <v>698</v>
      </c>
      <c r="C184" s="96" t="s">
        <v>697</v>
      </c>
    </row>
    <row r="185" spans="1:3">
      <c r="A185">
        <v>184</v>
      </c>
      <c r="B185" s="96" t="s">
        <v>700</v>
      </c>
      <c r="C185" s="96" t="s">
        <v>699</v>
      </c>
    </row>
    <row r="186" spans="1:3">
      <c r="A186">
        <v>185</v>
      </c>
      <c r="B186" s="96" t="s">
        <v>702</v>
      </c>
      <c r="C186" s="96" t="s">
        <v>701</v>
      </c>
    </row>
    <row r="187" spans="1:3">
      <c r="A187">
        <v>186</v>
      </c>
      <c r="B187" t="s">
        <v>704</v>
      </c>
      <c r="C187" t="s">
        <v>703</v>
      </c>
    </row>
    <row r="188" spans="1:3">
      <c r="A188">
        <v>187</v>
      </c>
      <c r="B188" t="s">
        <v>706</v>
      </c>
      <c r="C188" t="s">
        <v>705</v>
      </c>
    </row>
    <row r="189" spans="1:3">
      <c r="A189">
        <v>188</v>
      </c>
      <c r="B189" t="s">
        <v>708</v>
      </c>
      <c r="C189" t="s">
        <v>707</v>
      </c>
    </row>
    <row r="190" spans="1:3">
      <c r="A190">
        <v>189</v>
      </c>
      <c r="B190" t="s">
        <v>710</v>
      </c>
      <c r="C190" t="s">
        <v>709</v>
      </c>
    </row>
    <row r="191" spans="1:3">
      <c r="A191">
        <v>190</v>
      </c>
      <c r="B191" t="s">
        <v>712</v>
      </c>
      <c r="C191" t="s">
        <v>711</v>
      </c>
    </row>
    <row r="192" spans="1:3">
      <c r="A192">
        <v>191</v>
      </c>
      <c r="B192" t="s">
        <v>714</v>
      </c>
      <c r="C192" t="s">
        <v>713</v>
      </c>
    </row>
    <row r="193" spans="1:3">
      <c r="A193">
        <v>192</v>
      </c>
      <c r="B193" t="s">
        <v>716</v>
      </c>
      <c r="C193" t="s">
        <v>715</v>
      </c>
    </row>
    <row r="194" spans="1:3">
      <c r="A194">
        <v>193</v>
      </c>
      <c r="B194" t="s">
        <v>718</v>
      </c>
      <c r="C194" t="s">
        <v>717</v>
      </c>
    </row>
    <row r="195" spans="1:3">
      <c r="A195">
        <v>194</v>
      </c>
      <c r="B195" t="s">
        <v>720</v>
      </c>
      <c r="C195" t="s">
        <v>719</v>
      </c>
    </row>
    <row r="196" spans="1:3">
      <c r="A196">
        <v>195</v>
      </c>
      <c r="B196" t="s">
        <v>722</v>
      </c>
      <c r="C196" t="s">
        <v>721</v>
      </c>
    </row>
    <row r="197" spans="1:3">
      <c r="A197">
        <v>196</v>
      </c>
      <c r="B197" t="s">
        <v>724</v>
      </c>
      <c r="C197" t="s">
        <v>723</v>
      </c>
    </row>
    <row r="198" spans="1:3">
      <c r="A198">
        <v>197</v>
      </c>
      <c r="B198" t="s">
        <v>726</v>
      </c>
      <c r="C198" t="s">
        <v>725</v>
      </c>
    </row>
    <row r="199" spans="1:3">
      <c r="A199">
        <v>198</v>
      </c>
      <c r="B199" t="s">
        <v>728</v>
      </c>
      <c r="C199" t="s">
        <v>727</v>
      </c>
    </row>
    <row r="200" spans="1:3">
      <c r="A200">
        <v>199</v>
      </c>
      <c r="B200" t="s">
        <v>730</v>
      </c>
      <c r="C200" t="s">
        <v>729</v>
      </c>
    </row>
    <row r="201" spans="1:3">
      <c r="A201">
        <v>200</v>
      </c>
      <c r="B201" t="s">
        <v>732</v>
      </c>
      <c r="C201" t="s">
        <v>731</v>
      </c>
    </row>
    <row r="202" spans="1:3">
      <c r="A202">
        <v>201</v>
      </c>
      <c r="B202" s="96" t="s">
        <v>734</v>
      </c>
      <c r="C202" s="96" t="s">
        <v>733</v>
      </c>
    </row>
    <row r="203" spans="1:3">
      <c r="A203">
        <v>202</v>
      </c>
      <c r="B203" t="s">
        <v>736</v>
      </c>
      <c r="C203" t="s">
        <v>735</v>
      </c>
    </row>
    <row r="204" spans="1:3">
      <c r="A204">
        <v>203</v>
      </c>
      <c r="B204" t="s">
        <v>738</v>
      </c>
      <c r="C204" t="s">
        <v>737</v>
      </c>
    </row>
    <row r="205" spans="1:3">
      <c r="A205">
        <v>204</v>
      </c>
      <c r="B205" t="s">
        <v>740</v>
      </c>
      <c r="C205" t="s">
        <v>739</v>
      </c>
    </row>
    <row r="206" spans="1:3">
      <c r="A206">
        <v>205</v>
      </c>
      <c r="B206" t="s">
        <v>742</v>
      </c>
      <c r="C206" t="s">
        <v>741</v>
      </c>
    </row>
    <row r="207" spans="1:3">
      <c r="A207">
        <v>206</v>
      </c>
      <c r="B207" t="s">
        <v>744</v>
      </c>
      <c r="C207" t="s">
        <v>743</v>
      </c>
    </row>
    <row r="208" spans="1:3">
      <c r="A208">
        <v>207</v>
      </c>
      <c r="B208" t="s">
        <v>746</v>
      </c>
      <c r="C208" t="s">
        <v>745</v>
      </c>
    </row>
    <row r="209" spans="1:5">
      <c r="A209">
        <v>208</v>
      </c>
      <c r="B209" t="s">
        <v>748</v>
      </c>
      <c r="C209" t="s">
        <v>747</v>
      </c>
    </row>
    <row r="210" spans="1:5">
      <c r="A210">
        <v>209</v>
      </c>
      <c r="B210" s="96" t="s">
        <v>750</v>
      </c>
      <c r="C210" s="96" t="s">
        <v>749</v>
      </c>
    </row>
    <row r="211" spans="1:5">
      <c r="A211">
        <v>210</v>
      </c>
      <c r="B211" s="96" t="s">
        <v>751</v>
      </c>
      <c r="C211" s="96" t="s">
        <v>842</v>
      </c>
    </row>
    <row r="212" spans="1:5">
      <c r="A212">
        <v>211</v>
      </c>
      <c r="B212" t="s">
        <v>752</v>
      </c>
      <c r="C212" t="s">
        <v>845</v>
      </c>
    </row>
    <row r="213" spans="1:5">
      <c r="A213">
        <v>212</v>
      </c>
      <c r="B213" t="s">
        <v>754</v>
      </c>
      <c r="C213" t="s">
        <v>753</v>
      </c>
    </row>
    <row r="214" spans="1:5">
      <c r="A214">
        <v>213</v>
      </c>
      <c r="B214" t="s">
        <v>755</v>
      </c>
      <c r="C214" t="s">
        <v>843</v>
      </c>
    </row>
    <row r="215" spans="1:5">
      <c r="A215">
        <v>214</v>
      </c>
      <c r="B215" t="s">
        <v>757</v>
      </c>
      <c r="C215" t="s">
        <v>756</v>
      </c>
    </row>
    <row r="216" spans="1:5">
      <c r="A216">
        <v>215</v>
      </c>
      <c r="B216" s="96" t="s">
        <v>759</v>
      </c>
      <c r="C216" s="96" t="s">
        <v>758</v>
      </c>
    </row>
    <row r="217" spans="1:5">
      <c r="A217">
        <v>216</v>
      </c>
      <c r="B217" s="96" t="s">
        <v>761</v>
      </c>
      <c r="C217" s="96" t="s">
        <v>760</v>
      </c>
    </row>
    <row r="218" spans="1:5">
      <c r="A218">
        <v>217</v>
      </c>
      <c r="B218" s="96" t="s">
        <v>763</v>
      </c>
      <c r="C218" s="96" t="s">
        <v>762</v>
      </c>
    </row>
    <row r="219" spans="1:5" ht="25.5">
      <c r="A219">
        <v>1</v>
      </c>
      <c r="B219" s="56" t="s">
        <v>765</v>
      </c>
      <c r="C219" s="55" t="s">
        <v>764</v>
      </c>
      <c r="D219" s="65"/>
      <c r="E219" s="65"/>
    </row>
    <row r="220" spans="1:5" ht="38.25">
      <c r="A220">
        <v>2</v>
      </c>
      <c r="B220" s="56" t="s">
        <v>767</v>
      </c>
      <c r="C220" s="55" t="s">
        <v>766</v>
      </c>
      <c r="D220" s="65"/>
      <c r="E220" s="65"/>
    </row>
    <row r="221" spans="1:5" ht="38.25">
      <c r="A221">
        <v>3</v>
      </c>
      <c r="B221" s="56" t="s">
        <v>769</v>
      </c>
      <c r="C221" s="55" t="s">
        <v>768</v>
      </c>
      <c r="D221" s="65"/>
      <c r="E221" s="65"/>
    </row>
    <row r="222" spans="1:5" ht="38.25">
      <c r="A222">
        <v>4</v>
      </c>
      <c r="B222" s="58" t="s">
        <v>770</v>
      </c>
      <c r="C222" s="57" t="s">
        <v>846</v>
      </c>
      <c r="D222" s="66"/>
      <c r="E222" s="66"/>
    </row>
    <row r="223" spans="1:5" ht="38.25">
      <c r="A223">
        <v>5</v>
      </c>
      <c r="B223" s="56" t="s">
        <v>772</v>
      </c>
      <c r="C223" s="55" t="s">
        <v>771</v>
      </c>
      <c r="D223" s="65"/>
      <c r="E223" s="65"/>
    </row>
    <row r="224" spans="1:5" ht="25.5">
      <c r="A224">
        <v>6</v>
      </c>
      <c r="B224" s="56" t="s">
        <v>774</v>
      </c>
      <c r="C224" s="55" t="s">
        <v>773</v>
      </c>
      <c r="D224" s="65"/>
      <c r="E224" s="65"/>
    </row>
    <row r="225" spans="1:5" ht="38.25">
      <c r="A225">
        <v>7</v>
      </c>
      <c r="B225" s="56" t="s">
        <v>776</v>
      </c>
      <c r="C225" s="55" t="s">
        <v>775</v>
      </c>
      <c r="D225" s="65"/>
      <c r="E225" s="65"/>
    </row>
    <row r="226" spans="1:5" ht="25.5">
      <c r="A226">
        <v>8</v>
      </c>
      <c r="B226" s="56" t="s">
        <v>778</v>
      </c>
      <c r="C226" s="55" t="s">
        <v>777</v>
      </c>
      <c r="D226" s="65"/>
      <c r="E226" s="65"/>
    </row>
    <row r="227" spans="1:5" ht="38.25">
      <c r="A227">
        <v>9</v>
      </c>
      <c r="B227" s="56" t="s">
        <v>780</v>
      </c>
      <c r="C227" s="55" t="s">
        <v>779</v>
      </c>
      <c r="D227" s="65"/>
      <c r="E227" s="65"/>
    </row>
    <row r="228" spans="1:5" ht="38.25">
      <c r="A228">
        <v>10</v>
      </c>
      <c r="B228" s="56" t="s">
        <v>782</v>
      </c>
      <c r="C228" s="55" t="s">
        <v>781</v>
      </c>
      <c r="D228" s="65"/>
      <c r="E228" s="65"/>
    </row>
    <row r="229" spans="1:5" ht="38.25">
      <c r="A229">
        <v>11</v>
      </c>
      <c r="B229" s="58" t="s">
        <v>783</v>
      </c>
      <c r="C229" s="57" t="s">
        <v>847</v>
      </c>
      <c r="D229" s="66"/>
      <c r="E229" s="66"/>
    </row>
    <row r="230" spans="1:5" ht="38.25">
      <c r="A230">
        <v>12</v>
      </c>
      <c r="B230" s="60" t="s">
        <v>785</v>
      </c>
      <c r="C230" s="59" t="s">
        <v>784</v>
      </c>
      <c r="D230" s="67"/>
      <c r="E230" s="67"/>
    </row>
    <row r="231" spans="1:5" ht="38.25">
      <c r="A231">
        <v>13</v>
      </c>
      <c r="B231" s="60" t="s">
        <v>787</v>
      </c>
      <c r="C231" s="59" t="s">
        <v>786</v>
      </c>
      <c r="D231" s="67"/>
      <c r="E231" s="67"/>
    </row>
    <row r="232" spans="1:5" ht="38.25">
      <c r="A232">
        <v>14</v>
      </c>
      <c r="B232" s="60" t="s">
        <v>789</v>
      </c>
      <c r="C232" s="59" t="s">
        <v>788</v>
      </c>
      <c r="D232" s="67"/>
      <c r="E232" s="67"/>
    </row>
    <row r="233" spans="1:5" ht="38.25">
      <c r="A233">
        <v>15</v>
      </c>
      <c r="B233" s="56" t="s">
        <v>791</v>
      </c>
      <c r="C233" s="55" t="s">
        <v>790</v>
      </c>
      <c r="D233" s="65"/>
      <c r="E233" s="65"/>
    </row>
    <row r="234" spans="1:5" ht="38.25">
      <c r="A234">
        <v>16</v>
      </c>
      <c r="B234" s="56" t="s">
        <v>793</v>
      </c>
      <c r="C234" s="55" t="s">
        <v>792</v>
      </c>
      <c r="D234" s="65"/>
      <c r="E234" s="65"/>
    </row>
    <row r="235" spans="1:5" ht="38.25">
      <c r="A235">
        <v>17</v>
      </c>
      <c r="B235" s="56" t="s">
        <v>795</v>
      </c>
      <c r="C235" s="55" t="s">
        <v>794</v>
      </c>
      <c r="D235" s="65"/>
      <c r="E235" s="65"/>
    </row>
    <row r="236" spans="1:5" ht="38.25">
      <c r="A236">
        <v>18</v>
      </c>
      <c r="B236" s="58" t="s">
        <v>796</v>
      </c>
      <c r="C236" s="57" t="s">
        <v>848</v>
      </c>
      <c r="D236" s="66"/>
      <c r="E236" s="66"/>
    </row>
    <row r="237" spans="1:5" ht="25.5">
      <c r="A237">
        <v>19</v>
      </c>
      <c r="B237" s="60" t="s">
        <v>798</v>
      </c>
      <c r="C237" s="59" t="s">
        <v>797</v>
      </c>
      <c r="D237" s="67"/>
      <c r="E237" s="67"/>
    </row>
    <row r="238" spans="1:5" ht="38.25">
      <c r="A238">
        <v>20</v>
      </c>
      <c r="B238" s="60" t="s">
        <v>800</v>
      </c>
      <c r="C238" s="59" t="s">
        <v>799</v>
      </c>
      <c r="D238" s="67"/>
      <c r="E238" s="67"/>
    </row>
    <row r="239" spans="1:5" ht="25.5">
      <c r="A239">
        <v>21</v>
      </c>
      <c r="B239" s="56" t="s">
        <v>802</v>
      </c>
      <c r="C239" s="55" t="s">
        <v>801</v>
      </c>
      <c r="D239" s="65"/>
      <c r="E239" s="65"/>
    </row>
    <row r="240" spans="1:5" ht="38.25">
      <c r="A240">
        <v>22</v>
      </c>
      <c r="B240" s="58" t="s">
        <v>803</v>
      </c>
      <c r="C240" s="57" t="s">
        <v>849</v>
      </c>
      <c r="D240" s="66"/>
      <c r="E240" s="66"/>
    </row>
    <row r="241" spans="1:5" ht="38.25">
      <c r="A241">
        <v>23</v>
      </c>
      <c r="B241" s="56" t="s">
        <v>805</v>
      </c>
      <c r="C241" s="55" t="s">
        <v>804</v>
      </c>
      <c r="D241" s="65"/>
      <c r="E241" s="65"/>
    </row>
    <row r="242" spans="1:5" ht="25.5">
      <c r="A242">
        <v>24</v>
      </c>
      <c r="B242" s="56" t="s">
        <v>807</v>
      </c>
      <c r="C242" s="55" t="s">
        <v>806</v>
      </c>
      <c r="D242" s="65"/>
      <c r="E242" s="65"/>
    </row>
    <row r="243" spans="1:5" ht="38.25">
      <c r="A243">
        <v>25</v>
      </c>
      <c r="B243" s="56" t="s">
        <v>809</v>
      </c>
      <c r="C243" s="55" t="s">
        <v>808</v>
      </c>
      <c r="D243" s="65"/>
      <c r="E243" s="65"/>
    </row>
    <row r="244" spans="1:5" ht="25.5">
      <c r="A244">
        <v>1</v>
      </c>
      <c r="B244" s="56" t="s">
        <v>811</v>
      </c>
      <c r="C244" s="64" t="s">
        <v>810</v>
      </c>
      <c r="D244" s="68"/>
      <c r="E244" s="68"/>
    </row>
    <row r="245" spans="1:5">
      <c r="A245">
        <v>2</v>
      </c>
      <c r="B245" s="56" t="s">
        <v>813</v>
      </c>
      <c r="C245" s="64" t="s">
        <v>812</v>
      </c>
      <c r="D245" s="68"/>
      <c r="E245" s="68"/>
    </row>
    <row r="246" spans="1:5" ht="25.5">
      <c r="A246">
        <v>3</v>
      </c>
      <c r="B246" s="56" t="s">
        <v>815</v>
      </c>
      <c r="C246" s="64" t="s">
        <v>814</v>
      </c>
      <c r="D246" s="68"/>
      <c r="E246" s="68"/>
    </row>
    <row r="247" spans="1:5" ht="25.5">
      <c r="A247">
        <v>4</v>
      </c>
      <c r="B247" s="56" t="s">
        <v>817</v>
      </c>
      <c r="C247" s="64" t="s">
        <v>816</v>
      </c>
      <c r="D247" s="68"/>
      <c r="E247" s="68"/>
    </row>
    <row r="248" spans="1:5" ht="25.5">
      <c r="A248">
        <v>5</v>
      </c>
      <c r="B248" s="56" t="s">
        <v>819</v>
      </c>
      <c r="C248" s="64" t="s">
        <v>818</v>
      </c>
      <c r="D248" s="68"/>
      <c r="E248" s="68"/>
    </row>
    <row r="249" spans="1:5">
      <c r="A249">
        <v>6</v>
      </c>
      <c r="B249" s="56" t="s">
        <v>821</v>
      </c>
      <c r="C249" s="64" t="s">
        <v>820</v>
      </c>
      <c r="D249" s="68"/>
      <c r="E249" s="68"/>
    </row>
    <row r="250" spans="1:5">
      <c r="A250">
        <v>7</v>
      </c>
      <c r="B250" s="56" t="s">
        <v>823</v>
      </c>
      <c r="C250" s="64" t="s">
        <v>822</v>
      </c>
      <c r="D250" s="68"/>
      <c r="E250" s="68"/>
    </row>
    <row r="251" spans="1:5">
      <c r="A251">
        <v>8</v>
      </c>
      <c r="B251" s="56" t="s">
        <v>825</v>
      </c>
      <c r="C251" s="64" t="s">
        <v>824</v>
      </c>
      <c r="D251" s="68"/>
      <c r="E251" s="68"/>
    </row>
    <row r="252" spans="1:5">
      <c r="A252">
        <v>9</v>
      </c>
      <c r="B252" s="60" t="s">
        <v>827</v>
      </c>
      <c r="C252" s="64" t="s">
        <v>826</v>
      </c>
      <c r="D252" s="68"/>
      <c r="E252" s="68"/>
    </row>
    <row r="253" spans="1:5">
      <c r="A253">
        <v>10</v>
      </c>
      <c r="B253" s="56" t="s">
        <v>829</v>
      </c>
      <c r="C253" s="64" t="s">
        <v>828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06"/>
  <sheetViews>
    <sheetView showGridLines="0" tabSelected="1" view="pageBreakPreview" topLeftCell="A127" zoomScale="120" zoomScaleNormal="85" zoomScaleSheetLayoutView="120" workbookViewId="0">
      <selection activeCell="W175" sqref="W175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85546875" style="1" customWidth="1"/>
    <col min="6" max="6" width="9" style="1" customWidth="1"/>
    <col min="7" max="7" width="6.42578125" style="1" customWidth="1"/>
    <col min="8" max="8" width="2.7109375" style="1" customWidth="1"/>
    <col min="9" max="13" width="4.7109375" style="1" customWidth="1"/>
    <col min="14" max="14" width="5.42578125" style="1" customWidth="1"/>
    <col min="15" max="19" width="4.7109375" style="1" customWidth="1"/>
    <col min="20" max="20" width="5.14062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28"/>
      <c r="B1" s="328"/>
      <c r="V1" s="2"/>
      <c r="W1" s="2"/>
    </row>
    <row r="2" spans="1:23" ht="18.75" customHeight="1" thickBot="1">
      <c r="A2" s="328"/>
      <c r="B2" s="328"/>
      <c r="C2" s="207" t="s">
        <v>850</v>
      </c>
      <c r="D2" s="207"/>
      <c r="E2" s="207"/>
      <c r="F2" s="320" t="s">
        <v>1037</v>
      </c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5"/>
      <c r="V2" s="6"/>
      <c r="W2" s="6"/>
    </row>
    <row r="3" spans="1:23" ht="18.75" customHeight="1" thickBot="1">
      <c r="A3" s="328"/>
      <c r="B3" s="328"/>
      <c r="C3" s="207" t="s">
        <v>1033</v>
      </c>
      <c r="D3" s="207"/>
      <c r="E3" s="207"/>
      <c r="F3" s="325" t="str">
        <f>IF(ISERROR(VLOOKUP(F2,general!$B:$C,2,FALSE))=TRUE,"",(VLOOKUP(F2,general!$B:$C,2,FALSE)))</f>
        <v/>
      </c>
      <c r="G3" s="325"/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5"/>
      <c r="V3" s="6"/>
      <c r="W3" s="6"/>
    </row>
    <row r="4" spans="1:23" ht="15.75" customHeight="1" thickBot="1">
      <c r="A4" s="328"/>
      <c r="B4" s="328"/>
      <c r="C4" s="4"/>
      <c r="D4" s="207" t="s">
        <v>313</v>
      </c>
      <c r="E4" s="207"/>
      <c r="F4" s="321">
        <v>2020</v>
      </c>
      <c r="G4" s="321"/>
      <c r="H4" s="321"/>
      <c r="I4" s="321"/>
      <c r="J4" s="321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29"/>
      <c r="B5" s="329"/>
    </row>
    <row r="6" spans="1:23" ht="23.25" customHeight="1">
      <c r="A6" s="322" t="s">
        <v>1034</v>
      </c>
      <c r="B6" s="323"/>
      <c r="C6" s="323"/>
      <c r="D6" s="323"/>
      <c r="E6" s="323"/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3"/>
      <c r="Q6" s="323"/>
      <c r="R6" s="323"/>
      <c r="S6" s="323"/>
      <c r="T6" s="323"/>
      <c r="U6" s="323"/>
      <c r="V6" s="323"/>
      <c r="W6" s="324"/>
    </row>
    <row r="7" spans="1:23" ht="3.75" customHeight="1"/>
    <row r="8" spans="1:23" ht="18" customHeight="1">
      <c r="A8" s="211" t="s">
        <v>0</v>
      </c>
      <c r="B8" s="211"/>
      <c r="C8" s="211"/>
      <c r="D8" s="309" t="s">
        <v>1043</v>
      </c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309"/>
      <c r="R8" s="309"/>
      <c r="S8" s="309"/>
      <c r="T8" s="309"/>
      <c r="U8" s="309"/>
      <c r="V8" s="309"/>
      <c r="W8" s="309"/>
    </row>
    <row r="9" spans="1:23" ht="17.25" customHeight="1">
      <c r="A9" s="211" t="s">
        <v>18</v>
      </c>
      <c r="B9" s="211"/>
      <c r="C9" s="211"/>
      <c r="D9" s="212" t="s">
        <v>1044</v>
      </c>
      <c r="E9" s="212"/>
      <c r="F9" s="212"/>
      <c r="G9" s="212"/>
      <c r="H9" s="212"/>
      <c r="I9" s="212"/>
      <c r="J9" s="212"/>
      <c r="K9" s="212"/>
      <c r="L9" s="212"/>
      <c r="M9" s="212"/>
      <c r="N9" s="212"/>
      <c r="O9" s="212"/>
      <c r="P9" s="212"/>
      <c r="Q9" s="212"/>
      <c r="R9" s="212"/>
      <c r="S9" s="212"/>
      <c r="T9" s="212"/>
      <c r="U9" s="212"/>
      <c r="V9" s="212"/>
      <c r="W9" s="212"/>
    </row>
    <row r="10" spans="1:23" ht="17.25" customHeight="1">
      <c r="A10" s="211" t="s">
        <v>19</v>
      </c>
      <c r="B10" s="211"/>
      <c r="C10" s="211"/>
      <c r="D10" s="310">
        <v>4000000</v>
      </c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</row>
    <row r="11" spans="1:23" ht="27.75" customHeight="1">
      <c r="A11" s="211" t="s">
        <v>1093</v>
      </c>
      <c r="B11" s="211"/>
      <c r="C11" s="311"/>
      <c r="D11" s="312" t="s">
        <v>1094</v>
      </c>
      <c r="E11" s="313"/>
      <c r="F11" s="313"/>
      <c r="G11" s="314"/>
      <c r="H11" s="315" t="s">
        <v>1095</v>
      </c>
      <c r="I11" s="315"/>
      <c r="J11" s="315"/>
      <c r="K11" s="315"/>
      <c r="L11" s="315"/>
      <c r="M11" s="315"/>
      <c r="N11" s="315"/>
      <c r="O11" s="315"/>
      <c r="P11" s="315"/>
      <c r="Q11" s="315"/>
      <c r="R11" s="141"/>
      <c r="S11" s="141"/>
      <c r="T11" s="141"/>
      <c r="U11" s="141"/>
      <c r="V11" s="141"/>
      <c r="W11" s="141"/>
    </row>
    <row r="12" spans="1:23" ht="27" customHeight="1">
      <c r="A12" s="211" t="s">
        <v>1096</v>
      </c>
      <c r="B12" s="211"/>
      <c r="C12" s="140"/>
      <c r="D12" s="316">
        <v>3410000.0000000005</v>
      </c>
      <c r="E12" s="317"/>
      <c r="F12" s="317"/>
      <c r="G12" s="318"/>
      <c r="H12" s="319">
        <v>590000</v>
      </c>
      <c r="I12" s="319"/>
      <c r="J12" s="319"/>
      <c r="K12" s="319"/>
      <c r="L12" s="319"/>
      <c r="M12" s="319"/>
      <c r="N12" s="319"/>
      <c r="O12" s="319"/>
      <c r="P12" s="319"/>
      <c r="Q12" s="319"/>
      <c r="R12" s="141"/>
      <c r="S12" s="141"/>
      <c r="T12" s="141"/>
      <c r="U12" s="141"/>
      <c r="V12" s="141"/>
      <c r="W12" s="141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01" t="s">
        <v>334</v>
      </c>
      <c r="B14" s="301"/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</row>
    <row r="15" spans="1:23" ht="15.75" customHeight="1">
      <c r="A15" s="326" t="s">
        <v>318</v>
      </c>
      <c r="B15" s="326"/>
      <c r="C15" s="326"/>
      <c r="D15" s="327" t="s">
        <v>314</v>
      </c>
      <c r="E15" s="327"/>
      <c r="F15" s="327"/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327"/>
      <c r="U15" s="327"/>
      <c r="V15" s="327"/>
      <c r="W15" s="327"/>
    </row>
    <row r="16" spans="1:23" ht="16.5" customHeight="1">
      <c r="A16" s="302" t="s">
        <v>320</v>
      </c>
      <c r="B16" s="302"/>
      <c r="C16" s="302"/>
      <c r="D16" s="308" t="s">
        <v>993</v>
      </c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</row>
    <row r="17" spans="1:33" ht="17.25" customHeight="1">
      <c r="A17" s="302" t="s">
        <v>321</v>
      </c>
      <c r="B17" s="303"/>
      <c r="C17" s="303"/>
      <c r="D17" s="304" t="s">
        <v>984</v>
      </c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6"/>
    </row>
    <row r="18" spans="1:33" ht="22.5" customHeight="1">
      <c r="A18" s="302" t="s">
        <v>322</v>
      </c>
      <c r="B18" s="303"/>
      <c r="C18" s="303"/>
      <c r="D18" s="304" t="s">
        <v>937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6"/>
    </row>
    <row r="19" spans="1:33" ht="21.75" customHeight="1">
      <c r="A19" s="302" t="s">
        <v>323</v>
      </c>
      <c r="B19" s="303"/>
      <c r="C19" s="303"/>
      <c r="D19" s="304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6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1" t="s">
        <v>324</v>
      </c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</row>
    <row r="22" spans="1:33" ht="20.25" customHeight="1">
      <c r="A22" s="307" t="s">
        <v>1089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7"/>
    </row>
    <row r="23" spans="1:33" ht="22.5" customHeight="1">
      <c r="A23" s="301" t="s">
        <v>332</v>
      </c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</row>
    <row r="24" spans="1:33" ht="24.75" customHeight="1">
      <c r="A24" s="228" t="s">
        <v>1045</v>
      </c>
      <c r="B24" s="228"/>
      <c r="C24" s="228"/>
      <c r="D24" s="228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</row>
    <row r="25" spans="1:33" ht="20.25" customHeight="1">
      <c r="A25" s="301" t="s">
        <v>1036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</row>
    <row r="26" spans="1:33" s="3" customFormat="1" ht="25.5" customHeight="1">
      <c r="A26" s="228" t="s">
        <v>1046</v>
      </c>
      <c r="B26" s="228"/>
      <c r="C26" s="228"/>
      <c r="D26" s="228"/>
      <c r="E26" s="228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87" t="s">
        <v>5</v>
      </c>
      <c r="B29" s="288"/>
      <c r="C29" s="288"/>
      <c r="D29" s="288"/>
      <c r="E29" s="288"/>
      <c r="F29" s="288"/>
      <c r="G29" s="288"/>
      <c r="H29" s="288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9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47" t="s">
        <v>1006</v>
      </c>
      <c r="B31" s="247"/>
      <c r="C31" s="268" t="s">
        <v>1047</v>
      </c>
      <c r="D31" s="269"/>
      <c r="E31" s="269"/>
      <c r="F31" s="269"/>
      <c r="G31" s="269"/>
      <c r="H31" s="269"/>
      <c r="I31" s="269"/>
      <c r="J31" s="269"/>
      <c r="K31" s="269"/>
      <c r="L31" s="269"/>
      <c r="M31" s="269"/>
      <c r="N31" s="269"/>
      <c r="O31" s="269"/>
      <c r="P31" s="269"/>
      <c r="Q31" s="269"/>
      <c r="R31" s="269"/>
      <c r="S31" s="269"/>
      <c r="T31" s="269"/>
      <c r="U31" s="269"/>
      <c r="V31" s="269"/>
      <c r="W31" s="270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71" t="s">
        <v>1008</v>
      </c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3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47" t="s">
        <v>22</v>
      </c>
      <c r="B35" s="247"/>
      <c r="C35" s="274" t="s">
        <v>1048</v>
      </c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4"/>
      <c r="V35" s="274"/>
      <c r="W35" s="274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0" t="s">
        <v>336</v>
      </c>
      <c r="B37" s="252"/>
      <c r="C37" s="108" t="s">
        <v>1049</v>
      </c>
      <c r="D37" s="54"/>
      <c r="E37" s="247" t="s">
        <v>4</v>
      </c>
      <c r="F37" s="247"/>
      <c r="G37" s="274" t="s">
        <v>1051</v>
      </c>
      <c r="H37" s="274"/>
      <c r="I37" s="274"/>
      <c r="J37" s="274"/>
      <c r="K37" s="54"/>
      <c r="L37" s="54"/>
      <c r="M37" s="247" t="s">
        <v>1007</v>
      </c>
      <c r="N37" s="247"/>
      <c r="O37" s="247"/>
      <c r="P37" s="247"/>
      <c r="Q37" s="274" t="s">
        <v>1053</v>
      </c>
      <c r="R37" s="274"/>
      <c r="S37" s="274"/>
      <c r="T37" s="274"/>
      <c r="U37" s="274"/>
      <c r="V37" s="274"/>
      <c r="W37" s="274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0" t="s">
        <v>1013</v>
      </c>
      <c r="B39" s="252"/>
      <c r="C39" s="115" t="s">
        <v>1050</v>
      </c>
      <c r="D39" s="54"/>
      <c r="E39" s="250" t="s">
        <v>24</v>
      </c>
      <c r="F39" s="252"/>
      <c r="G39" s="274" t="s">
        <v>1052</v>
      </c>
      <c r="H39" s="274"/>
      <c r="I39" s="274"/>
      <c r="J39" s="274"/>
      <c r="K39" s="54"/>
      <c r="L39" s="54"/>
      <c r="M39" s="247" t="s">
        <v>1014</v>
      </c>
      <c r="N39" s="247"/>
      <c r="O39" s="247"/>
      <c r="P39" s="247"/>
      <c r="Q39" s="274" t="s">
        <v>1054</v>
      </c>
      <c r="R39" s="274"/>
      <c r="S39" s="274"/>
      <c r="T39" s="274"/>
      <c r="U39" s="274"/>
      <c r="V39" s="274"/>
      <c r="W39" s="274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47" t="s">
        <v>1002</v>
      </c>
      <c r="D41" s="247"/>
      <c r="E41" s="247"/>
      <c r="F41" s="247"/>
      <c r="H41" s="54"/>
      <c r="I41" s="54"/>
      <c r="J41" s="54"/>
      <c r="O41" s="247" t="s">
        <v>1005</v>
      </c>
      <c r="P41" s="247"/>
      <c r="Q41" s="247"/>
      <c r="R41" s="247"/>
      <c r="S41" s="247"/>
      <c r="T41" s="247"/>
      <c r="U41" s="247"/>
      <c r="V41" s="247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18">
        <v>316</v>
      </c>
      <c r="D42" s="54"/>
      <c r="E42" s="294">
        <v>2018</v>
      </c>
      <c r="F42" s="294"/>
      <c r="H42" s="54"/>
      <c r="I42" s="54"/>
      <c r="J42" s="54"/>
      <c r="O42" s="295">
        <v>300</v>
      </c>
      <c r="P42" s="295"/>
      <c r="Q42" s="295"/>
      <c r="R42" s="295"/>
      <c r="S42" s="295"/>
      <c r="T42" s="295"/>
      <c r="U42" s="295"/>
      <c r="V42" s="295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1003</v>
      </c>
      <c r="D43" s="105"/>
      <c r="E43" s="296" t="s">
        <v>1004</v>
      </c>
      <c r="F43" s="296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97" t="s">
        <v>963</v>
      </c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  <c r="U45" s="297"/>
      <c r="V45" s="297"/>
      <c r="W45" s="297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43" t="s">
        <v>25</v>
      </c>
      <c r="B46" s="244"/>
      <c r="C46" s="247" t="s">
        <v>22</v>
      </c>
      <c r="D46" s="247"/>
      <c r="E46" s="248" t="s">
        <v>3</v>
      </c>
      <c r="F46" s="250" t="s">
        <v>326</v>
      </c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2"/>
      <c r="U46" s="109"/>
      <c r="V46" s="188" t="s">
        <v>27</v>
      </c>
      <c r="W46" s="247" t="s">
        <v>1017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45"/>
      <c r="B47" s="246"/>
      <c r="C47" s="247"/>
      <c r="D47" s="247"/>
      <c r="E47" s="249"/>
      <c r="F47" s="253" t="s">
        <v>300</v>
      </c>
      <c r="G47" s="254"/>
      <c r="H47" s="255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89"/>
      <c r="W47" s="247"/>
    </row>
    <row r="48" spans="1:33" ht="29.25" customHeight="1">
      <c r="A48" s="230" t="s">
        <v>1</v>
      </c>
      <c r="B48" s="230"/>
      <c r="C48" s="241" t="s">
        <v>1055</v>
      </c>
      <c r="D48" s="241"/>
      <c r="E48" s="116" t="s">
        <v>1057</v>
      </c>
      <c r="F48" s="192" t="s">
        <v>997</v>
      </c>
      <c r="G48" s="233"/>
      <c r="H48" s="193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300</v>
      </c>
      <c r="U48" s="78"/>
      <c r="V48" s="119">
        <f>IF(SUM(I48:T48)=0,"",SUM(I48:T48))</f>
        <v>300</v>
      </c>
      <c r="W48" s="234" t="str">
        <f>IF($G$39="porcentaje",FIXED(V48/V49*100,2)&amp;"%",IF($G$39="Promedio",V48/V49,IF($G$39="variación porcentual",FIXED(((V48/V49)-1)*100,2)&amp;"%",IF($G$39="OTRAS","CAPTURAR EL RESULTADO DEL INDICADOR"))))</f>
        <v>-5.06%</v>
      </c>
      <c r="Y48" s="1"/>
      <c r="AC48" s="10"/>
      <c r="AF48" s="10"/>
      <c r="AG48" s="10"/>
    </row>
    <row r="49" spans="1:33" ht="30" customHeight="1">
      <c r="A49" s="230" t="s">
        <v>2</v>
      </c>
      <c r="B49" s="230"/>
      <c r="C49" s="241" t="s">
        <v>1056</v>
      </c>
      <c r="D49" s="241"/>
      <c r="E49" s="116" t="s">
        <v>1057</v>
      </c>
      <c r="F49" s="192" t="s">
        <v>998</v>
      </c>
      <c r="G49" s="233"/>
      <c r="H49" s="193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316</v>
      </c>
      <c r="U49" s="77">
        <f>SUM(I49:T49)</f>
        <v>316</v>
      </c>
      <c r="V49" s="119">
        <f>IF(SUM(I49:T49)=0,"",SUM(I49:T49))</f>
        <v>316</v>
      </c>
      <c r="W49" s="234"/>
      <c r="Y49" s="1"/>
      <c r="AA49" s="3"/>
      <c r="AC49" s="10"/>
      <c r="AF49" s="10"/>
      <c r="AG49" s="10"/>
    </row>
    <row r="50" spans="1:33" ht="17.25" customHeight="1">
      <c r="A50" s="242" t="s">
        <v>298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2"/>
      <c r="Q50" s="242"/>
      <c r="R50" s="242"/>
      <c r="S50" s="242"/>
      <c r="T50" s="242"/>
      <c r="U50" s="242"/>
      <c r="V50" s="242"/>
      <c r="W50" s="242"/>
    </row>
    <row r="51" spans="1:33" s="3" customFormat="1" ht="15.75" customHeight="1">
      <c r="A51" s="243" t="s">
        <v>25</v>
      </c>
      <c r="B51" s="244"/>
      <c r="C51" s="247" t="s">
        <v>22</v>
      </c>
      <c r="D51" s="247"/>
      <c r="E51" s="248" t="s">
        <v>3</v>
      </c>
      <c r="F51" s="250" t="s">
        <v>326</v>
      </c>
      <c r="G51" s="251"/>
      <c r="H51" s="251"/>
      <c r="I51" s="251"/>
      <c r="J51" s="251"/>
      <c r="K51" s="251"/>
      <c r="L51" s="251"/>
      <c r="M51" s="251"/>
      <c r="N51" s="251"/>
      <c r="O51" s="251"/>
      <c r="P51" s="251"/>
      <c r="Q51" s="251"/>
      <c r="R51" s="251"/>
      <c r="S51" s="251"/>
      <c r="T51" s="252"/>
      <c r="U51" s="109"/>
      <c r="V51" s="188" t="s">
        <v>27</v>
      </c>
      <c r="W51" s="247" t="s">
        <v>1018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45"/>
      <c r="B52" s="246"/>
      <c r="C52" s="247"/>
      <c r="D52" s="247"/>
      <c r="E52" s="249"/>
      <c r="F52" s="253" t="s">
        <v>298</v>
      </c>
      <c r="G52" s="254"/>
      <c r="H52" s="255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89"/>
      <c r="W52" s="247"/>
    </row>
    <row r="53" spans="1:33" ht="29.25" customHeight="1">
      <c r="A53" s="230" t="s">
        <v>1</v>
      </c>
      <c r="B53" s="230"/>
      <c r="C53" s="231" t="str">
        <f>IF(C48=0,"",C48)</f>
        <v>Hechos Viales 2020</v>
      </c>
      <c r="D53" s="232"/>
      <c r="E53" s="137" t="str">
        <f>IF(E48=0,"",E48)</f>
        <v>Hechos Viales</v>
      </c>
      <c r="F53" s="192" t="s">
        <v>1015</v>
      </c>
      <c r="G53" s="233"/>
      <c r="H53" s="193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34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30" t="s">
        <v>2</v>
      </c>
      <c r="B54" s="230"/>
      <c r="C54" s="231" t="str">
        <f>IF(C49=0,"",C49)</f>
        <v>Hechos Viales 2018</v>
      </c>
      <c r="D54" s="232"/>
      <c r="E54" s="138" t="str">
        <f>IF(E49=0,"",E49)</f>
        <v>Hechos Viales</v>
      </c>
      <c r="F54" s="192" t="s">
        <v>1016</v>
      </c>
      <c r="G54" s="233"/>
      <c r="H54" s="193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316</v>
      </c>
      <c r="U54" s="77">
        <f>SUM(I54:T54)</f>
        <v>316</v>
      </c>
      <c r="V54" s="119">
        <f t="shared" si="0"/>
        <v>316</v>
      </c>
      <c r="W54" s="234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35" t="s">
        <v>964</v>
      </c>
      <c r="B56" s="235"/>
      <c r="C56" s="235"/>
      <c r="D56" s="235"/>
      <c r="E56" s="235"/>
      <c r="F56" s="235"/>
      <c r="G56" s="235"/>
      <c r="H56" s="235"/>
      <c r="I56" s="235"/>
      <c r="J56" s="235"/>
      <c r="K56" s="235"/>
      <c r="L56" s="235"/>
      <c r="M56" s="235"/>
      <c r="N56" s="235"/>
      <c r="O56" s="235"/>
      <c r="P56" s="235"/>
      <c r="Q56" s="235"/>
      <c r="R56" s="235"/>
      <c r="S56" s="235"/>
      <c r="T56" s="235"/>
      <c r="U56" s="235"/>
      <c r="V56" s="235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36" t="s">
        <v>999</v>
      </c>
      <c r="B58" s="237"/>
      <c r="C58" s="237"/>
      <c r="D58" s="237"/>
      <c r="E58" s="237"/>
      <c r="F58" s="238"/>
      <c r="G58" s="239"/>
      <c r="H58" s="239"/>
      <c r="I58" s="239"/>
      <c r="J58" s="239"/>
      <c r="K58" s="239"/>
      <c r="L58" s="239"/>
      <c r="M58" s="239"/>
      <c r="N58" s="239"/>
      <c r="O58" s="239"/>
      <c r="P58" s="239"/>
      <c r="Q58" s="239"/>
      <c r="R58" s="239"/>
      <c r="S58" s="239"/>
      <c r="T58" s="239"/>
      <c r="U58" s="239"/>
      <c r="V58" s="239"/>
      <c r="W58" s="240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87" t="s">
        <v>6</v>
      </c>
      <c r="B60" s="288"/>
      <c r="C60" s="288"/>
      <c r="D60" s="288"/>
      <c r="E60" s="288"/>
      <c r="F60" s="288"/>
      <c r="G60" s="288"/>
      <c r="H60" s="288"/>
      <c r="I60" s="288"/>
      <c r="J60" s="288"/>
      <c r="K60" s="288"/>
      <c r="L60" s="288"/>
      <c r="M60" s="288"/>
      <c r="N60" s="288"/>
      <c r="O60" s="288"/>
      <c r="P60" s="288"/>
      <c r="Q60" s="288"/>
      <c r="R60" s="288"/>
      <c r="S60" s="288"/>
      <c r="T60" s="288"/>
      <c r="U60" s="288"/>
      <c r="V60" s="288"/>
      <c r="W60" s="289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47" t="s">
        <v>1006</v>
      </c>
      <c r="B62" s="247"/>
      <c r="C62" s="268" t="s">
        <v>1058</v>
      </c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69"/>
      <c r="W62" s="270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71" t="s">
        <v>1008</v>
      </c>
      <c r="B64" s="272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/>
      <c r="P64" s="272"/>
      <c r="Q64" s="272"/>
      <c r="R64" s="272"/>
      <c r="S64" s="272"/>
      <c r="T64" s="272"/>
      <c r="U64" s="272"/>
      <c r="V64" s="272"/>
      <c r="W64" s="273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47" t="s">
        <v>22</v>
      </c>
      <c r="B66" s="247"/>
      <c r="C66" s="274" t="s">
        <v>1064</v>
      </c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4"/>
      <c r="Q66" s="274"/>
      <c r="R66" s="274"/>
      <c r="S66" s="274"/>
      <c r="T66" s="274"/>
      <c r="U66" s="274"/>
      <c r="V66" s="274"/>
      <c r="W66" s="274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50" t="s">
        <v>336</v>
      </c>
      <c r="B68" s="252"/>
      <c r="C68" s="108" t="s">
        <v>1049</v>
      </c>
      <c r="D68" s="54"/>
      <c r="E68" s="247" t="s">
        <v>4</v>
      </c>
      <c r="F68" s="247"/>
      <c r="G68" s="274" t="s">
        <v>1051</v>
      </c>
      <c r="H68" s="274"/>
      <c r="I68" s="274"/>
      <c r="J68" s="274"/>
      <c r="K68" s="54"/>
      <c r="L68" s="54"/>
      <c r="M68" s="247" t="s">
        <v>1007</v>
      </c>
      <c r="N68" s="247"/>
      <c r="O68" s="247"/>
      <c r="P68" s="247"/>
      <c r="Q68" s="274" t="s">
        <v>1060</v>
      </c>
      <c r="R68" s="274"/>
      <c r="S68" s="274"/>
      <c r="T68" s="274"/>
      <c r="U68" s="274"/>
      <c r="V68" s="274"/>
      <c r="W68" s="274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0" t="s">
        <v>1013</v>
      </c>
      <c r="B70" s="252"/>
      <c r="C70" s="115" t="s">
        <v>1050</v>
      </c>
      <c r="D70" s="54"/>
      <c r="E70" s="250" t="s">
        <v>24</v>
      </c>
      <c r="F70" s="252"/>
      <c r="G70" s="274" t="s">
        <v>1052</v>
      </c>
      <c r="H70" s="274"/>
      <c r="I70" s="274"/>
      <c r="J70" s="274"/>
      <c r="K70" s="54"/>
      <c r="L70" s="54"/>
      <c r="M70" s="247" t="s">
        <v>1014</v>
      </c>
      <c r="N70" s="247"/>
      <c r="O70" s="247"/>
      <c r="P70" s="247"/>
      <c r="Q70" s="274" t="s">
        <v>1054</v>
      </c>
      <c r="R70" s="274"/>
      <c r="S70" s="274"/>
      <c r="T70" s="274"/>
      <c r="U70" s="274"/>
      <c r="V70" s="274"/>
      <c r="W70" s="274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47" t="s">
        <v>1002</v>
      </c>
      <c r="D72" s="247"/>
      <c r="E72" s="247"/>
      <c r="F72" s="247"/>
      <c r="H72" s="54"/>
      <c r="I72" s="54"/>
      <c r="J72" s="54"/>
      <c r="O72" s="247" t="s">
        <v>1005</v>
      </c>
      <c r="P72" s="247"/>
      <c r="Q72" s="247"/>
      <c r="R72" s="247"/>
      <c r="S72" s="247"/>
      <c r="T72" s="247"/>
      <c r="U72" s="247"/>
      <c r="V72" s="247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4227</v>
      </c>
      <c r="D73" s="54"/>
      <c r="E73" s="294">
        <v>2018</v>
      </c>
      <c r="F73" s="294"/>
      <c r="H73" s="54"/>
      <c r="I73" s="54"/>
      <c r="J73" s="54"/>
      <c r="O73" s="300">
        <v>4000</v>
      </c>
      <c r="P73" s="300"/>
      <c r="Q73" s="300"/>
      <c r="R73" s="300"/>
      <c r="S73" s="300"/>
      <c r="T73" s="300"/>
      <c r="U73" s="300"/>
      <c r="V73" s="300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1003</v>
      </c>
      <c r="D74" s="105"/>
      <c r="E74" s="296" t="s">
        <v>1004</v>
      </c>
      <c r="F74" s="296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97" t="s">
        <v>963</v>
      </c>
      <c r="B76" s="297"/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43" t="s">
        <v>25</v>
      </c>
      <c r="B77" s="244"/>
      <c r="C77" s="247" t="s">
        <v>22</v>
      </c>
      <c r="D77" s="247"/>
      <c r="E77" s="248" t="s">
        <v>3</v>
      </c>
      <c r="F77" s="250" t="s">
        <v>326</v>
      </c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1"/>
      <c r="R77" s="251"/>
      <c r="S77" s="251"/>
      <c r="T77" s="252"/>
      <c r="U77" s="109"/>
      <c r="V77" s="188" t="s">
        <v>27</v>
      </c>
      <c r="W77" s="247" t="s">
        <v>1017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45"/>
      <c r="B78" s="246"/>
      <c r="C78" s="247"/>
      <c r="D78" s="247"/>
      <c r="E78" s="249"/>
      <c r="F78" s="253" t="s">
        <v>300</v>
      </c>
      <c r="G78" s="254"/>
      <c r="H78" s="255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89"/>
      <c r="W78" s="247"/>
    </row>
    <row r="79" spans="1:33" ht="29.25" customHeight="1">
      <c r="A79" s="230" t="s">
        <v>1</v>
      </c>
      <c r="B79" s="230"/>
      <c r="C79" s="241" t="s">
        <v>1061</v>
      </c>
      <c r="D79" s="241"/>
      <c r="E79" s="116" t="s">
        <v>1063</v>
      </c>
      <c r="F79" s="192" t="s">
        <v>997</v>
      </c>
      <c r="G79" s="233"/>
      <c r="H79" s="193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4000</v>
      </c>
      <c r="U79" s="78"/>
      <c r="V79" s="119">
        <f>IF(SUM(I79:T79)=0,"",SUM(I79:T79))</f>
        <v>4000</v>
      </c>
      <c r="W79" s="234" t="str">
        <f>IF($G$70="porcentaje",FIXED(V79/V80*100,2)&amp;"%",IF($G$70="Promedio",V79/V80,IF($G$70="variación porcentual",FIXED(((V79/V80)-1)*100,2)&amp;"%",IF($G$70="OTRAS","CAPTURAR EL RESULTADO DEL INDICADOR"))))</f>
        <v>-5.37%</v>
      </c>
      <c r="Y79" s="1"/>
      <c r="AC79" s="10"/>
      <c r="AF79" s="10"/>
      <c r="AG79" s="10"/>
    </row>
    <row r="80" spans="1:33" ht="30" customHeight="1">
      <c r="A80" s="230" t="s">
        <v>2</v>
      </c>
      <c r="B80" s="230"/>
      <c r="C80" s="241" t="s">
        <v>1062</v>
      </c>
      <c r="D80" s="241"/>
      <c r="E80" s="116" t="s">
        <v>1063</v>
      </c>
      <c r="F80" s="192" t="s">
        <v>998</v>
      </c>
      <c r="G80" s="233"/>
      <c r="H80" s="193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4227</v>
      </c>
      <c r="U80" s="77">
        <f>SUM(I80:T80)</f>
        <v>4227</v>
      </c>
      <c r="V80" s="119">
        <f>IF(SUM(I80:T80)=0,"",SUM(I80:T80))</f>
        <v>4227</v>
      </c>
      <c r="W80" s="234"/>
      <c r="Y80" s="1"/>
      <c r="AA80" s="3"/>
      <c r="AC80" s="10"/>
      <c r="AF80" s="10"/>
      <c r="AG80" s="10"/>
    </row>
    <row r="81" spans="1:33" ht="17.25" customHeight="1">
      <c r="A81" s="242" t="s">
        <v>298</v>
      </c>
      <c r="B81" s="242"/>
      <c r="C81" s="242"/>
      <c r="D81" s="242"/>
      <c r="E81" s="242"/>
      <c r="F81" s="242"/>
      <c r="G81" s="242"/>
      <c r="H81" s="242"/>
      <c r="I81" s="242"/>
      <c r="J81" s="242"/>
      <c r="K81" s="242"/>
      <c r="L81" s="242"/>
      <c r="M81" s="242"/>
      <c r="N81" s="242"/>
      <c r="O81" s="242"/>
      <c r="P81" s="242"/>
      <c r="Q81" s="242"/>
      <c r="R81" s="242"/>
      <c r="S81" s="242"/>
      <c r="T81" s="242"/>
      <c r="U81" s="242"/>
      <c r="V81" s="242"/>
      <c r="W81" s="242"/>
    </row>
    <row r="82" spans="1:33" s="3" customFormat="1" ht="15.75" customHeight="1">
      <c r="A82" s="243" t="s">
        <v>25</v>
      </c>
      <c r="B82" s="244"/>
      <c r="C82" s="247" t="s">
        <v>22</v>
      </c>
      <c r="D82" s="247"/>
      <c r="E82" s="248" t="s">
        <v>3</v>
      </c>
      <c r="F82" s="250" t="s">
        <v>326</v>
      </c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1"/>
      <c r="R82" s="251"/>
      <c r="S82" s="251"/>
      <c r="T82" s="252"/>
      <c r="U82" s="109"/>
      <c r="V82" s="188" t="s">
        <v>27</v>
      </c>
      <c r="W82" s="247" t="s">
        <v>1018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45"/>
      <c r="B83" s="246"/>
      <c r="C83" s="247"/>
      <c r="D83" s="247"/>
      <c r="E83" s="249"/>
      <c r="F83" s="253" t="s">
        <v>298</v>
      </c>
      <c r="G83" s="254"/>
      <c r="H83" s="255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89"/>
      <c r="W83" s="247"/>
    </row>
    <row r="84" spans="1:33" ht="28.5" customHeight="1">
      <c r="A84" s="261" t="s">
        <v>1</v>
      </c>
      <c r="B84" s="263"/>
      <c r="C84" s="231" t="str">
        <f>IF(C79=0,"",C79)</f>
        <v>Víctimas 2020</v>
      </c>
      <c r="D84" s="232"/>
      <c r="E84" s="138" t="str">
        <f>IF(E79=0,"",E79)</f>
        <v>Personas</v>
      </c>
      <c r="F84" s="192" t="s">
        <v>1015</v>
      </c>
      <c r="G84" s="233"/>
      <c r="H84" s="193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34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61" t="s">
        <v>2</v>
      </c>
      <c r="B85" s="263"/>
      <c r="C85" s="231" t="str">
        <f>IF(C80=0,"",C80)</f>
        <v>Víctimas 2018</v>
      </c>
      <c r="D85" s="232"/>
      <c r="E85" s="138" t="str">
        <f>IF(E80=0,"",E80)</f>
        <v>Personas</v>
      </c>
      <c r="F85" s="192" t="s">
        <v>1016</v>
      </c>
      <c r="G85" s="233"/>
      <c r="H85" s="193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4227</v>
      </c>
      <c r="U85" s="77">
        <f>SUM(I85:T85)</f>
        <v>4227</v>
      </c>
      <c r="V85" s="119">
        <f>IF(SUM(I85:T85)=0,"",SUM(I85:T85))</f>
        <v>4227</v>
      </c>
      <c r="W85" s="234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35" t="s">
        <v>964</v>
      </c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35"/>
      <c r="M87" s="235"/>
      <c r="N87" s="235"/>
      <c r="O87" s="235"/>
      <c r="P87" s="235"/>
      <c r="Q87" s="235"/>
      <c r="R87" s="235"/>
      <c r="S87" s="235"/>
      <c r="T87" s="235"/>
      <c r="U87" s="235"/>
      <c r="V87" s="235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36" t="s">
        <v>999</v>
      </c>
      <c r="B89" s="237"/>
      <c r="C89" s="237"/>
      <c r="D89" s="237"/>
      <c r="E89" s="237"/>
      <c r="F89" s="238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40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299"/>
      <c r="B90" s="299"/>
      <c r="C90" s="299"/>
      <c r="D90" s="299"/>
      <c r="E90" s="299"/>
      <c r="F90" s="299"/>
      <c r="G90" s="299"/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87" t="s">
        <v>1000</v>
      </c>
      <c r="B91" s="288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9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47" t="s">
        <v>1009</v>
      </c>
      <c r="B93" s="247"/>
      <c r="C93" s="268" t="s">
        <v>1065</v>
      </c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70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71" t="s">
        <v>1008</v>
      </c>
      <c r="B95" s="272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272"/>
      <c r="T95" s="272"/>
      <c r="U95" s="272"/>
      <c r="V95" s="272"/>
      <c r="W95" s="273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9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47" t="s">
        <v>22</v>
      </c>
      <c r="B97" s="247"/>
      <c r="C97" s="274" t="s">
        <v>1066</v>
      </c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0" t="s">
        <v>336</v>
      </c>
      <c r="B99" s="252"/>
      <c r="C99" s="108" t="s">
        <v>1049</v>
      </c>
      <c r="D99" s="54"/>
      <c r="E99" s="247" t="s">
        <v>4</v>
      </c>
      <c r="F99" s="247"/>
      <c r="G99" s="274" t="s">
        <v>1068</v>
      </c>
      <c r="H99" s="274"/>
      <c r="I99" s="274"/>
      <c r="J99" s="274"/>
      <c r="K99" s="54"/>
      <c r="L99" s="54"/>
      <c r="M99" s="247" t="s">
        <v>1007</v>
      </c>
      <c r="N99" s="247"/>
      <c r="O99" s="247"/>
      <c r="P99" s="247"/>
      <c r="Q99" s="274" t="s">
        <v>1069</v>
      </c>
      <c r="R99" s="274"/>
      <c r="S99" s="274"/>
      <c r="T99" s="274"/>
      <c r="U99" s="274"/>
      <c r="V99" s="274"/>
      <c r="W99" s="274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0" t="s">
        <v>1013</v>
      </c>
      <c r="B101" s="252"/>
      <c r="C101" s="115" t="s">
        <v>1067</v>
      </c>
      <c r="D101" s="54"/>
      <c r="E101" s="250" t="s">
        <v>24</v>
      </c>
      <c r="F101" s="252"/>
      <c r="G101" s="274" t="s">
        <v>1059</v>
      </c>
      <c r="H101" s="274"/>
      <c r="I101" s="274"/>
      <c r="J101" s="274"/>
      <c r="K101" s="54"/>
      <c r="L101" s="54"/>
      <c r="M101" s="247" t="s">
        <v>1014</v>
      </c>
      <c r="N101" s="247"/>
      <c r="O101" s="247"/>
      <c r="P101" s="247"/>
      <c r="Q101" s="274" t="s">
        <v>1070</v>
      </c>
      <c r="R101" s="274"/>
      <c r="S101" s="274"/>
      <c r="T101" s="274"/>
      <c r="U101" s="274"/>
      <c r="V101" s="274"/>
      <c r="W101" s="274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9" customFormat="1" ht="15.75" customHeight="1">
      <c r="C103" s="247" t="s">
        <v>1002</v>
      </c>
      <c r="D103" s="247"/>
      <c r="E103" s="247"/>
      <c r="F103" s="247"/>
      <c r="H103" s="54"/>
      <c r="I103" s="54"/>
      <c r="J103" s="54"/>
      <c r="O103" s="247" t="s">
        <v>1005</v>
      </c>
      <c r="P103" s="247"/>
      <c r="Q103" s="247"/>
      <c r="R103" s="247"/>
      <c r="S103" s="247"/>
      <c r="T103" s="247"/>
      <c r="U103" s="247"/>
      <c r="V103" s="247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9" customFormat="1" ht="24.75" customHeight="1">
      <c r="A104" s="54"/>
      <c r="B104" s="54"/>
      <c r="C104" s="118">
        <v>120000</v>
      </c>
      <c r="D104" s="54"/>
      <c r="E104" s="294">
        <v>2020</v>
      </c>
      <c r="F104" s="294"/>
      <c r="H104" s="54"/>
      <c r="I104" s="54"/>
      <c r="J104" s="54"/>
      <c r="O104" s="298">
        <v>36000</v>
      </c>
      <c r="P104" s="298"/>
      <c r="Q104" s="298"/>
      <c r="R104" s="298"/>
      <c r="S104" s="298"/>
      <c r="T104" s="298"/>
      <c r="U104" s="298"/>
      <c r="V104" s="298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14" t="s">
        <v>1003</v>
      </c>
      <c r="D105" s="105"/>
      <c r="E105" s="296" t="s">
        <v>1004</v>
      </c>
      <c r="F105" s="296"/>
      <c r="G105" s="105"/>
      <c r="I105" s="105"/>
      <c r="J105" s="105"/>
      <c r="K105" s="105"/>
      <c r="L105" s="105"/>
      <c r="M105" s="105"/>
      <c r="N105" s="105"/>
      <c r="O105" s="114"/>
      <c r="P105" s="114"/>
      <c r="Q105" s="114"/>
      <c r="R105" s="114"/>
      <c r="S105" s="114"/>
      <c r="T105" s="114"/>
      <c r="U105" s="114"/>
      <c r="V105" s="114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9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97" t="s">
        <v>963</v>
      </c>
      <c r="B107" s="297"/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43" t="s">
        <v>25</v>
      </c>
      <c r="B108" s="244"/>
      <c r="C108" s="247" t="s">
        <v>22</v>
      </c>
      <c r="D108" s="247"/>
      <c r="E108" s="248" t="s">
        <v>3</v>
      </c>
      <c r="F108" s="250" t="s">
        <v>326</v>
      </c>
      <c r="G108" s="251"/>
      <c r="H108" s="251"/>
      <c r="I108" s="251"/>
      <c r="J108" s="251"/>
      <c r="K108" s="251"/>
      <c r="L108" s="251"/>
      <c r="M108" s="251"/>
      <c r="N108" s="251"/>
      <c r="O108" s="251"/>
      <c r="P108" s="251"/>
      <c r="Q108" s="251"/>
      <c r="R108" s="251"/>
      <c r="S108" s="251"/>
      <c r="T108" s="252"/>
      <c r="U108" s="109"/>
      <c r="V108" s="188" t="s">
        <v>27</v>
      </c>
      <c r="W108" s="247" t="s">
        <v>1017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45"/>
      <c r="B109" s="246"/>
      <c r="C109" s="247"/>
      <c r="D109" s="247"/>
      <c r="E109" s="249"/>
      <c r="F109" s="253" t="s">
        <v>300</v>
      </c>
      <c r="G109" s="254"/>
      <c r="H109" s="255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89"/>
      <c r="W109" s="247"/>
    </row>
    <row r="110" spans="1:33" ht="29.25" customHeight="1">
      <c r="A110" s="230" t="s">
        <v>1</v>
      </c>
      <c r="B110" s="230"/>
      <c r="C110" s="241" t="s">
        <v>1071</v>
      </c>
      <c r="D110" s="241"/>
      <c r="E110" s="116" t="s">
        <v>1063</v>
      </c>
      <c r="F110" s="192" t="s">
        <v>997</v>
      </c>
      <c r="G110" s="233"/>
      <c r="H110" s="193"/>
      <c r="I110" s="99"/>
      <c r="J110" s="77"/>
      <c r="K110" s="77"/>
      <c r="L110" s="77"/>
      <c r="M110" s="77"/>
      <c r="N110" s="77">
        <v>18000</v>
      </c>
      <c r="O110" s="77"/>
      <c r="P110" s="77"/>
      <c r="Q110" s="77"/>
      <c r="R110" s="77"/>
      <c r="S110" s="77"/>
      <c r="T110" s="77">
        <v>18000</v>
      </c>
      <c r="U110" s="78"/>
      <c r="V110" s="119">
        <f>IF(SUM(I110:T110)=0,"",SUM(I110:T110))</f>
        <v>36000</v>
      </c>
      <c r="W110" s="234" t="str">
        <f>IF($G$101="porcentaje",FIXED(V110/V111*100,2)&amp;"%",IF($G$101="Promedio",V110/V111,IF($G$101="variación porcentual",FIXED(((V110/V111)-1)*100,2)&amp;"%",IF($G$101="OTRAS","CAPTURAR EL RESULTADO DEL INDICADOR"))))</f>
        <v>30.00%</v>
      </c>
      <c r="Y110" s="117"/>
      <c r="AC110" s="10"/>
      <c r="AF110" s="10"/>
      <c r="AG110" s="10"/>
    </row>
    <row r="111" spans="1:33" ht="30" customHeight="1">
      <c r="A111" s="230" t="s">
        <v>2</v>
      </c>
      <c r="B111" s="230"/>
      <c r="C111" s="241" t="s">
        <v>1072</v>
      </c>
      <c r="D111" s="241"/>
      <c r="E111" s="116" t="s">
        <v>1063</v>
      </c>
      <c r="F111" s="192" t="s">
        <v>998</v>
      </c>
      <c r="G111" s="233"/>
      <c r="H111" s="193"/>
      <c r="I111" s="99"/>
      <c r="J111" s="77"/>
      <c r="K111" s="77"/>
      <c r="L111" s="77"/>
      <c r="M111" s="77"/>
      <c r="N111" s="77">
        <v>60000</v>
      </c>
      <c r="O111" s="77"/>
      <c r="P111" s="77"/>
      <c r="Q111" s="77"/>
      <c r="R111" s="77"/>
      <c r="S111" s="77"/>
      <c r="T111" s="77">
        <v>60000</v>
      </c>
      <c r="U111" s="77">
        <f>SUM(I111:T111)</f>
        <v>120000</v>
      </c>
      <c r="V111" s="119">
        <f>IF(SUM(I111:T111)=0,"",SUM(I111:T111))</f>
        <v>120000</v>
      </c>
      <c r="W111" s="234"/>
      <c r="Y111" s="1"/>
      <c r="AA111" s="3"/>
      <c r="AC111" s="10"/>
      <c r="AF111" s="10"/>
      <c r="AG111" s="10"/>
    </row>
    <row r="112" spans="1:33" ht="17.25" customHeight="1">
      <c r="A112" s="242" t="s">
        <v>298</v>
      </c>
      <c r="B112" s="242"/>
      <c r="C112" s="242"/>
      <c r="D112" s="242"/>
      <c r="E112" s="242"/>
      <c r="F112" s="242"/>
      <c r="G112" s="242"/>
      <c r="H112" s="242"/>
      <c r="I112" s="242"/>
      <c r="J112" s="242"/>
      <c r="K112" s="242"/>
      <c r="L112" s="242"/>
      <c r="M112" s="242"/>
      <c r="N112" s="242"/>
      <c r="O112" s="242"/>
      <c r="P112" s="242"/>
      <c r="Q112" s="242"/>
      <c r="R112" s="242"/>
      <c r="S112" s="242"/>
      <c r="T112" s="242"/>
      <c r="U112" s="242"/>
      <c r="V112" s="242"/>
      <c r="W112" s="242"/>
    </row>
    <row r="113" spans="1:33" s="3" customFormat="1" ht="15.75" customHeight="1">
      <c r="A113" s="243" t="s">
        <v>25</v>
      </c>
      <c r="B113" s="244"/>
      <c r="C113" s="247" t="s">
        <v>22</v>
      </c>
      <c r="D113" s="247"/>
      <c r="E113" s="248" t="s">
        <v>3</v>
      </c>
      <c r="F113" s="250" t="s">
        <v>326</v>
      </c>
      <c r="G113" s="251"/>
      <c r="H113" s="251"/>
      <c r="I113" s="251"/>
      <c r="J113" s="251"/>
      <c r="K113" s="251"/>
      <c r="L113" s="251"/>
      <c r="M113" s="251"/>
      <c r="N113" s="251"/>
      <c r="O113" s="251"/>
      <c r="P113" s="251"/>
      <c r="Q113" s="251"/>
      <c r="R113" s="251"/>
      <c r="S113" s="251"/>
      <c r="T113" s="252"/>
      <c r="U113" s="109"/>
      <c r="V113" s="188" t="s">
        <v>27</v>
      </c>
      <c r="W113" s="247" t="s">
        <v>1018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45"/>
      <c r="B114" s="246"/>
      <c r="C114" s="247"/>
      <c r="D114" s="247"/>
      <c r="E114" s="249"/>
      <c r="F114" s="253" t="s">
        <v>298</v>
      </c>
      <c r="G114" s="254"/>
      <c r="H114" s="255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89"/>
      <c r="W114" s="247"/>
    </row>
    <row r="115" spans="1:33" ht="29.25" customHeight="1">
      <c r="A115" s="230" t="s">
        <v>1</v>
      </c>
      <c r="B115" s="230"/>
      <c r="C115" s="231" t="str">
        <f>IF(C110=0,"",C110)</f>
        <v>Población con una mejora en su cultura vial</v>
      </c>
      <c r="D115" s="232"/>
      <c r="E115" s="138" t="str">
        <f>IF(E110=0,"",E110)</f>
        <v>Personas</v>
      </c>
      <c r="F115" s="192" t="s">
        <v>1015</v>
      </c>
      <c r="G115" s="233"/>
      <c r="H115" s="193"/>
      <c r="I115" s="99"/>
      <c r="J115" s="77"/>
      <c r="K115" s="77"/>
      <c r="L115" s="77"/>
      <c r="M115" s="77"/>
      <c r="N115" s="77">
        <v>1465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1465</v>
      </c>
      <c r="W115" s="234" t="str">
        <f>IF($G$101="porcentaje",FIXED(V115/V116*100,2)&amp;"%",IF($G$101="Promedio",V115/V116,IF($G$101="variación porcentual",FIXED(((V115/V116)-1)*100,2)&amp;"%",IF($G$101="OTRAS","CAPTURAR EL RESULTADO DEL INDICADOR"))))</f>
        <v>1.22%</v>
      </c>
      <c r="Y115" s="1"/>
      <c r="AC115" s="10"/>
      <c r="AF115" s="10"/>
      <c r="AG115" s="10"/>
    </row>
    <row r="116" spans="1:33" ht="30" customHeight="1">
      <c r="A116" s="230" t="s">
        <v>2</v>
      </c>
      <c r="B116" s="230"/>
      <c r="C116" s="231" t="str">
        <f>IF(C111=0,"",C111)</f>
        <v>Población total del municipio</v>
      </c>
      <c r="D116" s="232"/>
      <c r="E116" s="138" t="str">
        <f>IF(E111=0,"",E111)</f>
        <v>Personas</v>
      </c>
      <c r="F116" s="192" t="s">
        <v>1016</v>
      </c>
      <c r="G116" s="233"/>
      <c r="H116" s="193"/>
      <c r="I116" s="99"/>
      <c r="J116" s="77"/>
      <c r="K116" s="77"/>
      <c r="L116" s="77"/>
      <c r="M116" s="77"/>
      <c r="N116" s="77">
        <v>60000</v>
      </c>
      <c r="O116" s="77"/>
      <c r="P116" s="77"/>
      <c r="Q116" s="77"/>
      <c r="R116" s="77"/>
      <c r="S116" s="77"/>
      <c r="T116" s="77">
        <v>60000</v>
      </c>
      <c r="U116" s="77">
        <f>SUM(I116:T116)</f>
        <v>120000</v>
      </c>
      <c r="V116" s="119">
        <f>IF(SUM(I116:T116)=0,"",SUM(I116:T116))</f>
        <v>120000</v>
      </c>
      <c r="W116" s="234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9"/>
      <c r="AC117" s="88"/>
      <c r="AD117" s="88"/>
      <c r="AE117" s="88"/>
      <c r="AF117" s="88"/>
      <c r="AG117" s="88"/>
    </row>
    <row r="118" spans="1:33" ht="16.5" customHeight="1">
      <c r="A118" s="235" t="s">
        <v>964</v>
      </c>
      <c r="B118" s="235"/>
      <c r="C118" s="235"/>
      <c r="D118" s="235"/>
      <c r="E118" s="235"/>
      <c r="F118" s="235"/>
      <c r="G118" s="235"/>
      <c r="H118" s="235"/>
      <c r="I118" s="235"/>
      <c r="J118" s="235"/>
      <c r="K118" s="235"/>
      <c r="L118" s="235"/>
      <c r="M118" s="235"/>
      <c r="N118" s="235"/>
      <c r="O118" s="235"/>
      <c r="P118" s="235"/>
      <c r="Q118" s="235"/>
      <c r="R118" s="235"/>
      <c r="S118" s="235"/>
      <c r="T118" s="235"/>
      <c r="U118" s="235"/>
      <c r="V118" s="235"/>
      <c r="W118" s="120">
        <f>IF(ISERROR(W115/W110)=TRUE,"",(W115/W110))</f>
        <v>4.066666666666667E-2</v>
      </c>
      <c r="X118" s="10"/>
      <c r="AC118" s="10"/>
      <c r="AD118" s="10"/>
      <c r="AE118" s="10"/>
      <c r="AF118" s="10"/>
      <c r="AG118" s="10"/>
    </row>
    <row r="119" spans="1:33" ht="6.75" customHeight="1">
      <c r="A119" s="113"/>
      <c r="B119" s="113"/>
      <c r="C119" s="113"/>
      <c r="D119" s="113"/>
      <c r="E119" s="113"/>
      <c r="F119" s="113"/>
      <c r="G119" s="113"/>
      <c r="H119" s="113"/>
      <c r="I119" s="113"/>
      <c r="J119" s="113"/>
      <c r="K119" s="113"/>
      <c r="L119" s="113"/>
      <c r="M119" s="113"/>
      <c r="N119" s="113"/>
      <c r="O119" s="113"/>
      <c r="P119" s="113"/>
      <c r="Q119" s="113"/>
      <c r="R119" s="113"/>
      <c r="S119" s="113"/>
      <c r="T119" s="113"/>
      <c r="U119" s="113"/>
      <c r="V119" s="113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36" t="s">
        <v>999</v>
      </c>
      <c r="B120" s="237"/>
      <c r="C120" s="237"/>
      <c r="D120" s="237"/>
      <c r="E120" s="237"/>
      <c r="F120" s="238"/>
      <c r="G120" s="239"/>
      <c r="H120" s="239"/>
      <c r="I120" s="239"/>
      <c r="J120" s="239"/>
      <c r="K120" s="239"/>
      <c r="L120" s="239"/>
      <c r="M120" s="239"/>
      <c r="N120" s="239"/>
      <c r="O120" s="239"/>
      <c r="P120" s="239"/>
      <c r="Q120" s="239"/>
      <c r="R120" s="239"/>
      <c r="S120" s="239"/>
      <c r="T120" s="239"/>
      <c r="U120" s="239"/>
      <c r="V120" s="239"/>
      <c r="W120" s="240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47" t="s">
        <v>1010</v>
      </c>
      <c r="B122" s="247"/>
      <c r="C122" s="268" t="s">
        <v>1083</v>
      </c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70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143" customFormat="1" ht="13.5" customHeight="1">
      <c r="A124" s="271" t="s">
        <v>1008</v>
      </c>
      <c r="B124" s="272"/>
      <c r="C124" s="272"/>
      <c r="D124" s="272"/>
      <c r="E124" s="272"/>
      <c r="F124" s="272"/>
      <c r="G124" s="272"/>
      <c r="H124" s="272"/>
      <c r="I124" s="272"/>
      <c r="J124" s="272"/>
      <c r="K124" s="272"/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3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143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47" t="s">
        <v>22</v>
      </c>
      <c r="B126" s="247"/>
      <c r="C126" s="274" t="s">
        <v>1084</v>
      </c>
      <c r="D126" s="274"/>
      <c r="E126" s="274"/>
      <c r="F126" s="274"/>
      <c r="G126" s="274"/>
      <c r="H126" s="274"/>
      <c r="I126" s="274"/>
      <c r="J126" s="274"/>
      <c r="K126" s="274"/>
      <c r="L126" s="274"/>
      <c r="M126" s="274"/>
      <c r="N126" s="274"/>
      <c r="O126" s="274"/>
      <c r="P126" s="274"/>
      <c r="Q126" s="274"/>
      <c r="R126" s="274"/>
      <c r="S126" s="274"/>
      <c r="T126" s="274"/>
      <c r="U126" s="274"/>
      <c r="V126" s="274"/>
      <c r="W126" s="274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0" t="s">
        <v>336</v>
      </c>
      <c r="B128" s="252"/>
      <c r="C128" s="108" t="s">
        <v>1049</v>
      </c>
      <c r="D128" s="54"/>
      <c r="E128" s="247" t="s">
        <v>4</v>
      </c>
      <c r="F128" s="247"/>
      <c r="G128" s="274" t="s">
        <v>1068</v>
      </c>
      <c r="H128" s="274"/>
      <c r="I128" s="274"/>
      <c r="J128" s="274"/>
      <c r="K128" s="54"/>
      <c r="L128" s="54"/>
      <c r="M128" s="247" t="s">
        <v>1007</v>
      </c>
      <c r="N128" s="247"/>
      <c r="O128" s="247"/>
      <c r="P128" s="247"/>
      <c r="Q128" s="274" t="s">
        <v>1085</v>
      </c>
      <c r="R128" s="274"/>
      <c r="S128" s="274"/>
      <c r="T128" s="274"/>
      <c r="U128" s="274"/>
      <c r="V128" s="274"/>
      <c r="W128" s="274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0" t="s">
        <v>1013</v>
      </c>
      <c r="B130" s="252"/>
      <c r="C130" s="147" t="s">
        <v>1067</v>
      </c>
      <c r="D130" s="54"/>
      <c r="E130" s="250" t="s">
        <v>24</v>
      </c>
      <c r="F130" s="252"/>
      <c r="G130" s="274" t="s">
        <v>1059</v>
      </c>
      <c r="H130" s="274"/>
      <c r="I130" s="274"/>
      <c r="J130" s="274"/>
      <c r="K130" s="54"/>
      <c r="L130" s="54"/>
      <c r="M130" s="247" t="s">
        <v>1014</v>
      </c>
      <c r="N130" s="247"/>
      <c r="O130" s="247"/>
      <c r="P130" s="247"/>
      <c r="Q130" s="274" t="s">
        <v>1113</v>
      </c>
      <c r="R130" s="274"/>
      <c r="S130" s="274"/>
      <c r="T130" s="274"/>
      <c r="U130" s="274"/>
      <c r="V130" s="274"/>
      <c r="W130" s="274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143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143" customFormat="1" ht="15.75" customHeight="1">
      <c r="C132" s="247" t="s">
        <v>1002</v>
      </c>
      <c r="D132" s="247"/>
      <c r="E132" s="247"/>
      <c r="F132" s="247"/>
      <c r="H132" s="54"/>
      <c r="I132" s="54"/>
      <c r="J132" s="54"/>
      <c r="O132" s="247" t="s">
        <v>1005</v>
      </c>
      <c r="P132" s="247"/>
      <c r="Q132" s="247"/>
      <c r="R132" s="247"/>
      <c r="S132" s="247"/>
      <c r="T132" s="247"/>
      <c r="U132" s="247"/>
      <c r="V132" s="247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143" customFormat="1" ht="24.75" customHeight="1">
      <c r="A133" s="54"/>
      <c r="B133" s="54"/>
      <c r="C133" s="118">
        <v>180</v>
      </c>
      <c r="D133" s="54"/>
      <c r="E133" s="294">
        <v>2020</v>
      </c>
      <c r="F133" s="294"/>
      <c r="H133" s="54"/>
      <c r="I133" s="54"/>
      <c r="J133" s="54"/>
      <c r="O133" s="295">
        <v>180</v>
      </c>
      <c r="P133" s="295"/>
      <c r="Q133" s="295"/>
      <c r="R133" s="295"/>
      <c r="S133" s="295"/>
      <c r="T133" s="295"/>
      <c r="U133" s="295"/>
      <c r="V133" s="295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46" t="s">
        <v>1003</v>
      </c>
      <c r="D134" s="105"/>
      <c r="E134" s="296" t="s">
        <v>1004</v>
      </c>
      <c r="F134" s="296"/>
      <c r="G134" s="105"/>
      <c r="I134" s="105"/>
      <c r="J134" s="105"/>
      <c r="K134" s="105"/>
      <c r="L134" s="105"/>
      <c r="M134" s="105"/>
      <c r="N134" s="105"/>
      <c r="O134" s="146"/>
      <c r="P134" s="146"/>
      <c r="Q134" s="146"/>
      <c r="R134" s="146"/>
      <c r="S134" s="146"/>
      <c r="T134" s="146"/>
      <c r="U134" s="146"/>
      <c r="V134" s="146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143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97" t="s">
        <v>963</v>
      </c>
      <c r="B136" s="297"/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43" t="s">
        <v>25</v>
      </c>
      <c r="B137" s="244"/>
      <c r="C137" s="247" t="s">
        <v>22</v>
      </c>
      <c r="D137" s="247"/>
      <c r="E137" s="248" t="s">
        <v>3</v>
      </c>
      <c r="F137" s="250" t="s">
        <v>326</v>
      </c>
      <c r="G137" s="251"/>
      <c r="H137" s="251"/>
      <c r="I137" s="251"/>
      <c r="J137" s="251"/>
      <c r="K137" s="251"/>
      <c r="L137" s="251"/>
      <c r="M137" s="251"/>
      <c r="N137" s="251"/>
      <c r="O137" s="251"/>
      <c r="P137" s="251"/>
      <c r="Q137" s="251"/>
      <c r="R137" s="251"/>
      <c r="S137" s="251"/>
      <c r="T137" s="252"/>
      <c r="U137" s="142"/>
      <c r="V137" s="188" t="s">
        <v>27</v>
      </c>
      <c r="W137" s="247" t="s">
        <v>1017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45"/>
      <c r="B138" s="246"/>
      <c r="C138" s="247"/>
      <c r="D138" s="247"/>
      <c r="E138" s="249"/>
      <c r="F138" s="253" t="s">
        <v>300</v>
      </c>
      <c r="G138" s="254"/>
      <c r="H138" s="255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89"/>
      <c r="W138" s="247"/>
    </row>
    <row r="139" spans="1:33" ht="29.25" customHeight="1">
      <c r="A139" s="230" t="s">
        <v>1</v>
      </c>
      <c r="B139" s="230"/>
      <c r="C139" s="241" t="s">
        <v>1086</v>
      </c>
      <c r="D139" s="241"/>
      <c r="E139" s="116" t="s">
        <v>1088</v>
      </c>
      <c r="F139" s="192" t="s">
        <v>997</v>
      </c>
      <c r="G139" s="233"/>
      <c r="H139" s="193"/>
      <c r="I139" s="99"/>
      <c r="J139" s="77"/>
      <c r="K139" s="77"/>
      <c r="L139" s="77"/>
      <c r="M139" s="77"/>
      <c r="N139" s="77">
        <v>81</v>
      </c>
      <c r="O139" s="77"/>
      <c r="P139" s="77"/>
      <c r="Q139" s="77"/>
      <c r="R139" s="77"/>
      <c r="S139" s="77"/>
      <c r="T139" s="77">
        <v>99</v>
      </c>
      <c r="U139" s="78"/>
      <c r="V139" s="119">
        <f>IF(SUM(I139:T139)=0,"",SUM(I139:T139))</f>
        <v>180</v>
      </c>
      <c r="W139" s="234" t="str">
        <f>IF($G$101="porcentaje",FIXED(V139/V140*100,2)&amp;"%",IF($G$101="Promedio",V139/V140,IF($G$101="variación porcentual",FIXED(((V139/V140)-1)*100,2)&amp;"%",IF($G$101="OTRAS","CAPTURAR EL RESULTADO DEL INDICADOR"))))</f>
        <v>100.00%</v>
      </c>
      <c r="Y139" s="1"/>
      <c r="AC139" s="10"/>
      <c r="AF139" s="10"/>
      <c r="AG139" s="10"/>
    </row>
    <row r="140" spans="1:33" ht="30" customHeight="1">
      <c r="A140" s="230" t="s">
        <v>2</v>
      </c>
      <c r="B140" s="230"/>
      <c r="C140" s="241" t="s">
        <v>1087</v>
      </c>
      <c r="D140" s="241"/>
      <c r="E140" s="116" t="s">
        <v>1088</v>
      </c>
      <c r="F140" s="192" t="s">
        <v>998</v>
      </c>
      <c r="G140" s="233"/>
      <c r="H140" s="193"/>
      <c r="I140" s="99"/>
      <c r="J140" s="77"/>
      <c r="K140" s="77"/>
      <c r="L140" s="77"/>
      <c r="M140" s="77"/>
      <c r="N140" s="77">
        <v>81</v>
      </c>
      <c r="O140" s="77"/>
      <c r="P140" s="77"/>
      <c r="Q140" s="77"/>
      <c r="R140" s="77"/>
      <c r="S140" s="77"/>
      <c r="T140" s="77">
        <v>99</v>
      </c>
      <c r="U140" s="77">
        <f>SUM(I140:T140)</f>
        <v>180</v>
      </c>
      <c r="V140" s="119">
        <f>IF(SUM(I140:T140)=0,"",SUM(I140:T140))</f>
        <v>180</v>
      </c>
      <c r="W140" s="234"/>
      <c r="Y140" s="1"/>
      <c r="AA140" s="3"/>
      <c r="AC140" s="10"/>
      <c r="AF140" s="10"/>
      <c r="AG140" s="10"/>
    </row>
    <row r="141" spans="1:33" ht="17.25" customHeight="1">
      <c r="A141" s="242" t="s">
        <v>298</v>
      </c>
      <c r="B141" s="242"/>
      <c r="C141" s="242"/>
      <c r="D141" s="242"/>
      <c r="E141" s="242"/>
      <c r="F141" s="242"/>
      <c r="G141" s="242"/>
      <c r="H141" s="242"/>
      <c r="I141" s="242"/>
      <c r="J141" s="242"/>
      <c r="K141" s="242"/>
      <c r="L141" s="242"/>
      <c r="M141" s="242"/>
      <c r="N141" s="242"/>
      <c r="O141" s="242"/>
      <c r="P141" s="242"/>
      <c r="Q141" s="242"/>
      <c r="R141" s="242"/>
      <c r="S141" s="242"/>
      <c r="T141" s="242"/>
      <c r="U141" s="242"/>
      <c r="V141" s="242"/>
      <c r="W141" s="242"/>
    </row>
    <row r="142" spans="1:33" s="3" customFormat="1" ht="15.75" customHeight="1">
      <c r="A142" s="243" t="s">
        <v>25</v>
      </c>
      <c r="B142" s="244"/>
      <c r="C142" s="247" t="s">
        <v>22</v>
      </c>
      <c r="D142" s="247"/>
      <c r="E142" s="248" t="s">
        <v>3</v>
      </c>
      <c r="F142" s="250" t="s">
        <v>326</v>
      </c>
      <c r="G142" s="251"/>
      <c r="H142" s="251"/>
      <c r="I142" s="251"/>
      <c r="J142" s="251"/>
      <c r="K142" s="251"/>
      <c r="L142" s="251"/>
      <c r="M142" s="251"/>
      <c r="N142" s="251"/>
      <c r="O142" s="251"/>
      <c r="P142" s="251"/>
      <c r="Q142" s="251"/>
      <c r="R142" s="251"/>
      <c r="S142" s="251"/>
      <c r="T142" s="252"/>
      <c r="U142" s="142"/>
      <c r="V142" s="188" t="s">
        <v>27</v>
      </c>
      <c r="W142" s="247" t="s">
        <v>1018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45"/>
      <c r="B143" s="246"/>
      <c r="C143" s="247"/>
      <c r="D143" s="247"/>
      <c r="E143" s="249"/>
      <c r="F143" s="253" t="s">
        <v>298</v>
      </c>
      <c r="G143" s="254"/>
      <c r="H143" s="255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89"/>
      <c r="W143" s="247"/>
    </row>
    <row r="144" spans="1:33" ht="29.25" customHeight="1">
      <c r="A144" s="230" t="s">
        <v>1</v>
      </c>
      <c r="B144" s="230"/>
      <c r="C144" s="231" t="str">
        <f>IF(C139=0,"",C139)</f>
        <v>Actividades realizadas</v>
      </c>
      <c r="D144" s="232"/>
      <c r="E144" s="145" t="str">
        <f>IF(E139=0,"",E139)</f>
        <v>Actividades</v>
      </c>
      <c r="F144" s="192" t="s">
        <v>1015</v>
      </c>
      <c r="G144" s="233"/>
      <c r="H144" s="193"/>
      <c r="I144" s="99"/>
      <c r="J144" s="77"/>
      <c r="K144" s="77"/>
      <c r="L144" s="77"/>
      <c r="M144" s="77"/>
      <c r="N144" s="77">
        <v>58</v>
      </c>
      <c r="O144" s="77"/>
      <c r="P144" s="77"/>
      <c r="Q144" s="77"/>
      <c r="R144" s="77"/>
      <c r="S144" s="77"/>
      <c r="T144" s="77"/>
      <c r="U144" s="78"/>
      <c r="V144" s="119">
        <f>IF(SUM(I144:T144)=0,"",SUM(I144:T144))</f>
        <v>58</v>
      </c>
      <c r="W144" s="234" t="str">
        <f>IF($G$101="porcentaje",FIXED(V144/V145*100,2)&amp;"%",IF($G$101="Promedio",V144/V145,IF($G$101="variación porcentual",FIXED(((V144/V145)-1)*100,2)&amp;"%",IF($G$101="OTRAS","CAPTURAR EL RESULTADO DEL INDICADOR"))))</f>
        <v>32.22%</v>
      </c>
      <c r="Y144" s="1"/>
      <c r="AC144" s="10"/>
      <c r="AF144" s="10"/>
      <c r="AG144" s="10"/>
    </row>
    <row r="145" spans="1:33" ht="30" customHeight="1">
      <c r="A145" s="230" t="s">
        <v>2</v>
      </c>
      <c r="B145" s="230"/>
      <c r="C145" s="231" t="str">
        <f>IF(C140=0,"",C140)</f>
        <v>Actividades programadas</v>
      </c>
      <c r="D145" s="232"/>
      <c r="E145" s="145" t="str">
        <f>IF(E140=0,"",E140)</f>
        <v>Actividades</v>
      </c>
      <c r="F145" s="192" t="s">
        <v>1016</v>
      </c>
      <c r="G145" s="233"/>
      <c r="H145" s="193"/>
      <c r="I145" s="99"/>
      <c r="J145" s="77"/>
      <c r="K145" s="77"/>
      <c r="L145" s="77"/>
      <c r="M145" s="77"/>
      <c r="N145" s="77">
        <v>81</v>
      </c>
      <c r="O145" s="77"/>
      <c r="P145" s="77"/>
      <c r="Q145" s="77"/>
      <c r="R145" s="77"/>
      <c r="S145" s="77"/>
      <c r="T145" s="77">
        <v>99</v>
      </c>
      <c r="U145" s="77">
        <f>SUM(I145:T145)</f>
        <v>180</v>
      </c>
      <c r="V145" s="119">
        <f>IF(SUM(I145:T145)=0,"",SUM(I145:T145))</f>
        <v>180</v>
      </c>
      <c r="W145" s="234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143"/>
      <c r="AC146" s="88"/>
      <c r="AD146" s="88"/>
      <c r="AE146" s="88"/>
      <c r="AF146" s="88"/>
      <c r="AG146" s="88"/>
    </row>
    <row r="147" spans="1:33" ht="16.5" customHeight="1">
      <c r="A147" s="235" t="s">
        <v>964</v>
      </c>
      <c r="B147" s="235"/>
      <c r="C147" s="235"/>
      <c r="D147" s="235"/>
      <c r="E147" s="235"/>
      <c r="F147" s="235"/>
      <c r="G147" s="235"/>
      <c r="H147" s="235"/>
      <c r="I147" s="235"/>
      <c r="J147" s="235"/>
      <c r="K147" s="235"/>
      <c r="L147" s="235"/>
      <c r="M147" s="235"/>
      <c r="N147" s="235"/>
      <c r="O147" s="235"/>
      <c r="P147" s="235"/>
      <c r="Q147" s="235"/>
      <c r="R147" s="235"/>
      <c r="S147" s="235"/>
      <c r="T147" s="235"/>
      <c r="U147" s="235"/>
      <c r="V147" s="235"/>
      <c r="W147" s="120">
        <f>IF(ISERROR(W144/W139)=TRUE,"",(W144/W139))</f>
        <v>0.32219999999999999</v>
      </c>
      <c r="X147" s="10"/>
      <c r="AC147" s="10"/>
      <c r="AD147" s="10"/>
      <c r="AE147" s="10"/>
      <c r="AF147" s="10"/>
      <c r="AG147" s="10"/>
    </row>
    <row r="148" spans="1:33" ht="6.75" customHeight="1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36" t="s">
        <v>999</v>
      </c>
      <c r="B149" s="237"/>
      <c r="C149" s="237"/>
      <c r="D149" s="237"/>
      <c r="E149" s="237"/>
      <c r="F149" s="238"/>
      <c r="G149" s="239"/>
      <c r="H149" s="239"/>
      <c r="I149" s="239"/>
      <c r="J149" s="239"/>
      <c r="K149" s="239"/>
      <c r="L149" s="239"/>
      <c r="M149" s="239"/>
      <c r="N149" s="239"/>
      <c r="O149" s="239"/>
      <c r="P149" s="239"/>
      <c r="Q149" s="239"/>
      <c r="R149" s="239"/>
      <c r="S149" s="239"/>
      <c r="T149" s="239"/>
      <c r="U149" s="239"/>
      <c r="V149" s="239"/>
      <c r="W149" s="240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ht="3.75" customHeight="1">
      <c r="A150" s="21"/>
      <c r="B150" s="21"/>
      <c r="C150" s="22"/>
      <c r="D150" s="22"/>
      <c r="E150" s="22"/>
      <c r="F150" s="22"/>
      <c r="G150" s="23"/>
      <c r="H150" s="23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5"/>
      <c r="W150" s="25"/>
    </row>
    <row r="151" spans="1:33" s="71" customFormat="1" ht="48" customHeight="1">
      <c r="A151" s="247" t="s">
        <v>1099</v>
      </c>
      <c r="B151" s="247"/>
      <c r="C151" s="268" t="s">
        <v>1101</v>
      </c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70"/>
      <c r="X151" s="70"/>
      <c r="Z151" s="70"/>
      <c r="AA151" s="70"/>
      <c r="AB151" s="70"/>
      <c r="AC151" s="70"/>
      <c r="AD151" s="70"/>
      <c r="AE151" s="70"/>
      <c r="AF151" s="70"/>
      <c r="AG151" s="70"/>
    </row>
    <row r="152" spans="1:33" s="3" customFormat="1" ht="6" customHeight="1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271" t="s">
        <v>1008</v>
      </c>
      <c r="B153" s="272"/>
      <c r="C153" s="272"/>
      <c r="D153" s="272"/>
      <c r="E153" s="272"/>
      <c r="F153" s="272"/>
      <c r="G153" s="272"/>
      <c r="H153" s="272"/>
      <c r="I153" s="272"/>
      <c r="J153" s="272"/>
      <c r="K153" s="272"/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3"/>
      <c r="X153" s="72"/>
      <c r="Z153" s="72"/>
      <c r="AA153" s="72"/>
      <c r="AB153" s="72"/>
      <c r="AC153" s="72"/>
      <c r="AD153" s="72"/>
      <c r="AE153" s="72"/>
      <c r="AF153" s="72"/>
      <c r="AG153" s="72"/>
    </row>
    <row r="154" spans="1:33" s="9" customFormat="1" ht="4.5" customHeight="1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95"/>
      <c r="X154" s="72"/>
      <c r="Z154" s="72"/>
      <c r="AA154" s="72"/>
      <c r="AB154" s="72"/>
      <c r="AC154" s="72"/>
      <c r="AD154" s="72"/>
      <c r="AE154" s="72"/>
      <c r="AF154" s="72"/>
      <c r="AG154" s="72"/>
    </row>
    <row r="155" spans="1:33" s="3" customFormat="1" ht="30" customHeight="1">
      <c r="A155" s="247" t="s">
        <v>22</v>
      </c>
      <c r="B155" s="247"/>
      <c r="C155" s="274" t="s">
        <v>1102</v>
      </c>
      <c r="D155" s="274"/>
      <c r="E155" s="274"/>
      <c r="F155" s="274"/>
      <c r="G155" s="274"/>
      <c r="H155" s="274"/>
      <c r="I155" s="274"/>
      <c r="J155" s="274"/>
      <c r="K155" s="274"/>
      <c r="L155" s="274"/>
      <c r="M155" s="274"/>
      <c r="N155" s="274"/>
      <c r="O155" s="274"/>
      <c r="P155" s="274"/>
      <c r="Q155" s="274"/>
      <c r="R155" s="274"/>
      <c r="S155" s="274"/>
      <c r="T155" s="274"/>
      <c r="U155" s="274"/>
      <c r="V155" s="274"/>
      <c r="W155" s="274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9"/>
      <c r="B156" s="54"/>
      <c r="C156" s="54"/>
      <c r="D156" s="54"/>
      <c r="E156" s="54"/>
      <c r="F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95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50" t="s">
        <v>336</v>
      </c>
      <c r="B157" s="252"/>
      <c r="C157" s="108" t="s">
        <v>1049</v>
      </c>
      <c r="D157" s="54"/>
      <c r="E157" s="247" t="s">
        <v>4</v>
      </c>
      <c r="F157" s="247"/>
      <c r="G157" s="274" t="s">
        <v>1068</v>
      </c>
      <c r="H157" s="274"/>
      <c r="I157" s="274"/>
      <c r="J157" s="274"/>
      <c r="K157" s="54"/>
      <c r="L157" s="54"/>
      <c r="M157" s="247" t="s">
        <v>1007</v>
      </c>
      <c r="N157" s="247"/>
      <c r="O157" s="247"/>
      <c r="P157" s="247"/>
      <c r="Q157" s="274" t="s">
        <v>1103</v>
      </c>
      <c r="R157" s="274"/>
      <c r="S157" s="274"/>
      <c r="T157" s="274"/>
      <c r="U157" s="274"/>
      <c r="V157" s="274"/>
      <c r="W157" s="274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9"/>
      <c r="B158" s="54"/>
      <c r="C158" s="54"/>
      <c r="D158" s="54"/>
      <c r="E158" s="54"/>
      <c r="F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95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50" t="s">
        <v>1013</v>
      </c>
      <c r="B159" s="252"/>
      <c r="C159" s="115" t="s">
        <v>1067</v>
      </c>
      <c r="D159" s="54"/>
      <c r="E159" s="250" t="s">
        <v>24</v>
      </c>
      <c r="F159" s="252"/>
      <c r="G159" s="274" t="s">
        <v>1100</v>
      </c>
      <c r="H159" s="274"/>
      <c r="I159" s="274"/>
      <c r="J159" s="274"/>
      <c r="K159" s="54"/>
      <c r="L159" s="54"/>
      <c r="M159" s="247" t="s">
        <v>1014</v>
      </c>
      <c r="N159" s="247"/>
      <c r="O159" s="247"/>
      <c r="P159" s="247"/>
      <c r="Q159" s="274" t="s">
        <v>1104</v>
      </c>
      <c r="R159" s="274"/>
      <c r="S159" s="274"/>
      <c r="T159" s="274"/>
      <c r="U159" s="274"/>
      <c r="V159" s="274"/>
      <c r="W159" s="274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3"/>
      <c r="X160" s="72"/>
      <c r="Z160" s="72"/>
      <c r="AA160" s="72"/>
      <c r="AB160" s="72"/>
      <c r="AC160" s="72"/>
      <c r="AD160" s="72"/>
      <c r="AE160" s="72"/>
      <c r="AF160" s="72"/>
      <c r="AG160" s="72"/>
    </row>
    <row r="161" spans="1:33" s="9" customFormat="1" ht="15.75" customHeight="1">
      <c r="C161" s="247" t="s">
        <v>1002</v>
      </c>
      <c r="D161" s="247"/>
      <c r="E161" s="247"/>
      <c r="F161" s="247"/>
      <c r="H161" s="54"/>
      <c r="I161" s="54"/>
      <c r="J161" s="54"/>
      <c r="O161" s="247" t="s">
        <v>1005</v>
      </c>
      <c r="P161" s="247"/>
      <c r="Q161" s="247"/>
      <c r="R161" s="247"/>
      <c r="S161" s="247"/>
      <c r="T161" s="247"/>
      <c r="U161" s="247"/>
      <c r="V161" s="247"/>
      <c r="W161" s="95"/>
      <c r="X161" s="72"/>
      <c r="Z161" s="72"/>
      <c r="AA161" s="72"/>
      <c r="AB161" s="72"/>
      <c r="AC161" s="72"/>
      <c r="AD161" s="72"/>
      <c r="AE161" s="72"/>
      <c r="AF161" s="72"/>
      <c r="AG161" s="72"/>
    </row>
    <row r="162" spans="1:33" s="9" customFormat="1" ht="24.75" customHeight="1">
      <c r="A162" s="54"/>
      <c r="B162" s="54"/>
      <c r="C162" s="118">
        <v>1</v>
      </c>
      <c r="D162" s="54"/>
      <c r="E162" s="294">
        <v>2020</v>
      </c>
      <c r="F162" s="294"/>
      <c r="H162" s="54"/>
      <c r="I162" s="54"/>
      <c r="J162" s="54"/>
      <c r="O162" s="295">
        <v>1</v>
      </c>
      <c r="P162" s="295"/>
      <c r="Q162" s="295"/>
      <c r="R162" s="295"/>
      <c r="S162" s="295"/>
      <c r="T162" s="295"/>
      <c r="U162" s="295"/>
      <c r="V162" s="295"/>
      <c r="X162" s="72"/>
      <c r="Z162" s="72"/>
      <c r="AA162" s="72"/>
      <c r="AB162" s="72"/>
      <c r="AC162" s="72"/>
      <c r="AD162" s="72"/>
      <c r="AE162" s="72"/>
      <c r="AF162" s="72"/>
      <c r="AG162" s="72"/>
    </row>
    <row r="163" spans="1:33" s="104" customFormat="1" ht="12" customHeight="1">
      <c r="C163" s="114" t="s">
        <v>1003</v>
      </c>
      <c r="D163" s="105"/>
      <c r="E163" s="296" t="s">
        <v>1004</v>
      </c>
      <c r="F163" s="296"/>
      <c r="G163" s="105"/>
      <c r="I163" s="105"/>
      <c r="J163" s="105"/>
      <c r="K163" s="105"/>
      <c r="L163" s="105"/>
      <c r="M163" s="105"/>
      <c r="N163" s="105"/>
      <c r="O163" s="114"/>
      <c r="P163" s="114"/>
      <c r="Q163" s="114"/>
      <c r="R163" s="114"/>
      <c r="S163" s="114"/>
      <c r="T163" s="114"/>
      <c r="U163" s="114"/>
      <c r="V163" s="114"/>
      <c r="W163" s="106"/>
      <c r="X163" s="107"/>
      <c r="Z163" s="107"/>
      <c r="AA163" s="107"/>
      <c r="AB163" s="107"/>
      <c r="AC163" s="107"/>
      <c r="AD163" s="107"/>
      <c r="AE163" s="107"/>
      <c r="AF163" s="107"/>
      <c r="AG163" s="107"/>
    </row>
    <row r="164" spans="1:33" s="9" customFormat="1" ht="3" customHeight="1">
      <c r="A164" s="54"/>
      <c r="B164" s="54"/>
      <c r="C164" s="54"/>
      <c r="D164" s="54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95"/>
      <c r="X164" s="72"/>
      <c r="Z164" s="72"/>
      <c r="AA164" s="72"/>
      <c r="AB164" s="72"/>
      <c r="AC164" s="72"/>
      <c r="AD164" s="72"/>
      <c r="AE164" s="72"/>
      <c r="AF164" s="72"/>
      <c r="AG164" s="72"/>
    </row>
    <row r="165" spans="1:33" s="3" customFormat="1" ht="20.25" customHeight="1">
      <c r="A165" s="297" t="s">
        <v>963</v>
      </c>
      <c r="B165" s="297"/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43" t="s">
        <v>25</v>
      </c>
      <c r="B166" s="244"/>
      <c r="C166" s="247" t="s">
        <v>22</v>
      </c>
      <c r="D166" s="247"/>
      <c r="E166" s="248" t="s">
        <v>3</v>
      </c>
      <c r="F166" s="250" t="s">
        <v>326</v>
      </c>
      <c r="G166" s="251"/>
      <c r="H166" s="251"/>
      <c r="I166" s="251"/>
      <c r="J166" s="251"/>
      <c r="K166" s="251"/>
      <c r="L166" s="251"/>
      <c r="M166" s="251"/>
      <c r="N166" s="251"/>
      <c r="O166" s="251"/>
      <c r="P166" s="251"/>
      <c r="Q166" s="251"/>
      <c r="R166" s="251"/>
      <c r="S166" s="251"/>
      <c r="T166" s="252"/>
      <c r="U166" s="109"/>
      <c r="V166" s="188" t="s">
        <v>27</v>
      </c>
      <c r="W166" s="247" t="s">
        <v>1017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45"/>
      <c r="B167" s="246"/>
      <c r="C167" s="247"/>
      <c r="D167" s="247"/>
      <c r="E167" s="249"/>
      <c r="F167" s="253" t="s">
        <v>300</v>
      </c>
      <c r="G167" s="254"/>
      <c r="H167" s="255"/>
      <c r="I167" s="76" t="s">
        <v>28</v>
      </c>
      <c r="J167" s="76" t="s">
        <v>7</v>
      </c>
      <c r="K167" s="76" t="s">
        <v>8</v>
      </c>
      <c r="L167" s="76" t="s">
        <v>9</v>
      </c>
      <c r="M167" s="76" t="s">
        <v>10</v>
      </c>
      <c r="N167" s="76" t="s">
        <v>11</v>
      </c>
      <c r="O167" s="76" t="s">
        <v>12</v>
      </c>
      <c r="P167" s="76" t="s">
        <v>13</v>
      </c>
      <c r="Q167" s="76" t="s">
        <v>14</v>
      </c>
      <c r="R167" s="76" t="s">
        <v>15</v>
      </c>
      <c r="S167" s="76" t="s">
        <v>16</v>
      </c>
      <c r="T167" s="76" t="s">
        <v>17</v>
      </c>
      <c r="U167" s="14"/>
      <c r="V167" s="189"/>
      <c r="W167" s="247"/>
    </row>
    <row r="168" spans="1:33" ht="40.5" customHeight="1">
      <c r="A168" s="230" t="s">
        <v>1</v>
      </c>
      <c r="B168" s="230"/>
      <c r="C168" s="293" t="s">
        <v>1105</v>
      </c>
      <c r="D168" s="293"/>
      <c r="E168" s="148" t="s">
        <v>1098</v>
      </c>
      <c r="F168" s="192" t="s">
        <v>997</v>
      </c>
      <c r="G168" s="233"/>
      <c r="H168" s="193"/>
      <c r="I168" s="99"/>
      <c r="J168" s="77"/>
      <c r="K168" s="77"/>
      <c r="L168" s="77"/>
      <c r="M168" s="77"/>
      <c r="N168" s="77">
        <v>1</v>
      </c>
      <c r="O168" s="77"/>
      <c r="P168" s="77"/>
      <c r="Q168" s="77"/>
      <c r="R168" s="77"/>
      <c r="S168" s="77"/>
      <c r="T168" s="77">
        <v>1</v>
      </c>
      <c r="U168" s="78"/>
      <c r="V168" s="119">
        <f>IF(SUM(I168:T168)=0,"",SUM(I168:T168))</f>
        <v>2</v>
      </c>
      <c r="W168" s="234">
        <v>100</v>
      </c>
      <c r="Y168" s="1"/>
      <c r="AC168" s="10"/>
      <c r="AF168" s="10"/>
      <c r="AG168" s="10"/>
    </row>
    <row r="169" spans="1:33" ht="30" customHeight="1">
      <c r="A169" s="230" t="s">
        <v>2</v>
      </c>
      <c r="B169" s="230"/>
      <c r="C169" s="241"/>
      <c r="D169" s="241"/>
      <c r="E169" s="116"/>
      <c r="F169" s="192" t="s">
        <v>998</v>
      </c>
      <c r="G169" s="233"/>
      <c r="H169" s="193"/>
      <c r="I169" s="99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>
        <f>SUM(I169:T169)</f>
        <v>0</v>
      </c>
      <c r="V169" s="119" t="str">
        <f>IF(SUM(I169:T169)=0,"",SUM(I169:T169))</f>
        <v/>
      </c>
      <c r="W169" s="234"/>
      <c r="Y169" s="1"/>
      <c r="AA169" s="3"/>
      <c r="AC169" s="10"/>
      <c r="AF169" s="10"/>
      <c r="AG169" s="10"/>
    </row>
    <row r="170" spans="1:33" ht="17.25" customHeight="1">
      <c r="A170" s="242" t="s">
        <v>298</v>
      </c>
      <c r="B170" s="242"/>
      <c r="C170" s="242"/>
      <c r="D170" s="242"/>
      <c r="E170" s="242"/>
      <c r="F170" s="242"/>
      <c r="G170" s="242"/>
      <c r="H170" s="242"/>
      <c r="I170" s="242"/>
      <c r="J170" s="242"/>
      <c r="K170" s="242"/>
      <c r="L170" s="242"/>
      <c r="M170" s="242"/>
      <c r="N170" s="242"/>
      <c r="O170" s="242"/>
      <c r="P170" s="242"/>
      <c r="Q170" s="242"/>
      <c r="R170" s="242"/>
      <c r="S170" s="242"/>
      <c r="T170" s="242"/>
      <c r="U170" s="242"/>
      <c r="V170" s="242"/>
      <c r="W170" s="242"/>
    </row>
    <row r="171" spans="1:33" s="3" customFormat="1" ht="15.75" customHeight="1">
      <c r="A171" s="243" t="s">
        <v>25</v>
      </c>
      <c r="B171" s="244"/>
      <c r="C171" s="247" t="s">
        <v>22</v>
      </c>
      <c r="D171" s="247"/>
      <c r="E171" s="248" t="s">
        <v>3</v>
      </c>
      <c r="F171" s="250" t="s">
        <v>326</v>
      </c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2"/>
      <c r="U171" s="109"/>
      <c r="V171" s="188" t="s">
        <v>27</v>
      </c>
      <c r="W171" s="247" t="s">
        <v>1018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45"/>
      <c r="B172" s="246"/>
      <c r="C172" s="247"/>
      <c r="D172" s="247"/>
      <c r="E172" s="249"/>
      <c r="F172" s="253" t="s">
        <v>298</v>
      </c>
      <c r="G172" s="254"/>
      <c r="H172" s="255"/>
      <c r="I172" s="76" t="s">
        <v>28</v>
      </c>
      <c r="J172" s="76" t="s">
        <v>7</v>
      </c>
      <c r="K172" s="76" t="s">
        <v>8</v>
      </c>
      <c r="L172" s="76" t="s">
        <v>9</v>
      </c>
      <c r="M172" s="76" t="s">
        <v>10</v>
      </c>
      <c r="N172" s="76" t="s">
        <v>11</v>
      </c>
      <c r="O172" s="76" t="s">
        <v>12</v>
      </c>
      <c r="P172" s="76" t="s">
        <v>13</v>
      </c>
      <c r="Q172" s="76" t="s">
        <v>14</v>
      </c>
      <c r="R172" s="76" t="s">
        <v>15</v>
      </c>
      <c r="S172" s="76" t="s">
        <v>16</v>
      </c>
      <c r="T172" s="76" t="s">
        <v>17</v>
      </c>
      <c r="U172" s="14"/>
      <c r="V172" s="189"/>
      <c r="W172" s="247"/>
    </row>
    <row r="173" spans="1:33" ht="37.5" customHeight="1">
      <c r="A173" s="230" t="s">
        <v>1</v>
      </c>
      <c r="B173" s="230"/>
      <c r="C173" s="291" t="str">
        <f>IF(C168=0,"",C168)</f>
        <v>Requisiciones de materiales de operación entregadas a las Unidades Administrativas</v>
      </c>
      <c r="D173" s="292"/>
      <c r="E173" s="138" t="str">
        <f>IF(E168=0,"",E168)</f>
        <v>Requisiciones</v>
      </c>
      <c r="F173" s="192" t="s">
        <v>1015</v>
      </c>
      <c r="G173" s="233"/>
      <c r="H173" s="193"/>
      <c r="I173" s="99"/>
      <c r="J173" s="77"/>
      <c r="K173" s="77"/>
      <c r="L173" s="77"/>
      <c r="M173" s="77"/>
      <c r="N173" s="77">
        <v>1</v>
      </c>
      <c r="O173" s="77"/>
      <c r="P173" s="77"/>
      <c r="Q173" s="77"/>
      <c r="R173" s="77"/>
      <c r="S173" s="77"/>
      <c r="T173" s="77">
        <v>1</v>
      </c>
      <c r="U173" s="78"/>
      <c r="V173" s="119">
        <f>IF(SUM(I173:T173)=0,"",SUM(I173:T173))</f>
        <v>2</v>
      </c>
      <c r="W173" s="234">
        <v>50</v>
      </c>
      <c r="Y173" s="1"/>
      <c r="AC173" s="10"/>
      <c r="AF173" s="10"/>
      <c r="AG173" s="10"/>
    </row>
    <row r="174" spans="1:33" ht="30" customHeight="1">
      <c r="A174" s="230" t="s">
        <v>2</v>
      </c>
      <c r="B174" s="230"/>
      <c r="C174" s="231" t="str">
        <f>IF(C169=0,"",C169)</f>
        <v/>
      </c>
      <c r="D174" s="232"/>
      <c r="E174" s="138" t="str">
        <f>IF(E169=0,"",E169)</f>
        <v/>
      </c>
      <c r="F174" s="192" t="s">
        <v>1016</v>
      </c>
      <c r="G174" s="233"/>
      <c r="H174" s="193"/>
      <c r="I174" s="99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>
        <f>SUM(I174:T174)</f>
        <v>0</v>
      </c>
      <c r="V174" s="119" t="str">
        <f>IF(SUM(I174:T174)=0,"",SUM(I174:T174))</f>
        <v/>
      </c>
      <c r="W174" s="234"/>
      <c r="Y174" s="1"/>
      <c r="AA174" s="3"/>
      <c r="AC174" s="10"/>
      <c r="AF174" s="10"/>
      <c r="AG174" s="10"/>
    </row>
    <row r="175" spans="1:33" s="72" customFormat="1" ht="5.25" customHeight="1">
      <c r="A175" s="79"/>
      <c r="B175" s="79"/>
      <c r="C175" s="79"/>
      <c r="D175" s="80"/>
      <c r="E175" s="80"/>
      <c r="F175" s="81"/>
      <c r="G175" s="81"/>
      <c r="H175" s="81"/>
      <c r="I175" s="82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4"/>
      <c r="V175" s="85"/>
      <c r="W175" s="86"/>
      <c r="X175" s="88"/>
      <c r="Y175" s="9"/>
      <c r="AC175" s="88"/>
      <c r="AD175" s="88"/>
      <c r="AE175" s="88"/>
      <c r="AF175" s="88"/>
      <c r="AG175" s="88"/>
    </row>
    <row r="176" spans="1:33" ht="16.5" customHeight="1">
      <c r="A176" s="235" t="s">
        <v>964</v>
      </c>
      <c r="B176" s="235"/>
      <c r="C176" s="235"/>
      <c r="D176" s="235"/>
      <c r="E176" s="235"/>
      <c r="F176" s="235"/>
      <c r="G176" s="235"/>
      <c r="H176" s="235"/>
      <c r="I176" s="235"/>
      <c r="J176" s="235"/>
      <c r="K176" s="235"/>
      <c r="L176" s="235"/>
      <c r="M176" s="235"/>
      <c r="N176" s="235"/>
      <c r="O176" s="235"/>
      <c r="P176" s="235"/>
      <c r="Q176" s="235"/>
      <c r="R176" s="235"/>
      <c r="S176" s="235"/>
      <c r="T176" s="235"/>
      <c r="U176" s="235"/>
      <c r="V176" s="235"/>
      <c r="W176" s="120">
        <f>IF(ISERROR(W173/W168)=TRUE,"",(W173/W168))</f>
        <v>0.5</v>
      </c>
      <c r="X176" s="10"/>
      <c r="AC176" s="10"/>
      <c r="AD176" s="10"/>
      <c r="AE176" s="10"/>
      <c r="AF176" s="10"/>
      <c r="AG176" s="10"/>
    </row>
    <row r="177" spans="1:33" ht="6.75" customHeight="1">
      <c r="A177" s="113"/>
      <c r="B177" s="113"/>
      <c r="C177" s="113"/>
      <c r="D177" s="113"/>
      <c r="E177" s="113"/>
      <c r="F177" s="113"/>
      <c r="G177" s="113"/>
      <c r="H177" s="113"/>
      <c r="I177" s="113"/>
      <c r="J177" s="113"/>
      <c r="K177" s="113"/>
      <c r="L177" s="113"/>
      <c r="M177" s="113"/>
      <c r="N177" s="113"/>
      <c r="O177" s="113"/>
      <c r="P177" s="113"/>
      <c r="Q177" s="113"/>
      <c r="R177" s="113"/>
      <c r="S177" s="113"/>
      <c r="T177" s="113"/>
      <c r="U177" s="113"/>
      <c r="V177" s="113"/>
      <c r="W177" s="87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36" t="s">
        <v>999</v>
      </c>
      <c r="B178" s="237"/>
      <c r="C178" s="237"/>
      <c r="D178" s="237"/>
      <c r="E178" s="237"/>
      <c r="F178" s="238"/>
      <c r="G178" s="239"/>
      <c r="H178" s="239"/>
      <c r="I178" s="239"/>
      <c r="J178" s="239"/>
      <c r="K178" s="239"/>
      <c r="L178" s="239"/>
      <c r="M178" s="239"/>
      <c r="N178" s="239"/>
      <c r="O178" s="239"/>
      <c r="P178" s="239"/>
      <c r="Q178" s="239"/>
      <c r="R178" s="239"/>
      <c r="S178" s="239"/>
      <c r="T178" s="239"/>
      <c r="U178" s="239"/>
      <c r="V178" s="239"/>
      <c r="W178" s="240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ht="3.75" customHeight="1">
      <c r="A180" s="21"/>
      <c r="B180" s="21"/>
      <c r="C180" s="22"/>
      <c r="D180" s="22"/>
      <c r="E180" s="22"/>
      <c r="F180" s="22"/>
      <c r="G180" s="23"/>
      <c r="H180" s="23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5"/>
      <c r="W180" s="25"/>
    </row>
    <row r="181" spans="1:33" ht="26.25" customHeight="1">
      <c r="A181" s="287" t="s">
        <v>335</v>
      </c>
      <c r="B181" s="288"/>
      <c r="C181" s="288"/>
      <c r="D181" s="288"/>
      <c r="E181" s="288"/>
      <c r="F181" s="288"/>
      <c r="G181" s="288"/>
      <c r="H181" s="288"/>
      <c r="I181" s="288"/>
      <c r="J181" s="288"/>
      <c r="K181" s="288"/>
      <c r="L181" s="288"/>
      <c r="M181" s="288"/>
      <c r="N181" s="288"/>
      <c r="O181" s="288"/>
      <c r="P181" s="288"/>
      <c r="Q181" s="288"/>
      <c r="R181" s="288"/>
      <c r="S181" s="288"/>
      <c r="T181" s="288"/>
      <c r="U181" s="288"/>
      <c r="V181" s="288"/>
      <c r="W181" s="289"/>
    </row>
    <row r="182" spans="1:33" ht="4.5" customHeight="1">
      <c r="C182" s="9"/>
      <c r="D182" s="9"/>
      <c r="E182" s="9"/>
      <c r="F182" s="9"/>
      <c r="G182" s="9"/>
      <c r="H182" s="9"/>
      <c r="I182" s="9"/>
    </row>
    <row r="183" spans="1:33" ht="19.5" customHeight="1">
      <c r="A183" s="290" t="s">
        <v>29</v>
      </c>
      <c r="B183" s="247" t="s">
        <v>30</v>
      </c>
      <c r="C183" s="247"/>
      <c r="D183" s="247"/>
      <c r="E183" s="247" t="s">
        <v>3</v>
      </c>
      <c r="F183" s="250" t="s">
        <v>26</v>
      </c>
      <c r="G183" s="251"/>
      <c r="H183" s="251"/>
      <c r="I183" s="251"/>
      <c r="J183" s="251"/>
      <c r="K183" s="251"/>
      <c r="L183" s="251"/>
      <c r="M183" s="251"/>
      <c r="N183" s="251"/>
      <c r="O183" s="251"/>
      <c r="P183" s="251"/>
      <c r="Q183" s="251"/>
      <c r="R183" s="251"/>
      <c r="S183" s="251"/>
      <c r="T183" s="252"/>
      <c r="U183" s="109"/>
      <c r="V183" s="247" t="s">
        <v>27</v>
      </c>
      <c r="W183" s="247" t="s">
        <v>301</v>
      </c>
    </row>
    <row r="184" spans="1:33" ht="25.5" customHeight="1">
      <c r="A184" s="290"/>
      <c r="B184" s="247"/>
      <c r="C184" s="247"/>
      <c r="D184" s="247"/>
      <c r="E184" s="247"/>
      <c r="F184" s="192" t="s">
        <v>299</v>
      </c>
      <c r="G184" s="233"/>
      <c r="H184" s="193"/>
      <c r="I184" s="13" t="s">
        <v>28</v>
      </c>
      <c r="J184" s="13" t="s">
        <v>7</v>
      </c>
      <c r="K184" s="13" t="s">
        <v>8</v>
      </c>
      <c r="L184" s="13" t="s">
        <v>9</v>
      </c>
      <c r="M184" s="13" t="s">
        <v>10</v>
      </c>
      <c r="N184" s="13" t="s">
        <v>11</v>
      </c>
      <c r="O184" s="13" t="s">
        <v>12</v>
      </c>
      <c r="P184" s="13" t="s">
        <v>13</v>
      </c>
      <c r="Q184" s="13" t="s">
        <v>14</v>
      </c>
      <c r="R184" s="13" t="s">
        <v>15</v>
      </c>
      <c r="S184" s="13" t="s">
        <v>16</v>
      </c>
      <c r="T184" s="13" t="s">
        <v>17</v>
      </c>
      <c r="U184" s="13"/>
      <c r="V184" s="247"/>
      <c r="W184" s="247"/>
    </row>
    <row r="185" spans="1:33" ht="18.75" customHeight="1">
      <c r="A185" s="286" t="s">
        <v>31</v>
      </c>
      <c r="B185" s="283">
        <v>1</v>
      </c>
      <c r="C185" s="256" t="s">
        <v>1073</v>
      </c>
      <c r="D185" s="257"/>
      <c r="E185" s="260" t="s">
        <v>1074</v>
      </c>
      <c r="F185" s="261" t="s">
        <v>300</v>
      </c>
      <c r="G185" s="262"/>
      <c r="H185" s="263"/>
      <c r="I185" s="100"/>
      <c r="J185" s="100"/>
      <c r="K185" s="100">
        <v>1</v>
      </c>
      <c r="L185" s="100"/>
      <c r="M185" s="100"/>
      <c r="N185" s="100"/>
      <c r="O185" s="100"/>
      <c r="P185" s="100"/>
      <c r="Q185" s="100"/>
      <c r="R185" s="100"/>
      <c r="S185" s="100"/>
      <c r="T185" s="100"/>
      <c r="U185" s="101"/>
      <c r="V185" s="121">
        <f t="shared" ref="V185:V193" si="1">SUM(I185:T185)</f>
        <v>1</v>
      </c>
      <c r="W185" s="264">
        <f>IF(V185=0,"-",V186/V185)</f>
        <v>0</v>
      </c>
    </row>
    <row r="186" spans="1:33" ht="18.75" customHeight="1">
      <c r="A186" s="286"/>
      <c r="B186" s="283"/>
      <c r="C186" s="258"/>
      <c r="D186" s="259"/>
      <c r="E186" s="260"/>
      <c r="F186" s="265" t="s">
        <v>298</v>
      </c>
      <c r="G186" s="266"/>
      <c r="H186" s="267"/>
      <c r="I186" s="19"/>
      <c r="J186" s="19"/>
      <c r="K186" s="19">
        <v>0</v>
      </c>
      <c r="L186" s="19"/>
      <c r="M186" s="19"/>
      <c r="N186" s="19">
        <v>0</v>
      </c>
      <c r="O186" s="19"/>
      <c r="P186" s="19"/>
      <c r="Q186" s="19"/>
      <c r="R186" s="19"/>
      <c r="S186" s="19"/>
      <c r="T186" s="19"/>
      <c r="U186" s="20"/>
      <c r="V186" s="121">
        <f t="shared" si="1"/>
        <v>0</v>
      </c>
      <c r="W186" s="264"/>
    </row>
    <row r="187" spans="1:33" ht="18.75" customHeight="1">
      <c r="A187" s="286"/>
      <c r="B187" s="283">
        <v>2</v>
      </c>
      <c r="C187" s="256" t="s">
        <v>1107</v>
      </c>
      <c r="D187" s="257"/>
      <c r="E187" s="260" t="s">
        <v>1075</v>
      </c>
      <c r="F187" s="261" t="s">
        <v>300</v>
      </c>
      <c r="G187" s="262"/>
      <c r="H187" s="263"/>
      <c r="I187" s="100"/>
      <c r="J187" s="100"/>
      <c r="K187" s="100"/>
      <c r="L187" s="100"/>
      <c r="M187" s="100"/>
      <c r="N187" s="100"/>
      <c r="O187" s="100"/>
      <c r="P187" s="100"/>
      <c r="Q187" s="100">
        <v>1</v>
      </c>
      <c r="R187" s="100"/>
      <c r="S187" s="100"/>
      <c r="T187" s="100">
        <v>1</v>
      </c>
      <c r="U187" s="101"/>
      <c r="V187" s="121">
        <f t="shared" si="1"/>
        <v>2</v>
      </c>
      <c r="W187" s="264">
        <f t="shared" ref="W187" si="2">IF(V187=0,"-",V188/V187)</f>
        <v>0.5</v>
      </c>
    </row>
    <row r="188" spans="1:33" ht="25.5" customHeight="1">
      <c r="A188" s="286"/>
      <c r="B188" s="283"/>
      <c r="C188" s="258"/>
      <c r="D188" s="259"/>
      <c r="E188" s="260"/>
      <c r="F188" s="265" t="s">
        <v>298</v>
      </c>
      <c r="G188" s="266"/>
      <c r="H188" s="267"/>
      <c r="I188" s="19"/>
      <c r="J188" s="19"/>
      <c r="K188" s="19"/>
      <c r="L188" s="19"/>
      <c r="M188" s="19"/>
      <c r="N188" s="19">
        <v>1</v>
      </c>
      <c r="O188" s="19"/>
      <c r="P188" s="19"/>
      <c r="Q188" s="19"/>
      <c r="R188" s="19"/>
      <c r="S188" s="19"/>
      <c r="T188" s="19"/>
      <c r="U188" s="20"/>
      <c r="V188" s="121">
        <f t="shared" si="1"/>
        <v>1</v>
      </c>
      <c r="W188" s="264"/>
    </row>
    <row r="189" spans="1:33" ht="18.75" customHeight="1">
      <c r="A189" s="286"/>
      <c r="B189" s="283">
        <v>3</v>
      </c>
      <c r="C189" s="256" t="s">
        <v>1112</v>
      </c>
      <c r="D189" s="257"/>
      <c r="E189" s="260" t="s">
        <v>1075</v>
      </c>
      <c r="F189" s="261" t="s">
        <v>300</v>
      </c>
      <c r="G189" s="262"/>
      <c r="H189" s="263"/>
      <c r="I189" s="100"/>
      <c r="J189" s="100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>
        <v>4</v>
      </c>
      <c r="U189" s="101"/>
      <c r="V189" s="121">
        <f t="shared" si="1"/>
        <v>4</v>
      </c>
      <c r="W189" s="264">
        <f t="shared" ref="W189" si="3">IF(V189=0,"-",V190/V189)</f>
        <v>0</v>
      </c>
    </row>
    <row r="190" spans="1:33" ht="18.75" customHeight="1">
      <c r="A190" s="286"/>
      <c r="B190" s="283"/>
      <c r="C190" s="258"/>
      <c r="D190" s="259"/>
      <c r="E190" s="260"/>
      <c r="F190" s="265" t="s">
        <v>298</v>
      </c>
      <c r="G190" s="266"/>
      <c r="H190" s="267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20"/>
      <c r="V190" s="121">
        <f t="shared" si="1"/>
        <v>0</v>
      </c>
      <c r="W190" s="264"/>
    </row>
    <row r="191" spans="1:33" ht="18.75" customHeight="1">
      <c r="A191" s="286"/>
      <c r="B191" s="283">
        <v>4</v>
      </c>
      <c r="C191" s="256" t="s">
        <v>1108</v>
      </c>
      <c r="D191" s="257"/>
      <c r="E191" s="284" t="s">
        <v>1076</v>
      </c>
      <c r="F191" s="261" t="s">
        <v>300</v>
      </c>
      <c r="G191" s="262"/>
      <c r="H191" s="263"/>
      <c r="I191" s="100"/>
      <c r="J191" s="100"/>
      <c r="K191" s="100">
        <v>1</v>
      </c>
      <c r="L191" s="100"/>
      <c r="M191" s="100"/>
      <c r="N191" s="100"/>
      <c r="O191" s="100"/>
      <c r="P191" s="100"/>
      <c r="Q191" s="100">
        <v>1</v>
      </c>
      <c r="R191" s="100"/>
      <c r="S191" s="100"/>
      <c r="T191" s="100">
        <v>1</v>
      </c>
      <c r="U191" s="101"/>
      <c r="V191" s="121">
        <f>SUM(I191:T191)</f>
        <v>3</v>
      </c>
      <c r="W191" s="264">
        <f t="shared" ref="W191" si="4">IF(V191=0,"-",V192/V191)</f>
        <v>0.33333333333333331</v>
      </c>
    </row>
    <row r="192" spans="1:33" ht="18.75" customHeight="1">
      <c r="A192" s="286"/>
      <c r="B192" s="283"/>
      <c r="C192" s="258"/>
      <c r="D192" s="259"/>
      <c r="E192" s="285"/>
      <c r="F192" s="265" t="s">
        <v>298</v>
      </c>
      <c r="G192" s="266"/>
      <c r="H192" s="267"/>
      <c r="I192" s="19"/>
      <c r="J192" s="19"/>
      <c r="K192" s="19">
        <v>1</v>
      </c>
      <c r="L192" s="19"/>
      <c r="M192" s="19"/>
      <c r="N192" s="19"/>
      <c r="O192" s="19"/>
      <c r="P192" s="19"/>
      <c r="Q192" s="19"/>
      <c r="R192" s="19"/>
      <c r="S192" s="19"/>
      <c r="T192" s="19"/>
      <c r="U192" s="20"/>
      <c r="V192" s="121">
        <f t="shared" si="1"/>
        <v>1</v>
      </c>
      <c r="W192" s="264"/>
    </row>
    <row r="193" spans="1:23" ht="18.75" customHeight="1">
      <c r="A193" s="286"/>
      <c r="B193" s="283">
        <v>5</v>
      </c>
      <c r="C193" s="256" t="s">
        <v>1109</v>
      </c>
      <c r="D193" s="257"/>
      <c r="E193" s="284" t="s">
        <v>1077</v>
      </c>
      <c r="F193" s="261" t="s">
        <v>300</v>
      </c>
      <c r="G193" s="262"/>
      <c r="H193" s="263"/>
      <c r="I193" s="100"/>
      <c r="J193" s="100"/>
      <c r="K193" s="100">
        <v>24</v>
      </c>
      <c r="L193" s="100"/>
      <c r="M193" s="100"/>
      <c r="N193" s="100"/>
      <c r="O193" s="100"/>
      <c r="P193" s="100"/>
      <c r="Q193" s="100">
        <v>24</v>
      </c>
      <c r="R193" s="100"/>
      <c r="S193" s="100"/>
      <c r="T193" s="100">
        <v>24</v>
      </c>
      <c r="U193" s="101"/>
      <c r="V193" s="121">
        <f t="shared" si="1"/>
        <v>72</v>
      </c>
      <c r="W193" s="264">
        <f>IF(V193=0,"-",V194/V193)</f>
        <v>0.3611111111111111</v>
      </c>
    </row>
    <row r="194" spans="1:23" ht="18.75" customHeight="1">
      <c r="A194" s="286"/>
      <c r="B194" s="283"/>
      <c r="C194" s="258"/>
      <c r="D194" s="259"/>
      <c r="E194" s="285"/>
      <c r="F194" s="265" t="s">
        <v>298</v>
      </c>
      <c r="G194" s="266"/>
      <c r="H194" s="267"/>
      <c r="I194" s="19"/>
      <c r="J194" s="19"/>
      <c r="K194" s="19">
        <v>24</v>
      </c>
      <c r="L194" s="19"/>
      <c r="M194" s="19"/>
      <c r="N194" s="19">
        <v>2</v>
      </c>
      <c r="O194" s="19"/>
      <c r="P194" s="19"/>
      <c r="Q194" s="19"/>
      <c r="R194" s="19"/>
      <c r="S194" s="19"/>
      <c r="T194" s="19"/>
      <c r="U194" s="20"/>
      <c r="V194" s="121">
        <f t="shared" ref="V194:V196" si="5">SUM(I194:T194)</f>
        <v>26</v>
      </c>
      <c r="W194" s="264"/>
    </row>
    <row r="195" spans="1:23" ht="18.75" customHeight="1">
      <c r="A195" s="286"/>
      <c r="B195" s="283">
        <v>6</v>
      </c>
      <c r="C195" s="256" t="s">
        <v>1110</v>
      </c>
      <c r="D195" s="257"/>
      <c r="E195" s="260" t="s">
        <v>1078</v>
      </c>
      <c r="F195" s="261" t="s">
        <v>300</v>
      </c>
      <c r="G195" s="262"/>
      <c r="H195" s="263"/>
      <c r="I195" s="100"/>
      <c r="J195" s="100"/>
      <c r="K195" s="100">
        <v>1</v>
      </c>
      <c r="L195" s="100"/>
      <c r="M195" s="100"/>
      <c r="N195" s="100"/>
      <c r="O195" s="100"/>
      <c r="P195" s="100"/>
      <c r="Q195" s="100"/>
      <c r="R195" s="100"/>
      <c r="S195" s="100"/>
      <c r="T195" s="100">
        <v>1</v>
      </c>
      <c r="U195" s="101"/>
      <c r="V195" s="121">
        <f t="shared" si="5"/>
        <v>2</v>
      </c>
      <c r="W195" s="264">
        <f>IF(V195=0,"-",V196/V195)</f>
        <v>0.5</v>
      </c>
    </row>
    <row r="196" spans="1:23" ht="18.75" customHeight="1">
      <c r="A196" s="286"/>
      <c r="B196" s="283"/>
      <c r="C196" s="258"/>
      <c r="D196" s="259"/>
      <c r="E196" s="260"/>
      <c r="F196" s="265" t="s">
        <v>298</v>
      </c>
      <c r="G196" s="266"/>
      <c r="H196" s="267"/>
      <c r="I196" s="19"/>
      <c r="J196" s="19"/>
      <c r="K196" s="19">
        <v>1</v>
      </c>
      <c r="L196" s="19"/>
      <c r="M196" s="19"/>
      <c r="N196" s="19"/>
      <c r="O196" s="19"/>
      <c r="P196" s="19"/>
      <c r="Q196" s="19"/>
      <c r="R196" s="19"/>
      <c r="S196" s="19"/>
      <c r="T196" s="19"/>
      <c r="U196" s="20"/>
      <c r="V196" s="121">
        <f t="shared" si="5"/>
        <v>1</v>
      </c>
      <c r="W196" s="264"/>
    </row>
    <row r="197" spans="1:23" ht="18.75" customHeight="1">
      <c r="A197" s="282" t="s">
        <v>32</v>
      </c>
      <c r="B197" s="275">
        <v>1</v>
      </c>
      <c r="C197" s="256" t="s">
        <v>1079</v>
      </c>
      <c r="D197" s="257"/>
      <c r="E197" s="260" t="s">
        <v>1080</v>
      </c>
      <c r="F197" s="261" t="s">
        <v>300</v>
      </c>
      <c r="G197" s="262"/>
      <c r="H197" s="263"/>
      <c r="I197" s="100"/>
      <c r="J197" s="100"/>
      <c r="K197" s="100">
        <v>15</v>
      </c>
      <c r="L197" s="100"/>
      <c r="M197" s="100"/>
      <c r="N197" s="100">
        <v>15</v>
      </c>
      <c r="O197" s="100"/>
      <c r="P197" s="100"/>
      <c r="Q197" s="100">
        <v>15</v>
      </c>
      <c r="R197" s="100"/>
      <c r="S197" s="100"/>
      <c r="T197" s="100">
        <v>15</v>
      </c>
      <c r="U197" s="101"/>
      <c r="V197" s="121">
        <f>SUM(I197:T197)</f>
        <v>60</v>
      </c>
      <c r="W197" s="264">
        <f>IF(V197=0,"-",V198/V197)</f>
        <v>0.25</v>
      </c>
    </row>
    <row r="198" spans="1:23" ht="18.75" customHeight="1">
      <c r="A198" s="282"/>
      <c r="B198" s="275"/>
      <c r="C198" s="258"/>
      <c r="D198" s="259"/>
      <c r="E198" s="260"/>
      <c r="F198" s="265" t="s">
        <v>298</v>
      </c>
      <c r="G198" s="266"/>
      <c r="H198" s="267"/>
      <c r="I198" s="19"/>
      <c r="J198" s="19"/>
      <c r="K198" s="19">
        <v>15</v>
      </c>
      <c r="L198" s="19"/>
      <c r="M198" s="19"/>
      <c r="N198" s="19">
        <v>0</v>
      </c>
      <c r="O198" s="19"/>
      <c r="P198" s="19"/>
      <c r="Q198" s="19"/>
      <c r="R198" s="19"/>
      <c r="S198" s="19"/>
      <c r="T198" s="19"/>
      <c r="U198" s="20"/>
      <c r="V198" s="121">
        <f t="shared" ref="V198:V206" si="6">SUM(I198:T198)</f>
        <v>15</v>
      </c>
      <c r="W198" s="264"/>
    </row>
    <row r="199" spans="1:23" ht="18.75" customHeight="1">
      <c r="A199" s="282"/>
      <c r="B199" s="275">
        <v>2</v>
      </c>
      <c r="C199" s="256" t="s">
        <v>1090</v>
      </c>
      <c r="D199" s="257"/>
      <c r="E199" s="260" t="s">
        <v>1081</v>
      </c>
      <c r="F199" s="261" t="s">
        <v>300</v>
      </c>
      <c r="G199" s="262"/>
      <c r="H199" s="263"/>
      <c r="I199" s="100"/>
      <c r="J199" s="100"/>
      <c r="K199" s="100">
        <v>5</v>
      </c>
      <c r="L199" s="100"/>
      <c r="M199" s="100"/>
      <c r="N199" s="100">
        <v>5</v>
      </c>
      <c r="O199" s="100"/>
      <c r="P199" s="100"/>
      <c r="Q199" s="100">
        <v>5</v>
      </c>
      <c r="R199" s="100"/>
      <c r="S199" s="100"/>
      <c r="T199" s="100">
        <v>5</v>
      </c>
      <c r="U199" s="101"/>
      <c r="V199" s="121">
        <f t="shared" si="6"/>
        <v>20</v>
      </c>
      <c r="W199" s="264">
        <f>IF(V199=0,"-",V200/V199)</f>
        <v>0.5</v>
      </c>
    </row>
    <row r="200" spans="1:23" ht="18.75" customHeight="1">
      <c r="A200" s="282"/>
      <c r="B200" s="275"/>
      <c r="C200" s="258"/>
      <c r="D200" s="259"/>
      <c r="E200" s="260"/>
      <c r="F200" s="265" t="s">
        <v>298</v>
      </c>
      <c r="G200" s="266"/>
      <c r="H200" s="267"/>
      <c r="I200" s="19"/>
      <c r="J200" s="19"/>
      <c r="K200" s="19">
        <v>5</v>
      </c>
      <c r="L200" s="19"/>
      <c r="M200" s="19"/>
      <c r="N200" s="19">
        <v>5</v>
      </c>
      <c r="O200" s="19"/>
      <c r="P200" s="19"/>
      <c r="Q200" s="19"/>
      <c r="R200" s="19"/>
      <c r="S200" s="19"/>
      <c r="T200" s="19"/>
      <c r="U200" s="20"/>
      <c r="V200" s="121">
        <f t="shared" si="6"/>
        <v>10</v>
      </c>
      <c r="W200" s="264"/>
    </row>
    <row r="201" spans="1:23" ht="18.75" customHeight="1">
      <c r="A201" s="282"/>
      <c r="B201" s="275">
        <v>3</v>
      </c>
      <c r="C201" s="256" t="s">
        <v>1111</v>
      </c>
      <c r="D201" s="257"/>
      <c r="E201" s="260" t="s">
        <v>1082</v>
      </c>
      <c r="F201" s="261" t="s">
        <v>300</v>
      </c>
      <c r="G201" s="262"/>
      <c r="H201" s="263"/>
      <c r="I201" s="100"/>
      <c r="J201" s="100"/>
      <c r="K201" s="100"/>
      <c r="L201" s="100"/>
      <c r="M201" s="100"/>
      <c r="N201" s="100">
        <v>20</v>
      </c>
      <c r="O201" s="100"/>
      <c r="P201" s="100"/>
      <c r="Q201" s="100">
        <v>20</v>
      </c>
      <c r="R201" s="100"/>
      <c r="S201" s="100"/>
      <c r="T201" s="100">
        <v>20</v>
      </c>
      <c r="U201" s="101"/>
      <c r="V201" s="121">
        <f t="shared" si="6"/>
        <v>60</v>
      </c>
      <c r="W201" s="264">
        <f>IF(V201=0,"-",V202/V201)</f>
        <v>0.33333333333333331</v>
      </c>
    </row>
    <row r="202" spans="1:23" ht="18.75" customHeight="1">
      <c r="A202" s="282"/>
      <c r="B202" s="275"/>
      <c r="C202" s="258"/>
      <c r="D202" s="259"/>
      <c r="E202" s="260"/>
      <c r="F202" s="265" t="s">
        <v>298</v>
      </c>
      <c r="G202" s="266"/>
      <c r="H202" s="267"/>
      <c r="I202" s="19"/>
      <c r="J202" s="19"/>
      <c r="K202" s="19"/>
      <c r="L202" s="19"/>
      <c r="M202" s="19"/>
      <c r="N202" s="19">
        <v>20</v>
      </c>
      <c r="O202" s="19"/>
      <c r="P202" s="19"/>
      <c r="Q202" s="19"/>
      <c r="R202" s="19"/>
      <c r="S202" s="19"/>
      <c r="T202" s="19"/>
      <c r="U202" s="20"/>
      <c r="V202" s="121">
        <f t="shared" si="6"/>
        <v>20</v>
      </c>
      <c r="W202" s="264"/>
    </row>
    <row r="203" spans="1:23" ht="18.75" customHeight="1">
      <c r="A203" s="282"/>
      <c r="B203" s="275">
        <v>4</v>
      </c>
      <c r="C203" s="256" t="s">
        <v>1091</v>
      </c>
      <c r="D203" s="257"/>
      <c r="E203" s="260" t="s">
        <v>1081</v>
      </c>
      <c r="F203" s="261" t="s">
        <v>300</v>
      </c>
      <c r="G203" s="262"/>
      <c r="H203" s="263"/>
      <c r="I203" s="100"/>
      <c r="J203" s="100"/>
      <c r="K203" s="100">
        <v>3</v>
      </c>
      <c r="L203" s="100"/>
      <c r="M203" s="100"/>
      <c r="N203" s="100">
        <v>2</v>
      </c>
      <c r="O203" s="100"/>
      <c r="P203" s="100"/>
      <c r="Q203" s="100">
        <v>2</v>
      </c>
      <c r="R203" s="100"/>
      <c r="S203" s="100"/>
      <c r="T203" s="100">
        <v>3</v>
      </c>
      <c r="U203" s="101"/>
      <c r="V203" s="121">
        <f t="shared" si="6"/>
        <v>10</v>
      </c>
      <c r="W203" s="264">
        <f>IF(V203=0,"-",V204/V203)</f>
        <v>0.5</v>
      </c>
    </row>
    <row r="204" spans="1:23" ht="18.75" customHeight="1">
      <c r="A204" s="282"/>
      <c r="B204" s="275"/>
      <c r="C204" s="258"/>
      <c r="D204" s="259"/>
      <c r="E204" s="260"/>
      <c r="F204" s="265" t="s">
        <v>298</v>
      </c>
      <c r="G204" s="266"/>
      <c r="H204" s="267"/>
      <c r="I204" s="19"/>
      <c r="J204" s="19"/>
      <c r="K204" s="19">
        <v>3</v>
      </c>
      <c r="L204" s="19"/>
      <c r="M204" s="19"/>
      <c r="N204" s="19">
        <v>2</v>
      </c>
      <c r="O204" s="19"/>
      <c r="P204" s="19"/>
      <c r="Q204" s="19"/>
      <c r="R204" s="19"/>
      <c r="S204" s="19"/>
      <c r="T204" s="19"/>
      <c r="U204" s="20"/>
      <c r="V204" s="121">
        <f t="shared" si="6"/>
        <v>5</v>
      </c>
      <c r="W204" s="264"/>
    </row>
    <row r="205" spans="1:23" ht="18.75" customHeight="1">
      <c r="A205" s="282"/>
      <c r="B205" s="275">
        <v>5</v>
      </c>
      <c r="C205" s="256" t="s">
        <v>1092</v>
      </c>
      <c r="D205" s="257"/>
      <c r="E205" s="260" t="s">
        <v>1081</v>
      </c>
      <c r="F205" s="261" t="s">
        <v>300</v>
      </c>
      <c r="G205" s="262"/>
      <c r="H205" s="263"/>
      <c r="I205" s="100"/>
      <c r="J205" s="100"/>
      <c r="K205" s="100">
        <v>8</v>
      </c>
      <c r="L205" s="100"/>
      <c r="M205" s="100"/>
      <c r="N205" s="100">
        <v>8</v>
      </c>
      <c r="O205" s="100"/>
      <c r="P205" s="100"/>
      <c r="Q205" s="100">
        <v>7</v>
      </c>
      <c r="R205" s="100"/>
      <c r="S205" s="100"/>
      <c r="T205" s="100">
        <v>7</v>
      </c>
      <c r="U205" s="101"/>
      <c r="V205" s="121">
        <f t="shared" si="6"/>
        <v>30</v>
      </c>
      <c r="W205" s="264">
        <f>IF(V205=0,"-",V206/V205)</f>
        <v>0.26666666666666666</v>
      </c>
    </row>
    <row r="206" spans="1:23" ht="18.75" customHeight="1">
      <c r="A206" s="282"/>
      <c r="B206" s="275"/>
      <c r="C206" s="258"/>
      <c r="D206" s="259"/>
      <c r="E206" s="260"/>
      <c r="F206" s="265" t="s">
        <v>298</v>
      </c>
      <c r="G206" s="266"/>
      <c r="H206" s="267"/>
      <c r="I206" s="19"/>
      <c r="J206" s="19"/>
      <c r="K206" s="19">
        <v>8</v>
      </c>
      <c r="L206" s="19"/>
      <c r="M206" s="19"/>
      <c r="N206" s="19">
        <v>0</v>
      </c>
      <c r="O206" s="19"/>
      <c r="P206" s="19"/>
      <c r="Q206" s="19"/>
      <c r="R206" s="19"/>
      <c r="S206" s="19"/>
      <c r="T206" s="19"/>
      <c r="U206" s="20"/>
      <c r="V206" s="121">
        <f t="shared" si="6"/>
        <v>8</v>
      </c>
      <c r="W206" s="264"/>
    </row>
    <row r="207" spans="1:23" ht="18.75" customHeight="1">
      <c r="A207" s="282" t="s">
        <v>1097</v>
      </c>
      <c r="B207" s="275">
        <v>1</v>
      </c>
      <c r="C207" s="256" t="s">
        <v>1106</v>
      </c>
      <c r="D207" s="257"/>
      <c r="E207" s="260" t="s">
        <v>1098</v>
      </c>
      <c r="F207" s="261" t="s">
        <v>300</v>
      </c>
      <c r="G207" s="262"/>
      <c r="H207" s="263"/>
      <c r="I207" s="100"/>
      <c r="J207" s="100"/>
      <c r="K207" s="100"/>
      <c r="L207" s="100"/>
      <c r="M207" s="100"/>
      <c r="N207" s="100">
        <v>6</v>
      </c>
      <c r="O207" s="100"/>
      <c r="P207" s="100"/>
      <c r="Q207" s="100"/>
      <c r="R207" s="100"/>
      <c r="S207" s="100"/>
      <c r="T207" s="100">
        <v>6</v>
      </c>
      <c r="U207" s="101"/>
      <c r="V207" s="121">
        <f>SUM(I207:T207)</f>
        <v>12</v>
      </c>
      <c r="W207" s="264">
        <f>IF(V207=0,"-",V208/V207)</f>
        <v>0.5</v>
      </c>
    </row>
    <row r="208" spans="1:23" ht="30" customHeight="1">
      <c r="A208" s="282"/>
      <c r="B208" s="275"/>
      <c r="C208" s="258"/>
      <c r="D208" s="259"/>
      <c r="E208" s="260"/>
      <c r="F208" s="265" t="s">
        <v>298</v>
      </c>
      <c r="G208" s="266"/>
      <c r="H208" s="267"/>
      <c r="I208" s="19"/>
      <c r="J208" s="19"/>
      <c r="K208" s="19"/>
      <c r="L208" s="19"/>
      <c r="M208" s="19"/>
      <c r="N208" s="19">
        <v>6</v>
      </c>
      <c r="O208" s="19"/>
      <c r="P208" s="19"/>
      <c r="Q208" s="19"/>
      <c r="R208" s="19"/>
      <c r="S208" s="19"/>
      <c r="T208" s="19"/>
      <c r="U208" s="20"/>
      <c r="V208" s="121">
        <f t="shared" ref="V208" si="7">SUM(I208:T208)</f>
        <v>6</v>
      </c>
      <c r="W208" s="264"/>
    </row>
    <row r="209" spans="1:23" ht="34.5" customHeight="1"/>
    <row r="210" spans="1:23" ht="12.75" customHeight="1"/>
    <row r="211" spans="1:23" ht="12.75" customHeight="1">
      <c r="A211" s="278" t="s">
        <v>1035</v>
      </c>
      <c r="B211" s="278"/>
      <c r="C211" s="278"/>
      <c r="D211" s="278"/>
      <c r="E211" s="2"/>
      <c r="F211" s="279" t="s">
        <v>1039</v>
      </c>
      <c r="G211" s="279"/>
      <c r="H211" s="279"/>
      <c r="I211" s="279"/>
      <c r="J211" s="279"/>
      <c r="K211" s="279"/>
      <c r="L211" s="279"/>
      <c r="M211" s="279"/>
      <c r="N211" s="279"/>
      <c r="O211" s="279"/>
      <c r="P211" s="2"/>
      <c r="Q211" s="279" t="s">
        <v>1041</v>
      </c>
      <c r="R211" s="279"/>
      <c r="S211" s="279"/>
      <c r="T211" s="279"/>
      <c r="U211" s="279"/>
      <c r="V211" s="279"/>
      <c r="W211" s="279"/>
    </row>
    <row r="212" spans="1:23" ht="12.75" customHeight="1">
      <c r="A212" s="277" t="s">
        <v>1011</v>
      </c>
      <c r="B212" s="277"/>
      <c r="C212" s="277"/>
      <c r="D212" s="277"/>
      <c r="E212" s="2"/>
      <c r="F212" s="277" t="s">
        <v>1012</v>
      </c>
      <c r="G212" s="277"/>
      <c r="H212" s="277"/>
      <c r="I212" s="277"/>
      <c r="J212" s="277"/>
      <c r="K212" s="277"/>
      <c r="L212" s="277"/>
      <c r="M212" s="277"/>
      <c r="N212" s="277"/>
      <c r="O212" s="277"/>
      <c r="P212" s="2"/>
      <c r="Q212" s="277" t="s">
        <v>1042</v>
      </c>
      <c r="R212" s="277"/>
      <c r="S212" s="277"/>
      <c r="T212" s="277"/>
      <c r="U212" s="277"/>
      <c r="V212" s="277"/>
      <c r="W212" s="277"/>
    </row>
    <row r="213" spans="1:23" ht="45.75" customHeight="1">
      <c r="A213" s="139"/>
      <c r="B213" s="139"/>
      <c r="C213" s="139"/>
      <c r="D213" s="139"/>
      <c r="F213" s="139"/>
      <c r="G213" s="139"/>
      <c r="H213" s="139"/>
      <c r="I213" s="139"/>
      <c r="J213" s="139"/>
      <c r="K213" s="139"/>
      <c r="L213" s="139"/>
      <c r="M213" s="139"/>
      <c r="N213" s="139"/>
      <c r="O213" s="139"/>
      <c r="P213" s="72"/>
      <c r="Q213" s="139"/>
      <c r="R213" s="139"/>
      <c r="S213" s="139"/>
      <c r="T213" s="139"/>
      <c r="U213" s="139"/>
      <c r="V213" s="139"/>
      <c r="W213" s="139"/>
    </row>
    <row r="214" spans="1:23">
      <c r="A214" s="280"/>
      <c r="B214" s="280"/>
      <c r="C214" s="280"/>
      <c r="D214" s="280"/>
      <c r="F214" s="279" t="s">
        <v>1040</v>
      </c>
      <c r="G214" s="279"/>
      <c r="H214" s="279"/>
      <c r="I214" s="279"/>
      <c r="J214" s="279"/>
      <c r="K214" s="279"/>
      <c r="L214" s="279"/>
      <c r="M214" s="279"/>
      <c r="N214" s="279"/>
      <c r="O214" s="279"/>
      <c r="Q214" s="281"/>
      <c r="R214" s="281"/>
      <c r="S214" s="281"/>
      <c r="T214" s="281"/>
      <c r="U214" s="281"/>
      <c r="V214" s="281"/>
      <c r="W214" s="281"/>
    </row>
    <row r="215" spans="1:23" ht="28.5" customHeight="1">
      <c r="A215" s="276"/>
      <c r="B215" s="276"/>
      <c r="C215" s="276"/>
      <c r="D215" s="276"/>
      <c r="F215" s="277" t="s">
        <v>1038</v>
      </c>
      <c r="G215" s="277"/>
      <c r="H215" s="277"/>
      <c r="I215" s="277"/>
      <c r="J215" s="277"/>
      <c r="K215" s="277"/>
      <c r="L215" s="277"/>
      <c r="M215" s="277"/>
      <c r="N215" s="277"/>
      <c r="O215" s="277"/>
      <c r="Q215" s="276"/>
      <c r="R215" s="276"/>
      <c r="S215" s="276"/>
      <c r="T215" s="276"/>
      <c r="U215" s="276"/>
      <c r="V215" s="276"/>
      <c r="W215" s="276"/>
    </row>
    <row r="216" spans="1:23" ht="12.75" hidden="1" customHeight="1"/>
    <row r="217" spans="1:23" ht="12.75" hidden="1" customHeight="1"/>
    <row r="218" spans="1:23" hidden="1"/>
    <row r="219" spans="1:23" hidden="1"/>
    <row r="220" spans="1:23" hidden="1"/>
    <row r="221" spans="1:23" hidden="1"/>
    <row r="222" spans="1:23" hidden="1"/>
    <row r="223" spans="1:23" hidden="1"/>
    <row r="224" spans="1:23" hidden="1"/>
    <row r="225" spans="1:2" hidden="1"/>
    <row r="226" spans="1:2" hidden="1"/>
    <row r="227" spans="1:2" hidden="1"/>
    <row r="228" spans="1:2" hidden="1"/>
    <row r="229" spans="1:2" hidden="1"/>
    <row r="230" spans="1:2" hidden="1"/>
    <row r="231" spans="1:2" hidden="1">
      <c r="A231" s="1">
        <v>1</v>
      </c>
      <c r="B231" s="10" t="s">
        <v>33</v>
      </c>
    </row>
    <row r="232" spans="1:2" hidden="1">
      <c r="A232" s="1">
        <v>2</v>
      </c>
      <c r="B232" s="10" t="s">
        <v>34</v>
      </c>
    </row>
    <row r="233" spans="1:2" hidden="1">
      <c r="A233" s="1">
        <v>3</v>
      </c>
      <c r="B233" s="10" t="s">
        <v>35</v>
      </c>
    </row>
    <row r="234" spans="1:2" hidden="1">
      <c r="A234" s="1">
        <v>4</v>
      </c>
      <c r="B234" s="10" t="s">
        <v>36</v>
      </c>
    </row>
    <row r="235" spans="1:2" hidden="1"/>
    <row r="236" spans="1:2" hidden="1"/>
    <row r="237" spans="1:2" hidden="1">
      <c r="B237" s="1" t="s">
        <v>37</v>
      </c>
    </row>
    <row r="238" spans="1:2" hidden="1">
      <c r="A238" s="1">
        <v>1</v>
      </c>
      <c r="B238" s="1" t="s">
        <v>38</v>
      </c>
    </row>
    <row r="239" spans="1:2" hidden="1">
      <c r="A239" s="1">
        <v>2</v>
      </c>
      <c r="B239" s="1" t="s">
        <v>39</v>
      </c>
    </row>
    <row r="240" spans="1:2" hidden="1">
      <c r="A240" s="1">
        <v>3</v>
      </c>
      <c r="B240" s="1" t="s">
        <v>40</v>
      </c>
    </row>
    <row r="241" spans="1:2" hidden="1">
      <c r="A241" s="1">
        <v>4</v>
      </c>
      <c r="B241" s="1" t="s">
        <v>41</v>
      </c>
    </row>
    <row r="242" spans="1:2" hidden="1"/>
    <row r="243" spans="1:2" hidden="1"/>
    <row r="244" spans="1:2" hidden="1">
      <c r="B244" s="1" t="s">
        <v>42</v>
      </c>
    </row>
    <row r="245" spans="1:2" hidden="1">
      <c r="A245" s="1">
        <v>1.1000000000000001</v>
      </c>
      <c r="B245" s="1" t="s">
        <v>43</v>
      </c>
    </row>
    <row r="246" spans="1:2" hidden="1">
      <c r="A246" s="1">
        <v>1.2</v>
      </c>
      <c r="B246" s="1" t="s">
        <v>44</v>
      </c>
    </row>
    <row r="247" spans="1:2" hidden="1">
      <c r="A247" s="1">
        <v>1.3</v>
      </c>
      <c r="B247" s="1" t="s">
        <v>45</v>
      </c>
    </row>
    <row r="248" spans="1:2" hidden="1">
      <c r="A248" s="1">
        <v>1.4</v>
      </c>
      <c r="B248" s="1" t="s">
        <v>46</v>
      </c>
    </row>
    <row r="249" spans="1:2" hidden="1">
      <c r="A249" s="1">
        <v>1.5</v>
      </c>
      <c r="B249" s="1" t="s">
        <v>47</v>
      </c>
    </row>
    <row r="250" spans="1:2" hidden="1">
      <c r="A250" s="1">
        <v>1.6</v>
      </c>
      <c r="B250" s="1" t="s">
        <v>48</v>
      </c>
    </row>
    <row r="251" spans="1:2" hidden="1">
      <c r="A251" s="1">
        <v>1.7</v>
      </c>
      <c r="B251" s="1" t="s">
        <v>49</v>
      </c>
    </row>
    <row r="252" spans="1:2" hidden="1">
      <c r="A252" s="1">
        <v>1.8</v>
      </c>
      <c r="B252" s="1" t="s">
        <v>50</v>
      </c>
    </row>
    <row r="253" spans="1:2" hidden="1">
      <c r="A253" s="1">
        <v>2.1</v>
      </c>
      <c r="B253" s="1" t="s">
        <v>51</v>
      </c>
    </row>
    <row r="254" spans="1:2" hidden="1">
      <c r="A254" s="1">
        <v>2.2000000000000002</v>
      </c>
      <c r="B254" s="1" t="s">
        <v>52</v>
      </c>
    </row>
    <row r="255" spans="1:2" hidden="1">
      <c r="A255" s="1">
        <v>2.2999999999999998</v>
      </c>
      <c r="B255" s="1" t="s">
        <v>53</v>
      </c>
    </row>
    <row r="256" spans="1:2" hidden="1">
      <c r="A256" s="1">
        <v>2.4</v>
      </c>
      <c r="B256" s="1" t="s">
        <v>54</v>
      </c>
    </row>
    <row r="257" spans="1:2" hidden="1">
      <c r="A257" s="1">
        <v>2.5</v>
      </c>
      <c r="B257" s="1" t="s">
        <v>55</v>
      </c>
    </row>
    <row r="258" spans="1:2" hidden="1">
      <c r="A258" s="1">
        <v>2.6</v>
      </c>
      <c r="B258" s="1" t="s">
        <v>56</v>
      </c>
    </row>
    <row r="259" spans="1:2" hidden="1">
      <c r="A259" s="1">
        <v>2.7</v>
      </c>
      <c r="B259" s="1" t="s">
        <v>57</v>
      </c>
    </row>
    <row r="260" spans="1:2" hidden="1">
      <c r="A260" s="1">
        <v>3.1</v>
      </c>
      <c r="B260" s="1" t="s">
        <v>58</v>
      </c>
    </row>
    <row r="261" spans="1:2" hidden="1">
      <c r="A261" s="1">
        <v>3.2</v>
      </c>
      <c r="B261" s="1" t="s">
        <v>59</v>
      </c>
    </row>
    <row r="262" spans="1:2" hidden="1">
      <c r="A262" s="1">
        <v>3.3</v>
      </c>
      <c r="B262" s="1" t="s">
        <v>60</v>
      </c>
    </row>
    <row r="263" spans="1:2" hidden="1">
      <c r="A263" s="1">
        <v>3.4</v>
      </c>
      <c r="B263" s="1" t="s">
        <v>61</v>
      </c>
    </row>
    <row r="264" spans="1:2" hidden="1">
      <c r="A264" s="1">
        <v>3.5</v>
      </c>
      <c r="B264" s="1" t="s">
        <v>62</v>
      </c>
    </row>
    <row r="265" spans="1:2" hidden="1">
      <c r="A265" s="1">
        <v>3.6</v>
      </c>
      <c r="B265" s="1" t="s">
        <v>63</v>
      </c>
    </row>
    <row r="266" spans="1:2" hidden="1">
      <c r="A266" s="1">
        <v>3.7</v>
      </c>
      <c r="B266" s="1" t="s">
        <v>64</v>
      </c>
    </row>
    <row r="267" spans="1:2" hidden="1">
      <c r="A267" s="1">
        <v>3.8</v>
      </c>
      <c r="B267" s="1" t="s">
        <v>65</v>
      </c>
    </row>
    <row r="268" spans="1:2" hidden="1">
      <c r="A268" s="1">
        <v>3.9</v>
      </c>
      <c r="B268" s="1" t="s">
        <v>66</v>
      </c>
    </row>
    <row r="269" spans="1:2" hidden="1">
      <c r="A269" s="1">
        <v>4.0999999999999996</v>
      </c>
      <c r="B269" s="1" t="s">
        <v>67</v>
      </c>
    </row>
    <row r="270" spans="1:2" hidden="1">
      <c r="A270" s="1">
        <v>4.2</v>
      </c>
      <c r="B270" s="1" t="s">
        <v>68</v>
      </c>
    </row>
    <row r="271" spans="1:2" hidden="1">
      <c r="A271" s="1">
        <v>4.3</v>
      </c>
      <c r="B271" s="1" t="s">
        <v>69</v>
      </c>
    </row>
    <row r="272" spans="1:2" hidden="1">
      <c r="A272" s="1">
        <v>4.4000000000000004</v>
      </c>
      <c r="B272" s="1" t="s">
        <v>70</v>
      </c>
    </row>
    <row r="273" spans="1:2" hidden="1"/>
    <row r="274" spans="1:2" hidden="1"/>
    <row r="275" spans="1:2" hidden="1"/>
    <row r="276" spans="1:2" hidden="1">
      <c r="B276" s="1" t="s">
        <v>71</v>
      </c>
    </row>
    <row r="277" spans="1:2" hidden="1">
      <c r="A277" s="1" t="s">
        <v>72</v>
      </c>
      <c r="B277" s="1" t="s">
        <v>43</v>
      </c>
    </row>
    <row r="278" spans="1:2" hidden="1">
      <c r="A278" s="1" t="s">
        <v>73</v>
      </c>
      <c r="B278" s="1" t="s">
        <v>74</v>
      </c>
    </row>
    <row r="279" spans="1:2" hidden="1">
      <c r="A279" s="1" t="s">
        <v>75</v>
      </c>
      <c r="B279" s="1" t="s">
        <v>76</v>
      </c>
    </row>
    <row r="280" spans="1:2" hidden="1">
      <c r="A280" s="1" t="s">
        <v>77</v>
      </c>
      <c r="B280" s="1" t="s">
        <v>78</v>
      </c>
    </row>
    <row r="281" spans="1:2" hidden="1">
      <c r="A281" s="1" t="s">
        <v>79</v>
      </c>
      <c r="B281" s="1" t="s">
        <v>80</v>
      </c>
    </row>
    <row r="282" spans="1:2" hidden="1">
      <c r="A282" s="1" t="s">
        <v>81</v>
      </c>
      <c r="B282" s="1" t="s">
        <v>82</v>
      </c>
    </row>
    <row r="283" spans="1:2" hidden="1">
      <c r="A283" s="1" t="s">
        <v>83</v>
      </c>
      <c r="B283" s="1" t="s">
        <v>84</v>
      </c>
    </row>
    <row r="284" spans="1:2" hidden="1">
      <c r="A284" s="1" t="s">
        <v>85</v>
      </c>
      <c r="B284" s="1" t="s">
        <v>86</v>
      </c>
    </row>
    <row r="285" spans="1:2" hidden="1">
      <c r="A285" s="1" t="s">
        <v>87</v>
      </c>
      <c r="B285" s="1" t="s">
        <v>88</v>
      </c>
    </row>
    <row r="286" spans="1:2" hidden="1">
      <c r="A286" s="1" t="s">
        <v>89</v>
      </c>
      <c r="B286" s="1" t="s">
        <v>90</v>
      </c>
    </row>
    <row r="287" spans="1:2" hidden="1">
      <c r="A287" s="1" t="s">
        <v>91</v>
      </c>
      <c r="B287" s="1" t="s">
        <v>92</v>
      </c>
    </row>
    <row r="288" spans="1:2" hidden="1">
      <c r="A288" s="1" t="s">
        <v>93</v>
      </c>
      <c r="B288" s="1" t="s">
        <v>94</v>
      </c>
    </row>
    <row r="289" spans="1:2" hidden="1">
      <c r="A289" s="1" t="s">
        <v>95</v>
      </c>
      <c r="B289" s="1" t="s">
        <v>96</v>
      </c>
    </row>
    <row r="290" spans="1:2" hidden="1">
      <c r="A290" s="1" t="s">
        <v>97</v>
      </c>
      <c r="B290" s="1" t="s">
        <v>98</v>
      </c>
    </row>
    <row r="291" spans="1:2" hidden="1">
      <c r="A291" s="1" t="s">
        <v>99</v>
      </c>
      <c r="B291" s="1" t="s">
        <v>100</v>
      </c>
    </row>
    <row r="292" spans="1:2" hidden="1">
      <c r="A292" s="1" t="s">
        <v>101</v>
      </c>
      <c r="B292" s="1" t="s">
        <v>46</v>
      </c>
    </row>
    <row r="293" spans="1:2" hidden="1">
      <c r="A293" s="1" t="s">
        <v>102</v>
      </c>
      <c r="B293" s="1" t="s">
        <v>103</v>
      </c>
    </row>
    <row r="294" spans="1:2" hidden="1">
      <c r="A294" s="1" t="s">
        <v>104</v>
      </c>
      <c r="B294" s="1" t="s">
        <v>105</v>
      </c>
    </row>
    <row r="295" spans="1:2" hidden="1">
      <c r="A295" s="1" t="s">
        <v>106</v>
      </c>
      <c r="B295" s="1" t="s">
        <v>107</v>
      </c>
    </row>
    <row r="296" spans="1:2" hidden="1">
      <c r="A296" s="1" t="s">
        <v>108</v>
      </c>
      <c r="B296" s="1" t="s">
        <v>109</v>
      </c>
    </row>
    <row r="297" spans="1:2" hidden="1">
      <c r="A297" s="1" t="s">
        <v>110</v>
      </c>
      <c r="B297" s="1" t="s">
        <v>111</v>
      </c>
    </row>
    <row r="298" spans="1:2" hidden="1">
      <c r="A298" s="1" t="s">
        <v>112</v>
      </c>
      <c r="B298" s="1" t="s">
        <v>113</v>
      </c>
    </row>
    <row r="299" spans="1:2" hidden="1">
      <c r="A299" s="1" t="s">
        <v>114</v>
      </c>
      <c r="B299" s="1" t="s">
        <v>115</v>
      </c>
    </row>
    <row r="300" spans="1:2" hidden="1">
      <c r="A300" s="1" t="s">
        <v>116</v>
      </c>
      <c r="B300" s="1" t="s">
        <v>117</v>
      </c>
    </row>
    <row r="301" spans="1:2" hidden="1">
      <c r="A301" s="1" t="s">
        <v>118</v>
      </c>
      <c r="B301" s="1" t="s">
        <v>119</v>
      </c>
    </row>
    <row r="302" spans="1:2" hidden="1">
      <c r="A302" s="1" t="s">
        <v>120</v>
      </c>
      <c r="B302" s="1" t="s">
        <v>121</v>
      </c>
    </row>
    <row r="303" spans="1:2" hidden="1">
      <c r="A303" s="1" t="s">
        <v>122</v>
      </c>
      <c r="B303" s="1" t="s">
        <v>123</v>
      </c>
    </row>
    <row r="304" spans="1:2" hidden="1">
      <c r="A304" s="1" t="s">
        <v>124</v>
      </c>
      <c r="B304" s="1" t="s">
        <v>125</v>
      </c>
    </row>
    <row r="305" spans="1:2" hidden="1">
      <c r="A305" s="1" t="s">
        <v>126</v>
      </c>
      <c r="B305" s="1" t="s">
        <v>127</v>
      </c>
    </row>
    <row r="306" spans="1:2" hidden="1">
      <c r="A306" s="1" t="s">
        <v>128</v>
      </c>
      <c r="B306" s="1" t="s">
        <v>100</v>
      </c>
    </row>
    <row r="307" spans="1:2" hidden="1">
      <c r="A307" s="1" t="s">
        <v>129</v>
      </c>
      <c r="B307" s="1" t="s">
        <v>130</v>
      </c>
    </row>
    <row r="308" spans="1:2" hidden="1">
      <c r="A308" s="1" t="s">
        <v>131</v>
      </c>
      <c r="B308" s="1" t="s">
        <v>132</v>
      </c>
    </row>
    <row r="309" spans="1:2" hidden="1">
      <c r="A309" s="1" t="s">
        <v>133</v>
      </c>
      <c r="B309" s="1" t="s">
        <v>134</v>
      </c>
    </row>
    <row r="310" spans="1:2" hidden="1">
      <c r="A310" s="1" t="s">
        <v>135</v>
      </c>
      <c r="B310" s="1" t="s">
        <v>136</v>
      </c>
    </row>
    <row r="311" spans="1:2" hidden="1">
      <c r="A311" s="1" t="s">
        <v>137</v>
      </c>
      <c r="B311" s="1" t="s">
        <v>138</v>
      </c>
    </row>
    <row r="312" spans="1:2" hidden="1">
      <c r="A312" s="1" t="s">
        <v>139</v>
      </c>
      <c r="B312" s="1" t="s">
        <v>140</v>
      </c>
    </row>
    <row r="313" spans="1:2" hidden="1">
      <c r="A313" s="1" t="s">
        <v>141</v>
      </c>
      <c r="B313" s="1" t="s">
        <v>142</v>
      </c>
    </row>
    <row r="314" spans="1:2" hidden="1">
      <c r="A314" s="1" t="s">
        <v>143</v>
      </c>
      <c r="B314" s="1" t="s">
        <v>144</v>
      </c>
    </row>
    <row r="315" spans="1:2" hidden="1">
      <c r="A315" s="1" t="s">
        <v>145</v>
      </c>
      <c r="B315" s="1" t="s">
        <v>146</v>
      </c>
    </row>
    <row r="316" spans="1:2" hidden="1">
      <c r="A316" s="1" t="s">
        <v>147</v>
      </c>
      <c r="B316" s="1" t="s">
        <v>148</v>
      </c>
    </row>
    <row r="317" spans="1:2" hidden="1">
      <c r="A317" s="1" t="s">
        <v>149</v>
      </c>
      <c r="B317" s="1" t="s">
        <v>150</v>
      </c>
    </row>
    <row r="318" spans="1:2" hidden="1">
      <c r="A318" s="1" t="s">
        <v>151</v>
      </c>
      <c r="B318" s="1" t="s">
        <v>152</v>
      </c>
    </row>
    <row r="319" spans="1:2" hidden="1">
      <c r="A319" s="1" t="s">
        <v>153</v>
      </c>
      <c r="B319" s="1" t="s">
        <v>154</v>
      </c>
    </row>
    <row r="320" spans="1:2" hidden="1">
      <c r="A320" s="1" t="s">
        <v>155</v>
      </c>
      <c r="B320" s="1" t="s">
        <v>156</v>
      </c>
    </row>
    <row r="321" spans="1:2" hidden="1">
      <c r="A321" s="1" t="s">
        <v>157</v>
      </c>
      <c r="B321" s="1" t="s">
        <v>158</v>
      </c>
    </row>
    <row r="322" spans="1:2" hidden="1">
      <c r="A322" s="1" t="s">
        <v>159</v>
      </c>
      <c r="B322" s="1" t="s">
        <v>160</v>
      </c>
    </row>
    <row r="323" spans="1:2" hidden="1">
      <c r="A323" s="1" t="s">
        <v>161</v>
      </c>
      <c r="B323" s="1" t="s">
        <v>162</v>
      </c>
    </row>
    <row r="324" spans="1:2" hidden="1">
      <c r="A324" s="1" t="s">
        <v>163</v>
      </c>
      <c r="B324" s="1" t="s">
        <v>164</v>
      </c>
    </row>
    <row r="325" spans="1:2" hidden="1">
      <c r="A325" s="1" t="s">
        <v>165</v>
      </c>
      <c r="B325" s="1" t="s">
        <v>166</v>
      </c>
    </row>
    <row r="326" spans="1:2" hidden="1">
      <c r="A326" s="1" t="s">
        <v>167</v>
      </c>
      <c r="B326" s="1" t="s">
        <v>168</v>
      </c>
    </row>
    <row r="327" spans="1:2" hidden="1">
      <c r="A327" s="1" t="s">
        <v>169</v>
      </c>
      <c r="B327" s="1" t="s">
        <v>170</v>
      </c>
    </row>
    <row r="328" spans="1:2" hidden="1">
      <c r="A328" s="1" t="s">
        <v>171</v>
      </c>
      <c r="B328" s="1" t="s">
        <v>172</v>
      </c>
    </row>
    <row r="329" spans="1:2" hidden="1">
      <c r="A329" s="1" t="s">
        <v>173</v>
      </c>
      <c r="B329" s="1" t="s">
        <v>174</v>
      </c>
    </row>
    <row r="330" spans="1:2" hidden="1">
      <c r="A330" s="1" t="s">
        <v>175</v>
      </c>
      <c r="B330" s="1" t="s">
        <v>176</v>
      </c>
    </row>
    <row r="331" spans="1:2" hidden="1">
      <c r="A331" s="1" t="s">
        <v>177</v>
      </c>
      <c r="B331" s="1" t="s">
        <v>178</v>
      </c>
    </row>
    <row r="332" spans="1:2" hidden="1">
      <c r="A332" s="1" t="s">
        <v>179</v>
      </c>
      <c r="B332" s="1" t="s">
        <v>180</v>
      </c>
    </row>
    <row r="333" spans="1:2" hidden="1">
      <c r="A333" s="1" t="s">
        <v>181</v>
      </c>
      <c r="B333" s="1" t="s">
        <v>182</v>
      </c>
    </row>
    <row r="334" spans="1:2" hidden="1">
      <c r="A334" s="1" t="s">
        <v>183</v>
      </c>
      <c r="B334" s="1" t="s">
        <v>184</v>
      </c>
    </row>
    <row r="335" spans="1:2" hidden="1">
      <c r="A335" s="1" t="s">
        <v>185</v>
      </c>
      <c r="B335" s="1" t="s">
        <v>186</v>
      </c>
    </row>
    <row r="336" spans="1:2" hidden="1">
      <c r="A336" s="1" t="s">
        <v>187</v>
      </c>
      <c r="B336" s="1" t="s">
        <v>188</v>
      </c>
    </row>
    <row r="337" spans="1:2" hidden="1">
      <c r="A337" s="1" t="s">
        <v>189</v>
      </c>
      <c r="B337" s="1" t="s">
        <v>190</v>
      </c>
    </row>
    <row r="338" spans="1:2" hidden="1">
      <c r="A338" s="1" t="s">
        <v>191</v>
      </c>
      <c r="B338" s="1" t="s">
        <v>192</v>
      </c>
    </row>
    <row r="339" spans="1:2" hidden="1">
      <c r="A339" s="1" t="s">
        <v>193</v>
      </c>
      <c r="B339" s="1" t="s">
        <v>194</v>
      </c>
    </row>
    <row r="340" spans="1:2" hidden="1">
      <c r="A340" s="1" t="s">
        <v>195</v>
      </c>
      <c r="B340" s="1" t="s">
        <v>196</v>
      </c>
    </row>
    <row r="341" spans="1:2" hidden="1">
      <c r="A341" s="1" t="s">
        <v>197</v>
      </c>
      <c r="B341" s="1" t="s">
        <v>198</v>
      </c>
    </row>
    <row r="342" spans="1:2" hidden="1">
      <c r="A342" s="1" t="s">
        <v>199</v>
      </c>
      <c r="B342" s="1" t="s">
        <v>200</v>
      </c>
    </row>
    <row r="343" spans="1:2" hidden="1">
      <c r="A343" s="1" t="s">
        <v>201</v>
      </c>
      <c r="B343" s="1" t="s">
        <v>202</v>
      </c>
    </row>
    <row r="344" spans="1:2" hidden="1">
      <c r="A344" s="1" t="s">
        <v>203</v>
      </c>
      <c r="B344" s="1" t="s">
        <v>204</v>
      </c>
    </row>
    <row r="345" spans="1:2" hidden="1">
      <c r="A345" s="1" t="s">
        <v>205</v>
      </c>
      <c r="B345" s="1" t="s">
        <v>206</v>
      </c>
    </row>
    <row r="346" spans="1:2" hidden="1">
      <c r="A346" s="1" t="s">
        <v>207</v>
      </c>
      <c r="B346" s="1" t="s">
        <v>208</v>
      </c>
    </row>
    <row r="347" spans="1:2" hidden="1">
      <c r="A347" s="1" t="s">
        <v>209</v>
      </c>
      <c r="B347" s="1" t="s">
        <v>210</v>
      </c>
    </row>
    <row r="348" spans="1:2" hidden="1">
      <c r="A348" s="1" t="s">
        <v>211</v>
      </c>
      <c r="B348" s="1" t="s">
        <v>212</v>
      </c>
    </row>
    <row r="349" spans="1:2" hidden="1">
      <c r="A349" s="1" t="s">
        <v>213</v>
      </c>
      <c r="B349" s="1" t="s">
        <v>214</v>
      </c>
    </row>
    <row r="350" spans="1:2" hidden="1">
      <c r="A350" s="1" t="s">
        <v>215</v>
      </c>
      <c r="B350" s="1" t="s">
        <v>216</v>
      </c>
    </row>
    <row r="351" spans="1:2" hidden="1">
      <c r="A351" s="1" t="s">
        <v>217</v>
      </c>
      <c r="B351" s="1" t="s">
        <v>218</v>
      </c>
    </row>
    <row r="352" spans="1:2" hidden="1">
      <c r="A352" s="1" t="s">
        <v>219</v>
      </c>
      <c r="B352" s="1" t="s">
        <v>220</v>
      </c>
    </row>
    <row r="353" spans="1:2" hidden="1">
      <c r="A353" s="1" t="s">
        <v>221</v>
      </c>
      <c r="B353" s="1" t="s">
        <v>222</v>
      </c>
    </row>
    <row r="354" spans="1:2" hidden="1">
      <c r="A354" s="1" t="s">
        <v>223</v>
      </c>
      <c r="B354" s="1" t="s">
        <v>224</v>
      </c>
    </row>
    <row r="355" spans="1:2" hidden="1">
      <c r="A355" s="1" t="s">
        <v>225</v>
      </c>
      <c r="B355" s="1" t="s">
        <v>226</v>
      </c>
    </row>
    <row r="356" spans="1:2" hidden="1">
      <c r="A356" s="1" t="s">
        <v>227</v>
      </c>
      <c r="B356" s="1" t="s">
        <v>228</v>
      </c>
    </row>
    <row r="357" spans="1:2" hidden="1">
      <c r="A357" s="1" t="s">
        <v>229</v>
      </c>
      <c r="B357" s="1" t="s">
        <v>230</v>
      </c>
    </row>
    <row r="358" spans="1:2" hidden="1">
      <c r="A358" s="1" t="s">
        <v>231</v>
      </c>
      <c r="B358" s="1" t="s">
        <v>232</v>
      </c>
    </row>
    <row r="359" spans="1:2" hidden="1">
      <c r="A359" s="1" t="s">
        <v>233</v>
      </c>
      <c r="B359" s="1" t="s">
        <v>234</v>
      </c>
    </row>
    <row r="360" spans="1:2" hidden="1">
      <c r="A360" s="1" t="s">
        <v>235</v>
      </c>
      <c r="B360" s="1" t="s">
        <v>236</v>
      </c>
    </row>
    <row r="361" spans="1:2" hidden="1">
      <c r="A361" s="1" t="s">
        <v>237</v>
      </c>
      <c r="B361" s="1" t="s">
        <v>238</v>
      </c>
    </row>
    <row r="362" spans="1:2" hidden="1">
      <c r="A362" s="1" t="s">
        <v>239</v>
      </c>
      <c r="B362" s="1" t="s">
        <v>240</v>
      </c>
    </row>
    <row r="363" spans="1:2" hidden="1">
      <c r="A363" s="1" t="s">
        <v>241</v>
      </c>
      <c r="B363" s="1" t="s">
        <v>242</v>
      </c>
    </row>
    <row r="364" spans="1:2" hidden="1">
      <c r="A364" s="1" t="s">
        <v>243</v>
      </c>
      <c r="B364" s="1" t="s">
        <v>244</v>
      </c>
    </row>
    <row r="365" spans="1:2" hidden="1">
      <c r="A365" s="1" t="s">
        <v>245</v>
      </c>
      <c r="B365" s="1" t="s">
        <v>246</v>
      </c>
    </row>
    <row r="366" spans="1:2" hidden="1">
      <c r="A366" s="1" t="s">
        <v>247</v>
      </c>
      <c r="B366" s="1" t="s">
        <v>248</v>
      </c>
    </row>
    <row r="367" spans="1:2" hidden="1">
      <c r="A367" s="1" t="s">
        <v>249</v>
      </c>
      <c r="B367" s="1" t="s">
        <v>250</v>
      </c>
    </row>
    <row r="368" spans="1:2" hidden="1">
      <c r="A368" s="1" t="s">
        <v>251</v>
      </c>
      <c r="B368" s="1" t="s">
        <v>252</v>
      </c>
    </row>
    <row r="369" spans="1:2" hidden="1">
      <c r="A369" s="1" t="s">
        <v>253</v>
      </c>
      <c r="B369" s="1" t="s">
        <v>254</v>
      </c>
    </row>
    <row r="370" spans="1:2" hidden="1">
      <c r="A370" s="1" t="s">
        <v>255</v>
      </c>
      <c r="B370" s="1" t="s">
        <v>256</v>
      </c>
    </row>
    <row r="371" spans="1:2" hidden="1">
      <c r="A371" s="1" t="s">
        <v>257</v>
      </c>
      <c r="B371" s="1" t="s">
        <v>258</v>
      </c>
    </row>
    <row r="372" spans="1:2" hidden="1">
      <c r="A372" s="1" t="s">
        <v>259</v>
      </c>
      <c r="B372" s="1" t="s">
        <v>260</v>
      </c>
    </row>
    <row r="373" spans="1:2" hidden="1">
      <c r="A373" s="1" t="s">
        <v>261</v>
      </c>
      <c r="B373" s="1" t="s">
        <v>262</v>
      </c>
    </row>
    <row r="374" spans="1:2" hidden="1">
      <c r="A374" s="1" t="s">
        <v>263</v>
      </c>
      <c r="B374" s="1" t="s">
        <v>264</v>
      </c>
    </row>
    <row r="375" spans="1:2" hidden="1">
      <c r="A375" s="1" t="s">
        <v>265</v>
      </c>
      <c r="B375" s="1" t="s">
        <v>266</v>
      </c>
    </row>
    <row r="376" spans="1:2" hidden="1">
      <c r="A376" s="1" t="s">
        <v>267</v>
      </c>
      <c r="B376" s="1" t="s">
        <v>268</v>
      </c>
    </row>
    <row r="377" spans="1:2" hidden="1">
      <c r="A377" s="1" t="s">
        <v>269</v>
      </c>
      <c r="B377" s="1" t="s">
        <v>270</v>
      </c>
    </row>
    <row r="378" spans="1:2" hidden="1">
      <c r="A378" s="1" t="s">
        <v>271</v>
      </c>
      <c r="B378" s="1" t="s">
        <v>272</v>
      </c>
    </row>
    <row r="379" spans="1:2" hidden="1">
      <c r="A379" s="1" t="s">
        <v>273</v>
      </c>
      <c r="B379" s="1" t="s">
        <v>274</v>
      </c>
    </row>
    <row r="380" spans="1:2" hidden="1">
      <c r="A380" s="1" t="s">
        <v>275</v>
      </c>
      <c r="B380" s="1" t="s">
        <v>276</v>
      </c>
    </row>
    <row r="381" spans="1:2" hidden="1">
      <c r="A381" s="1" t="s">
        <v>277</v>
      </c>
      <c r="B381" s="1" t="s">
        <v>278</v>
      </c>
    </row>
    <row r="382" spans="1:2" hidden="1">
      <c r="A382" s="1" t="s">
        <v>279</v>
      </c>
      <c r="B382" s="1" t="s">
        <v>280</v>
      </c>
    </row>
    <row r="383" spans="1:2" hidden="1">
      <c r="A383" s="1" t="s">
        <v>281</v>
      </c>
      <c r="B383" s="1" t="s">
        <v>282</v>
      </c>
    </row>
    <row r="384" spans="1:2" hidden="1">
      <c r="A384" s="1" t="s">
        <v>283</v>
      </c>
      <c r="B384" s="1" t="s">
        <v>284</v>
      </c>
    </row>
    <row r="385" spans="1:5" hidden="1">
      <c r="A385" s="1" t="s">
        <v>285</v>
      </c>
      <c r="B385" s="1" t="s">
        <v>286</v>
      </c>
    </row>
    <row r="386" spans="1:5" hidden="1">
      <c r="A386" s="1" t="s">
        <v>287</v>
      </c>
      <c r="B386" s="1" t="s">
        <v>288</v>
      </c>
    </row>
    <row r="387" spans="1:5" hidden="1">
      <c r="A387" s="1" t="s">
        <v>289</v>
      </c>
      <c r="B387" s="1" t="s">
        <v>290</v>
      </c>
    </row>
    <row r="388" spans="1:5" hidden="1"/>
    <row r="389" spans="1:5" hidden="1"/>
    <row r="390" spans="1:5" hidden="1"/>
    <row r="391" spans="1:5" hidden="1">
      <c r="C391" s="1" t="s">
        <v>291</v>
      </c>
      <c r="D391" s="1" t="s">
        <v>292</v>
      </c>
      <c r="E391" s="1" t="s">
        <v>293</v>
      </c>
    </row>
    <row r="392" spans="1:5" hidden="1">
      <c r="C392" s="1" t="s">
        <v>305</v>
      </c>
      <c r="D392" s="1" t="s">
        <v>294</v>
      </c>
      <c r="E392" s="1" t="s">
        <v>295</v>
      </c>
    </row>
    <row r="393" spans="1:5" hidden="1">
      <c r="C393" s="1" t="s">
        <v>304</v>
      </c>
      <c r="E393" s="1" t="s">
        <v>296</v>
      </c>
    </row>
    <row r="394" spans="1:5" hidden="1">
      <c r="E394" s="1" t="s">
        <v>297</v>
      </c>
    </row>
    <row r="395" spans="1:5" hidden="1"/>
    <row r="396" spans="1:5" hidden="1"/>
    <row r="397" spans="1:5" hidden="1"/>
    <row r="398" spans="1:5" hidden="1"/>
    <row r="399" spans="1:5" hidden="1"/>
    <row r="400" spans="1:5" hidden="1">
      <c r="C400" s="1" t="s">
        <v>315</v>
      </c>
    </row>
    <row r="401" spans="3:3" hidden="1">
      <c r="C401" s="1" t="s">
        <v>316</v>
      </c>
    </row>
    <row r="402" spans="3:3" hidden="1">
      <c r="C402" s="1" t="s">
        <v>317</v>
      </c>
    </row>
    <row r="403" spans="3:3" hidden="1"/>
    <row r="404" spans="3:3" hidden="1"/>
    <row r="405" spans="3:3" hidden="1"/>
    <row r="406" spans="3:3" hidden="1"/>
    <row r="407" spans="3:3" hidden="1"/>
    <row r="408" spans="3:3" hidden="1"/>
    <row r="409" spans="3:3" hidden="1"/>
    <row r="410" spans="3:3" hidden="1"/>
    <row r="411" spans="3:3" hidden="1"/>
    <row r="412" spans="3:3" hidden="1"/>
    <row r="413" spans="3:3" hidden="1"/>
    <row r="414" spans="3:3" hidden="1"/>
    <row r="415" spans="3:3" hidden="1"/>
    <row r="416" spans="3:3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</sheetData>
  <sheetProtection formatCells="0" formatColumns="0" formatRows="0" selectLockedCells="1" autoFilter="0"/>
  <protectedRanges>
    <protectedRange sqref="Q42 G40 O40 F58 O43:O44 G44 Q73 G71 O71 F89 O74:O75 G75 Q104 G102 O102 F120 O105:O106 G106 Q162 G160 O160 F178 O163:O164 G164 Q133 G131 O131 F149 O134:O135 G135" name="FIN"/>
    <protectedRange sqref="D8:W10" name="FIN_1"/>
    <protectedRange sqref="D16:W19" name="FIN_2"/>
    <protectedRange sqref="A22 A24 A26" name="FIN_3"/>
    <protectedRange sqref="C37 C68 C99 C157 C128" name="FIN_4"/>
    <protectedRange sqref="K39 K70 K101 K159 K130" name="FIN_5"/>
    <protectedRange sqref="I48:T49 I53:T54 I79:T80 I84:T85 I110:T111 I115:T116 I168:T169 I173:T174 I144:T145 I139:T140" name="FIN_6"/>
    <protectedRange sqref="D48:E49 D79:E80 D110:E111 D169:E169 D139:E140" name="FIN_7"/>
    <protectedRange sqref="D53:E54 D84:E85 D115:E116 D173:E174 D144:E145" name="FIN_8"/>
    <protectedRange sqref="D11:W12" name="FIN_1_1"/>
    <protectedRange sqref="D168:E168" name="FIN_7_1"/>
  </protectedRanges>
  <dataConsolidate/>
  <mergeCells count="401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51:B151"/>
    <mergeCell ref="C151:W151"/>
    <mergeCell ref="A153:W153"/>
    <mergeCell ref="A115:B115"/>
    <mergeCell ref="C115:D115"/>
    <mergeCell ref="F115:H115"/>
    <mergeCell ref="W115:W116"/>
    <mergeCell ref="A116:B116"/>
    <mergeCell ref="C116:D116"/>
    <mergeCell ref="F116:H116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F138:H138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173:B173"/>
    <mergeCell ref="C173:D173"/>
    <mergeCell ref="F173:H173"/>
    <mergeCell ref="W173:W174"/>
    <mergeCell ref="A174:B174"/>
    <mergeCell ref="C174:D174"/>
    <mergeCell ref="F174:H174"/>
    <mergeCell ref="A185:A196"/>
    <mergeCell ref="C193:D194"/>
    <mergeCell ref="E193:E194"/>
    <mergeCell ref="A207:A208"/>
    <mergeCell ref="A181:W181"/>
    <mergeCell ref="A183:A184"/>
    <mergeCell ref="B183:D184"/>
    <mergeCell ref="E183:E184"/>
    <mergeCell ref="F183:T183"/>
    <mergeCell ref="V183:V184"/>
    <mergeCell ref="W183:W184"/>
    <mergeCell ref="B185:B186"/>
    <mergeCell ref="C185:D186"/>
    <mergeCell ref="E185:E186"/>
    <mergeCell ref="F185:H185"/>
    <mergeCell ref="W185:W186"/>
    <mergeCell ref="F186:H186"/>
    <mergeCell ref="F184:H184"/>
    <mergeCell ref="B187:B188"/>
    <mergeCell ref="C187:D188"/>
    <mergeCell ref="E187:E188"/>
    <mergeCell ref="F187:H187"/>
    <mergeCell ref="W187:W188"/>
    <mergeCell ref="F188:H188"/>
    <mergeCell ref="B189:B190"/>
    <mergeCell ref="C189:D190"/>
    <mergeCell ref="E189:E190"/>
    <mergeCell ref="F189:H189"/>
    <mergeCell ref="W189:W190"/>
    <mergeCell ref="F190:H190"/>
    <mergeCell ref="E207:E208"/>
    <mergeCell ref="F207:H207"/>
    <mergeCell ref="W207:W208"/>
    <mergeCell ref="F208:H208"/>
    <mergeCell ref="B191:B192"/>
    <mergeCell ref="C191:D192"/>
    <mergeCell ref="E191:E192"/>
    <mergeCell ref="F191:H191"/>
    <mergeCell ref="W191:W192"/>
    <mergeCell ref="F192:H192"/>
    <mergeCell ref="F195:H195"/>
    <mergeCell ref="W195:W196"/>
    <mergeCell ref="F196:H196"/>
    <mergeCell ref="B193:B194"/>
    <mergeCell ref="F193:H193"/>
    <mergeCell ref="W193:W194"/>
    <mergeCell ref="F194:H194"/>
    <mergeCell ref="B195:B196"/>
    <mergeCell ref="C195:D196"/>
    <mergeCell ref="E195:E196"/>
    <mergeCell ref="B207:B208"/>
    <mergeCell ref="C207:D208"/>
    <mergeCell ref="F204:H204"/>
    <mergeCell ref="B205:B206"/>
    <mergeCell ref="A214:D214"/>
    <mergeCell ref="F214:O214"/>
    <mergeCell ref="Q214:W214"/>
    <mergeCell ref="A197:A206"/>
    <mergeCell ref="B197:B198"/>
    <mergeCell ref="C197:D198"/>
    <mergeCell ref="E197:E198"/>
    <mergeCell ref="F197:H197"/>
    <mergeCell ref="W197:W198"/>
    <mergeCell ref="F198:H198"/>
    <mergeCell ref="B199:B200"/>
    <mergeCell ref="C199:D200"/>
    <mergeCell ref="E199:E200"/>
    <mergeCell ref="F199:H199"/>
    <mergeCell ref="W199:W200"/>
    <mergeCell ref="F200:H200"/>
    <mergeCell ref="B201:B202"/>
    <mergeCell ref="C201:D202"/>
    <mergeCell ref="A215:D215"/>
    <mergeCell ref="F215:O215"/>
    <mergeCell ref="Q215:W215"/>
    <mergeCell ref="A211:D211"/>
    <mergeCell ref="F211:O211"/>
    <mergeCell ref="Q211:W211"/>
    <mergeCell ref="A212:D212"/>
    <mergeCell ref="F212:O212"/>
    <mergeCell ref="Q212:W212"/>
    <mergeCell ref="E201:E202"/>
    <mergeCell ref="F201:H201"/>
    <mergeCell ref="W201:W202"/>
    <mergeCell ref="F202:H202"/>
    <mergeCell ref="B203:B204"/>
    <mergeCell ref="C203:D204"/>
    <mergeCell ref="E203:E204"/>
    <mergeCell ref="F203:H203"/>
    <mergeCell ref="W203:W204"/>
    <mergeCell ref="C205:D206"/>
    <mergeCell ref="E205:E206"/>
    <mergeCell ref="F205:H205"/>
    <mergeCell ref="W205:W206"/>
    <mergeCell ref="F206:H206"/>
    <mergeCell ref="A122:B122"/>
    <mergeCell ref="C122:W12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A130:B130"/>
    <mergeCell ref="E130:F130"/>
    <mergeCell ref="G130:J130"/>
    <mergeCell ref="M130:P130"/>
    <mergeCell ref="Q130:W130"/>
    <mergeCell ref="C132:F132"/>
    <mergeCell ref="O132:V132"/>
    <mergeCell ref="A139:B139"/>
    <mergeCell ref="C139:D139"/>
    <mergeCell ref="F139:H139"/>
    <mergeCell ref="W139:W140"/>
    <mergeCell ref="A140:B140"/>
    <mergeCell ref="C140:D140"/>
    <mergeCell ref="F140:H140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A144:B144"/>
    <mergeCell ref="C144:D144"/>
    <mergeCell ref="F144:H144"/>
    <mergeCell ref="W144:W145"/>
    <mergeCell ref="A145:B145"/>
    <mergeCell ref="C145:D145"/>
    <mergeCell ref="F145:H145"/>
    <mergeCell ref="A147:V147"/>
    <mergeCell ref="A149:E149"/>
    <mergeCell ref="F149:W149"/>
  </mergeCells>
  <conditionalFormatting sqref="Y48:Y49">
    <cfRule type="cellIs" dxfId="29" priority="94" operator="equal">
      <formula>"Incorrecto existen números que no son fijos"</formula>
    </cfRule>
  </conditionalFormatting>
  <conditionalFormatting sqref="Y53:Y54">
    <cfRule type="cellIs" dxfId="28" priority="93" operator="equal">
      <formula>"Incorrecto existen números que no son fijos"</formula>
    </cfRule>
  </conditionalFormatting>
  <conditionalFormatting sqref="Y84:Y85">
    <cfRule type="cellIs" dxfId="27" priority="87" operator="equal">
      <formula>"Incorrecto existen números que no son fijos"</formula>
    </cfRule>
  </conditionalFormatting>
  <conditionalFormatting sqref="Y79:Y80">
    <cfRule type="cellIs" dxfId="26" priority="88" operator="equal">
      <formula>"Incorrecto existen números que no son fijos"</formula>
    </cfRule>
  </conditionalFormatting>
  <conditionalFormatting sqref="Y110:Y111">
    <cfRule type="cellIs" dxfId="25" priority="82" operator="equal">
      <formula>"Incorrecto existen números que no son fijos"</formula>
    </cfRule>
  </conditionalFormatting>
  <conditionalFormatting sqref="Y115:Y116">
    <cfRule type="cellIs" dxfId="24" priority="81" operator="equal">
      <formula>"Incorrecto existen números que no son fijos"</formula>
    </cfRule>
  </conditionalFormatting>
  <conditionalFormatting sqref="Y168:Y169">
    <cfRule type="cellIs" dxfId="23" priority="76" operator="equal">
      <formula>"Incorrecto existen números que no son fijos"</formula>
    </cfRule>
  </conditionalFormatting>
  <conditionalFormatting sqref="Y173:Y174">
    <cfRule type="cellIs" dxfId="22" priority="75" operator="equal">
      <formula>"Incorrecto existen números que no son fijos"</formula>
    </cfRule>
  </conditionalFormatting>
  <conditionalFormatting sqref="W48">
    <cfRule type="cellIs" dxfId="21" priority="39" operator="equal">
      <formula>"Favor de indicar el tipo de fórmula"</formula>
    </cfRule>
    <cfRule type="cellIs" dxfId="20" priority="40" operator="equal">
      <formula>"Favor de proporcionar valores al calendario de las 2 variables en lo programado"</formula>
    </cfRule>
  </conditionalFormatting>
  <conditionalFormatting sqref="W53">
    <cfRule type="cellIs" dxfId="19" priority="37" operator="equal">
      <formula>"Favor de indicar el tipo de fórmula"</formula>
    </cfRule>
    <cfRule type="cellIs" dxfId="18" priority="38" operator="equal">
      <formula>"Favor de proporcionar valores al calendario de las 2 variables en lo programado"</formula>
    </cfRule>
  </conditionalFormatting>
  <conditionalFormatting sqref="W79">
    <cfRule type="cellIs" dxfId="17" priority="35" operator="equal">
      <formula>"Favor de indicar el tipo de fórmula"</formula>
    </cfRule>
    <cfRule type="cellIs" dxfId="16" priority="36" operator="equal">
      <formula>"Favor de proporcionar valores al calendario de las 2 variables en lo programado"</formula>
    </cfRule>
  </conditionalFormatting>
  <conditionalFormatting sqref="W84">
    <cfRule type="cellIs" dxfId="15" priority="33" operator="equal">
      <formula>"Favor de indicar el tipo de fórmula"</formula>
    </cfRule>
    <cfRule type="cellIs" dxfId="14" priority="34" operator="equal">
      <formula>"Favor de proporcionar valores al calendario de las 2 variables en lo programado"</formula>
    </cfRule>
  </conditionalFormatting>
  <conditionalFormatting sqref="W110">
    <cfRule type="cellIs" dxfId="13" priority="31" operator="equal">
      <formula>"Favor de indicar el tipo de fórmula"</formula>
    </cfRule>
    <cfRule type="cellIs" dxfId="12" priority="32" operator="equal">
      <formula>"Favor de proporcionar valores al calendario de las 2 variables en lo programado"</formula>
    </cfRule>
  </conditionalFormatting>
  <conditionalFormatting sqref="W115">
    <cfRule type="cellIs" dxfId="11" priority="27" operator="equal">
      <formula>"Favor de indicar el tipo de fórmula"</formula>
    </cfRule>
    <cfRule type="cellIs" dxfId="10" priority="28" operator="equal">
      <formula>"Favor de proporcionar valores al calendario de las 2 variables en lo programado"</formula>
    </cfRule>
  </conditionalFormatting>
  <conditionalFormatting sqref="W168">
    <cfRule type="cellIs" dxfId="9" priority="25" operator="equal">
      <formula>"Favor de indicar el tipo de fórmula"</formula>
    </cfRule>
    <cfRule type="cellIs" dxfId="8" priority="26" operator="equal">
      <formula>"Favor de proporcionar valores al calendario de las 2 variables en lo programado"</formula>
    </cfRule>
  </conditionalFormatting>
  <conditionalFormatting sqref="W173">
    <cfRule type="cellIs" dxfId="7" priority="23" operator="equal">
      <formula>"Favor de indicar el tipo de fórmula"</formula>
    </cfRule>
    <cfRule type="cellIs" dxfId="6" priority="24" operator="equal">
      <formula>"Favor de proporcionar valores al calendario de las 2 variables en lo programado"</formula>
    </cfRule>
  </conditionalFormatting>
  <conditionalFormatting sqref="Y139:Y140">
    <cfRule type="cellIs" dxfId="5" priority="10" operator="equal">
      <formula>"Incorrecto existen números que no son fijos"</formula>
    </cfRule>
  </conditionalFormatting>
  <conditionalFormatting sqref="Y144:Y145">
    <cfRule type="cellIs" dxfId="4" priority="9" operator="equal">
      <formula>"Incorrecto existen números que no son fijos"</formula>
    </cfRule>
  </conditionalFormatting>
  <conditionalFormatting sqref="W139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44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59 C130" xr:uid="{00000000-0002-0000-0300-000000000000}">
      <formula1>"Estratégico, Gestión"</formula1>
    </dataValidation>
    <dataValidation type="list" allowBlank="1" showInputMessage="1" showErrorMessage="1" sqref="C37 W36 C68 W67 W38 C99 W98 W69 C157 W156 W100 W158 C128 W127 W129" xr:uid="{00000000-0002-0000-0300-000001000000}">
      <formula1>"Eficiencia, Eficacia, Economía, Calidad"</formula1>
    </dataValidation>
    <dataValidation type="list" allowBlank="1" showInputMessage="1" showErrorMessage="1" sqref="Q101:W101 Q70:W70 Q39:W39 Q159:W159 Q130:W130" xr:uid="{00000000-0002-0000-0300-000002000000}">
      <formula1>"Ascendente, Descendente, Regular, Nominal"</formula1>
    </dataValidation>
    <dataValidation type="list" allowBlank="1" showInputMessage="1" showErrorMessage="1" sqref="G101:J101 G39:J39 G70:J70 G159:J159 G130:J130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79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2020-04-21T20:30:42Z</cp:lastPrinted>
  <dcterms:created xsi:type="dcterms:W3CDTF">2012-07-03T15:10:24Z</dcterms:created>
  <dcterms:modified xsi:type="dcterms:W3CDTF">2020-07-20T21:03:39Z</dcterms:modified>
</cp:coreProperties>
</file>