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0D0797EB-E023-486B-A31D-ED5FD3932A8D}" xr6:coauthVersionLast="45" xr6:coauthVersionMax="45" xr10:uidLastSave="{00000000-0000-0000-0000-000000000000}"/>
  <bookViews>
    <workbookView xWindow="-120" yWindow="-120" windowWidth="29040" windowHeight="15840" tabRatio="7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2019'!$A$1:$W$636</definedName>
    <definedName name="finalidad" localSheetId="1">'Instructivo de llenado-Formato'!#REF!</definedName>
    <definedName name="finalidad" localSheetId="3">'Programa Presupuestario 2019'!$A$265:$A$268</definedName>
    <definedName name="finalidad">#REF!</definedName>
    <definedName name="funcion1" localSheetId="1">'Instructivo de llenado-Formato'!#REF!</definedName>
    <definedName name="funcion1" localSheetId="3">'Programa Presupuestario 2019'!$A$272:$A$279</definedName>
    <definedName name="funcion1">#REF!</definedName>
    <definedName name="funcion2" localSheetId="1">'Instructivo de llenado-Formato'!#REF!</definedName>
    <definedName name="funcion2" localSheetId="3">'Programa Presupuestario 2019'!$A$280:$A$286</definedName>
    <definedName name="funcion2">#REF!</definedName>
    <definedName name="funcion3" localSheetId="1">'Instructivo de llenado-Formato'!#REF!</definedName>
    <definedName name="funcion3" localSheetId="3">'Programa Presupuestario 2019'!$A$287:$A$295</definedName>
    <definedName name="funcion3">#REF!</definedName>
    <definedName name="funcion4" localSheetId="1">'Instructivo de llenado-Formato'!#REF!</definedName>
    <definedName name="funcion4" localSheetId="3">'Programa Presupuestario 2019'!$A$296:$A$299</definedName>
    <definedName name="funcion4">#REF!</definedName>
    <definedName name="Rfinalidad" localSheetId="1">'Instructivo de llenado-Formato'!#REF!</definedName>
    <definedName name="Rfinalidad" localSheetId="3">'Programa Presupuestario 2019'!$A$265:$B$268</definedName>
    <definedName name="Rfinalidad">#REF!</definedName>
    <definedName name="Rfuncion1" localSheetId="1">'Instructivo de llenado-Formato'!#REF!</definedName>
    <definedName name="Rfuncion1" localSheetId="3">'Programa Presupuestario 2019'!$A$272:$B$279</definedName>
    <definedName name="Rfuncion1">#REF!</definedName>
    <definedName name="Rfuncion3" localSheetId="1">'Instructivo de llenado-Formato'!#REF!</definedName>
    <definedName name="Rfuncion3" localSheetId="3">'Programa Presupuestario 2019'!$A$287:$B$295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W168" i="57" s="1"/>
  <c r="V235" i="57"/>
  <c r="V234" i="57"/>
  <c r="W234" i="57" s="1"/>
  <c r="V233" i="57"/>
  <c r="V232" i="57"/>
  <c r="V231" i="57"/>
  <c r="V230" i="57"/>
  <c r="W232" i="57" l="1"/>
  <c r="W230" i="57"/>
  <c r="W176" i="57"/>
  <c r="V227" i="57"/>
  <c r="V226" i="57"/>
  <c r="W226" i="57" l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99" i="57"/>
  <c r="W139" i="57" l="1"/>
  <c r="W110" i="57"/>
  <c r="W79" i="57"/>
  <c r="W53" i="57"/>
  <c r="W56" i="57" l="1"/>
  <c r="V229" i="57"/>
  <c r="V228" i="57"/>
  <c r="W228" i="57" s="1"/>
  <c r="V225" i="57"/>
  <c r="V224" i="57"/>
  <c r="V223" i="57"/>
  <c r="V222" i="57"/>
  <c r="V221" i="57"/>
  <c r="V220" i="57"/>
  <c r="V219" i="57"/>
  <c r="V218" i="57"/>
  <c r="W218" i="57" s="1"/>
  <c r="V217" i="57"/>
  <c r="V216" i="57"/>
  <c r="U205" i="57"/>
  <c r="W204" i="57"/>
  <c r="U200" i="57"/>
  <c r="U145" i="57"/>
  <c r="W144" i="57"/>
  <c r="U140" i="57"/>
  <c r="U116" i="57"/>
  <c r="W115" i="57"/>
  <c r="U111" i="57"/>
  <c r="U85" i="57"/>
  <c r="U80" i="57"/>
  <c r="U54" i="57"/>
  <c r="U49" i="57"/>
  <c r="W222" i="57" l="1"/>
  <c r="W224" i="57"/>
  <c r="W216" i="57"/>
  <c r="W220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<sst xmlns="http://schemas.openxmlformats.org/spreadsheetml/2006/main" count="2480" uniqueCount="1121">
  <si>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</si>
  <si>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</si>
  <si>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</si>
  <si>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</si>
  <si>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</si>
  <si>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</si>
  <si>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</si>
  <si>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</si>
  <si>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</si>
  <si>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</si>
  <si>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</si>
  <si>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</si>
  <si>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</si>
  <si>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</si>
  <si>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</si>
  <si>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</si>
  <si>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</si>
  <si>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</si>
  <si>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</si>
  <si>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</si>
  <si>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</si>
  <si>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</si>
  <si>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</si>
  <si>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</si>
  <si>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</si>
  <si>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</si>
  <si>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</si>
  <si>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</si>
  <si>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</si>
  <si>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</si>
  <si>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</si>
  <si>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</si>
  <si>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</si>
  <si>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</si>
  <si>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</si>
  <si>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</si>
  <si>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</si>
  <si>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</si>
  <si>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</si>
  <si>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</si>
  <si>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</si>
  <si>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</si>
  <si>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</si>
  <si>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</si>
  <si>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</si>
  <si>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</si>
  <si>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</si>
  <si>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</si>
  <si>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</si>
  <si>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</si>
  <si>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</si>
  <si>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</si>
  <si>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</si>
  <si>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</si>
  <si>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</si>
  <si>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</si>
  <si>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</si>
  <si>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</si>
  <si>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</si>
  <si>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</si>
  <si>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</si>
  <si>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</si>
  <si>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</si>
  <si>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</si>
  <si>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</si>
  <si>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</si>
  <si>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</si>
  <si>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</si>
  <si>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</si>
  <si>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</si>
  <si>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</si>
  <si>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</si>
  <si>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</si>
  <si>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</si>
  <si>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</si>
  <si>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</si>
  <si>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</si>
  <si>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</si>
  <si>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</si>
  <si>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</si>
  <si>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</si>
  <si>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</si>
  <si>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</si>
  <si>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</si>
  <si>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</si>
  <si>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</si>
  <si>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</si>
  <si>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</si>
  <si>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</si>
  <si>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</si>
  <si>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</si>
  <si>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</si>
  <si>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</si>
  <si>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</si>
  <si>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</si>
  <si>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</si>
  <si>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</si>
  <si>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</si>
  <si>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</si>
  <si>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</si>
  <si>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</si>
  <si>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</si>
  <si>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</si>
  <si>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</si>
  <si>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</si>
  <si>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</si>
  <si>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</si>
  <si>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</si>
  <si>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</si>
  <si>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</si>
  <si>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</si>
  <si>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</si>
  <si>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</si>
  <si>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</si>
  <si>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</si>
  <si>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</si>
  <si>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</si>
  <si>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</si>
  <si>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</si>
  <si>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</si>
  <si>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</si>
  <si>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</si>
  <si>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</si>
  <si>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</si>
  <si>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</si>
  <si>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</si>
  <si>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</si>
  <si>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</si>
  <si>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</si>
  <si>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</si>
  <si>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</si>
  <si>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</si>
  <si>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</si>
  <si>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</si>
  <si>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</si>
  <si>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</si>
  <si>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</si>
  <si>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</si>
  <si>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</si>
  <si>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</si>
  <si>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</si>
  <si>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</si>
  <si>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</si>
  <si>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</si>
  <si>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</si>
  <si>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</si>
  <si>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</si>
  <si>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</si>
  <si>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</si>
  <si>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</si>
  <si>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</si>
  <si>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</si>
  <si>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</si>
  <si>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</si>
  <si>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</si>
  <si>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</si>
  <si>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</si>
  <si>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</si>
  <si>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</si>
  <si>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</si>
  <si>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</si>
  <si>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</si>
  <si>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</si>
  <si>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</si>
  <si>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</si>
  <si>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</si>
  <si>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</si>
  <si>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</si>
  <si>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</si>
  <si>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</si>
  <si>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</si>
  <si>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</si>
  <si>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</si>
  <si>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</si>
  <si>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</si>
  <si>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</si>
  <si>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</si>
  <si>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</si>
  <si>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</si>
  <si>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</si>
  <si>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</si>
  <si>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</si>
  <si>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</si>
  <si>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</si>
  <si>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</si>
  <si>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</si>
  <si>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</si>
  <si>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</si>
  <si>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</si>
  <si>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</si>
  <si>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</si>
  <si>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</si>
  <si>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</si>
  <si>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</si>
  <si>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</si>
  <si>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</si>
  <si>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</si>
  <si>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</si>
  <si>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</si>
  <si>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</si>
  <si>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</si>
  <si>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</si>
  <si>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</si>
  <si>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</si>
  <si>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</si>
  <si>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</si>
  <si>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</si>
  <si>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</si>
  <si>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</si>
  <si>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</si>
  <si>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</si>
  <si>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</si>
  <si>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</si>
  <si>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</si>
  <si>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</si>
  <si>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</si>
  <si>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</si>
  <si>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</si>
  <si>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</si>
  <si>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</si>
  <si>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</si>
  <si>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</si>
  <si>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</si>
  <si>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</si>
  <si>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</si>
  <si>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</si>
  <si>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</si>
  <si>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</si>
  <si>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</si>
  <si>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</si>
  <si>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</si>
  <si>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</si>
  <si>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</si>
  <si>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</si>
  <si>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</si>
  <si>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</si>
  <si>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</si>
  <si>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</si>
  <si>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</si>
  <si>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</si>
  <si>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</si>
  <si>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</si>
  <si>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</si>
  <si>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</si>
  <si>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</si>
  <si>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</si>
  <si>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</si>
  <si>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</si>
  <si>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</si>
  <si>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</si>
  <si>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</si>
  <si>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</si>
  <si>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</si>
  <si>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</si>
  <si>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</si>
  <si>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</si>
  <si>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</si>
  <si>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</si>
  <si>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</si>
  <si>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</si>
  <si>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</si>
  <si>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</si>
  <si>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</si>
  <si>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</si>
  <si>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</si>
  <si>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</si>
  <si>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</si>
  <si>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</si>
  <si>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</si>
  <si>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</si>
  <si>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</si>
  <si>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</si>
  <si>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</si>
  <si>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</si>
  <si>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</si>
  <si>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</si>
  <si>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</si>
  <si>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</si>
  <si>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</si>
  <si>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</si>
  <si>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</si>
  <si>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</si>
  <si>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</si>
  <si>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</si>
  <si>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</si>
  <si>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</si>
  <si>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</si>
  <si>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</si>
  <si>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</si>
  <si>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</si>
  <si>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</si>
  <si>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</si>
  <si>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</si>
  <si>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</si>
  <si>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</si>
  <si>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</si>
  <si>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</si>
  <si>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</si>
  <si>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</si>
  <si>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</si>
  <si>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</si>
  <si>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</si>
  <si>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</si>
  <si>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</si>
  <si>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</si>
  <si>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</si>
  <si>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</si>
  <si>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</si>
  <si>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</si>
  <si>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</si>
  <si>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</si>
  <si>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</si>
  <si>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</si>
  <si>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</si>
  <si>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</si>
  <si>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</si>
  <si>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</si>
  <si>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</si>
  <si>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</si>
  <si>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</si>
  <si>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</si>
  <si>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</si>
  <si>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</si>
  <si>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</si>
  <si>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</si>
  <si>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</si>
  <si>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</si>
  <si>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</si>
  <si>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</si>
  <si>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</si>
  <si>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</si>
  <si>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</si>
  <si>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</si>
  <si>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</si>
  <si>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</si>
  <si>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</si>
  <si>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</si>
  <si>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</si>
  <si>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</si>
  <si>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</si>
  <si>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</si>
  <si>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</si>
  <si>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</si>
  <si>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</si>
  <si>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</si>
  <si>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</si>
  <si>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</si>
  <si>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</si>
  <si>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</si>
  <si>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</si>
  <si>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</si>
  <si>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</si>
  <si>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</si>
  <si>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</si>
  <si>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</si>
  <si>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</si>
  <si>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</si>
  <si>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</si>
  <si>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</si>
  <si>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</si>
  <si>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</si>
  <si>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</si>
  <si>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</si>
  <si>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</si>
  <si>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</si>
  <si>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</si>
  <si>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</si>
  <si>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</si>
  <si>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</si>
  <si>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</si>
  <si>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</si>
  <si>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</si>
  <si>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</si>
  <si>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</si>
  <si>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</si>
  <si>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</si>
  <si>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</si>
  <si>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</si>
  <si>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</si>
  <si>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</si>
  <si>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</si>
  <si>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</si>
  <si>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</si>
  <si>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</si>
  <si>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</si>
  <si>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</si>
  <si>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</si>
  <si>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</si>
  <si>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</si>
  <si>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</si>
  <si>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</si>
  <si>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</si>
  <si>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</si>
  <si>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</si>
  <si>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</si>
  <si>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</si>
  <si>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</si>
  <si>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</si>
  <si>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</si>
  <si>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</si>
  <si>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</si>
  <si>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</si>
  <si>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</si>
  <si>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</si>
  <si>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</si>
  <si>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</si>
  <si>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</si>
  <si>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</si>
  <si>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</si>
  <si>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</si>
  <si>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</si>
  <si>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</si>
  <si>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</si>
  <si>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</si>
  <si>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</si>
  <si>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</si>
  <si>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</si>
  <si>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</si>
  <si>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</si>
  <si>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</si>
  <si>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</si>
  <si>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</si>
  <si>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</si>
  <si>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</si>
  <si>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</si>
  <si>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</si>
  <si>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</si>
  <si>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</si>
  <si>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</si>
  <si>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</si>
  <si>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</si>
  <si>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</si>
  <si>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</si>
  <si>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</si>
  <si>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</si>
  <si>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</si>
  <si>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</si>
  <si>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</si>
  <si>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</si>
  <si>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</si>
  <si>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</si>
  <si>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</si>
  <si>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</si>
  <si>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</si>
  <si>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</si>
  <si>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</si>
  <si>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</si>
  <si>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</si>
  <si>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</si>
  <si>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</si>
  <si>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</si>
  <si>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</si>
  <si>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</si>
  <si>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</si>
  <si>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</si>
  <si>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</si>
  <si>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</si>
  <si>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</si>
  <si>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</si>
  <si>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</si>
  <si>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</si>
  <si>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</si>
  <si>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</si>
  <si>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</si>
  <si>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</si>
  <si>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</si>
  <si>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</si>
  <si>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</si>
  <si>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</si>
  <si>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</si>
  <si>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</si>
  <si>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</si>
  <si>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</si>
  <si>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</si>
  <si>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</si>
  <si>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</si>
  <si>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</si>
  <si>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</si>
  <si>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</si>
  <si>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</si>
  <si>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</si>
  <si>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</si>
  <si>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</si>
  <si>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</si>
  <si>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</si>
  <si>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</si>
  <si>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</si>
  <si>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</si>
  <si>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</si>
  <si>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</si>
  <si>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</si>
  <si>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</si>
  <si>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</si>
  <si>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</si>
  <si>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</si>
  <si>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</si>
  <si>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</si>
  <si>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</si>
  <si>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</si>
  <si>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</si>
  <si>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</si>
  <si>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</si>
  <si>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</si>
  <si>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</si>
  <si>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</si>
  <si>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</si>
  <si>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</si>
  <si>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</si>
  <si>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</si>
  <si>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</si>
  <si>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</si>
  <si>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</si>
  <si>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</si>
  <si>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</si>
  <si>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</si>
  <si>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</si>
  <si>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</si>
  <si>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</si>
  <si>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</si>
  <si>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</si>
  <si>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</si>
  <si>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</si>
  <si>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</si>
  <si>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</si>
  <si>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</si>
  <si>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</si>
  <si>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</si>
  <si>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</si>
  <si>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</si>
  <si>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</si>
  <si>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</si>
  <si>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</si>
  <si>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</si>
  <si>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</si>
  <si>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</si>
  <si>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</si>
  <si>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</si>
  <si>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</si>
  <si>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</si>
  <si>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</si>
  <si>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</si>
  <si>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</si>
  <si>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</si>
  <si>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</si>
  <si>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</si>
  <si>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</si>
  <si>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</si>
  <si>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</si>
  <si>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</si>
  <si>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</si>
  <si>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</si>
  <si>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</si>
  <si>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</si>
  <si>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</si>
  <si>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</si>
  <si>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</si>
  <si>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</si>
  <si>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</si>
  <si>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</si>
  <si>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</si>
  <si>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</si>
  <si>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</si>
  <si>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</si>
  <si>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</si>
  <si>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</si>
  <si>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</si>
  <si>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</si>
  <si>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</si>
  <si>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</si>
  <si>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</si>
  <si>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</si>
  <si>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</si>
  <si>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</si>
  <si>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</si>
  <si>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</si>
  <si>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</si>
  <si>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</si>
  <si>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</si>
  <si>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</si>
  <si>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</si>
  <si>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</si>
  <si>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</si>
  <si>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</si>
  <si>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</si>
  <si>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</si>
  <si>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</si>
  <si>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</si>
  <si>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</si>
  <si>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</si>
  <si>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</si>
  <si>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</si>
  <si>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</si>
  <si>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</si>
  <si>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</si>
  <si>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</si>
  <si>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</si>
  <si>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</si>
  <si>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</si>
  <si>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</si>
  <si>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</si>
  <si>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</si>
  <si>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</si>
  <si>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</si>
  <si>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</si>
  <si>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</si>
  <si>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</si>
  <si>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</si>
  <si>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</si>
  <si>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</si>
  <si>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</si>
  <si>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</si>
  <si>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</si>
  <si>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</si>
  <si>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</si>
  <si>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</si>
  <si>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</si>
  <si>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</si>
  <si>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</si>
  <si>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</si>
  <si>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</si>
  <si>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</si>
  <si>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</si>
  <si>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</si>
  <si>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</si>
  <si>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</si>
  <si>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</si>
  <si>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</si>
  <si>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</si>
  <si>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</si>
  <si>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</si>
  <si>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</si>
  <si>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</si>
  <si>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</si>
  <si>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</si>
  <si>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</si>
  <si>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</si>
  <si>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</si>
  <si>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</si>
  <si>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</si>
  <si>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</si>
  <si>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</si>
  <si>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</si>
  <si>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</si>
  <si>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</si>
  <si>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</si>
  <si>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</si>
  <si>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</si>
  <si>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</si>
  <si>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</si>
  <si>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</si>
  <si>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</si>
  <si>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</si>
  <si>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</si>
  <si>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</si>
  <si>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</si>
  <si>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</si>
  <si>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</si>
  <si>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</si>
  <si>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</si>
  <si>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</si>
  <si>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</si>
  <si>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</si>
  <si>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</si>
  <si>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</si>
  <si>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</si>
  <si>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</si>
  <si>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</si>
  <si>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</si>
  <si>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</si>
  <si>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</si>
  <si>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</si>
  <si>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</si>
  <si>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</si>
  <si>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</si>
  <si>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</si>
  <si>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</si>
  <si>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</si>
  <si>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</si>
  <si>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</si>
  <si>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</si>
  <si>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</si>
  <si>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</si>
  <si>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</si>
  <si>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</si>
  <si>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</si>
  <si>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</si>
  <si>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</si>
  <si>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</si>
  <si>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</si>
  <si>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</si>
  <si>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</si>
  <si>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</si>
  <si>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</si>
  <si>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</si>
  <si>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</si>
  <si>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</si>
  <si>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</si>
  <si>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</si>
  <si>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</si>
  <si>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</si>
  <si>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</si>
  <si>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</si>
  <si>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</si>
  <si>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</si>
  <si>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</si>
  <si>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</si>
  <si>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</si>
  <si>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</si>
  <si>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</si>
  <si>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</si>
  <si>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</si>
  <si>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</si>
  <si>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</si>
  <si>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</si>
  <si>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</si>
  <si>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</si>
  <si>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</si>
  <si>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</si>
  <si>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</si>
  <si>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</si>
  <si>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</si>
  <si>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</si>
  <si>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</si>
  <si>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</si>
  <si>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</si>
  <si>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</si>
  <si>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</si>
  <si>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</si>
  <si>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</si>
  <si>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</si>
  <si>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</si>
  <si>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</si>
  <si>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</si>
  <si>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</si>
  <si>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</si>
  <si>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</si>
  <si>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</si>
  <si>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</si>
  <si>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</si>
  <si>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</si>
  <si>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</si>
  <si>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</si>
  <si>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</si>
  <si>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</si>
  <si>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</si>
  <si>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</si>
  <si>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</si>
  <si>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</si>
  <si>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</si>
  <si>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</si>
  <si>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</si>
  <si>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</si>
  <si>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</si>
  <si>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</si>
  <si>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</si>
  <si>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</si>
  <si>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</si>
  <si>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</si>
  <si>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</si>
  <si>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</si>
  <si>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</si>
  <si>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</si>
  <si>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</si>
  <si>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</si>
  <si>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</si>
  <si>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</si>
  <si>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</si>
  <si>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</si>
  <si>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</si>
  <si>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</si>
  <si>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</si>
  <si>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</si>
  <si>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</si>
  <si>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</si>
  <si>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</si>
  <si>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</si>
  <si>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</si>
  <si>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</si>
  <si>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</si>
  <si>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</si>
  <si>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</si>
  <si>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</si>
  <si>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</si>
  <si>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</si>
  <si>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</si>
  <si>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</si>
  <si>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</si>
  <si>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</si>
  <si>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</si>
  <si>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</si>
  <si>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</si>
  <si>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</si>
  <si>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</si>
  <si>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</si>
  <si>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</si>
  <si>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</si>
  <si>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</si>
  <si>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</si>
  <si>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</si>
  <si>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</si>
  <si>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</si>
  <si>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</si>
  <si>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</si>
  <si>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</si>
  <si>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</si>
  <si>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</si>
  <si>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</si>
  <si>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</si>
  <si>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</si>
  <si>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</si>
  <si>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</si>
  <si>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</si>
  <si>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</si>
  <si>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</si>
  <si>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</si>
  <si>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</si>
  <si>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</si>
  <si>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</si>
  <si>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</si>
  <si>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</si>
  <si>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</si>
  <si>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</si>
  <si>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</si>
  <si>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</si>
  <si>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</si>
  <si>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</si>
  <si>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</si>
  <si>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</si>
  <si>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</si>
  <si>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</si>
  <si>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</si>
  <si>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</si>
  <si>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</si>
  <si>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</si>
  <si>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</si>
  <si>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</si>
  <si>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</si>
  <si>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</si>
  <si>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</si>
  <si>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</si>
  <si>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</si>
  <si>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</si>
  <si>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</si>
  <si>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</si>
  <si>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</si>
  <si>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</si>
  <si>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</si>
  <si>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</si>
  <si>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</si>
  <si>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</si>
  <si>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</si>
  <si>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</si>
  <si>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</si>
  <si>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</si>
  <si>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</si>
  <si>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</si>
  <si>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</si>
  <si>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</si>
  <si>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</si>
  <si>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</si>
  <si>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</si>
  <si>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</si>
  <si>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</si>
  <si>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</si>
  <si>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</si>
  <si>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</si>
  <si>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</si>
  <si>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</si>
  <si>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</si>
  <si>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</si>
  <si>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</si>
  <si>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</si>
  <si>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</si>
  <si>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</si>
  <si>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</si>
  <si>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</si>
  <si>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</si>
  <si>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</si>
  <si>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</si>
  <si>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</si>
  <si>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</si>
  <si>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</si>
  <si>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</si>
  <si>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</si>
  <si>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</si>
  <si>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</si>
  <si>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</si>
  <si>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</si>
  <si>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</si>
  <si>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</si>
  <si>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</si>
  <si>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</si>
  <si>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</si>
  <si>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</si>
  <si>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</si>
  <si>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</si>
  <si>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</si>
  <si>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</si>
  <si>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</si>
  <si>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</si>
  <si>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</si>
  <si>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</si>
  <si>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</si>
  <si>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</si>
  <si>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</si>
  <si>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</si>
  <si>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</si>
  <si>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</si>
  <si>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</si>
  <si>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</si>
  <si>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</si>
  <si>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</si>
  <si>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</si>
  <si>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</si>
  <si>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</si>
  <si>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</si>
  <si>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</si>
  <si>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</si>
  <si>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</si>
  <si>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</si>
  <si>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</si>
  <si>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</si>
  <si>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</si>
  <si>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</si>
  <si>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</si>
  <si>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</si>
  <si>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</si>
  <si>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</si>
  <si>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</si>
  <si>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</si>
  <si>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</si>
  <si>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</si>
  <si>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</si>
  <si>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</si>
  <si>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</si>
  <si>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</si>
  <si>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</si>
  <si>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</si>
  <si>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</si>
  <si>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</si>
  <si>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</si>
  <si>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</si>
  <si>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</si>
  <si>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</si>
  <si>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</si>
  <si>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</si>
  <si>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</si>
  <si>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</si>
  <si>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</si>
  <si>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</si>
  <si>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</si>
  <si>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</si>
  <si>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</si>
  <si>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</si>
  <si>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</si>
  <si>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</si>
  <si>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</si>
  <si>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</si>
  <si>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</si>
  <si>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</si>
  <si>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</si>
  <si>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</si>
  <si>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</si>
  <si>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</si>
  <si>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</si>
  <si>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</si>
  <si>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</si>
  <si>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</si>
  <si>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</si>
  <si>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</si>
  <si>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</si>
  <si>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</si>
  <si>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</si>
  <si>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</si>
  <si>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</si>
  <si>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</si>
  <si>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</si>
  <si>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</si>
  <si>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</si>
  <si>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</si>
  <si>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</si>
  <si>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</si>
  <si>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</si>
  <si>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</si>
  <si>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</si>
  <si>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</si>
  <si>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</si>
  <si>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</si>
  <si>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</si>
  <si>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</si>
  <si>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</si>
  <si>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</si>
  <si>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</si>
  <si>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</si>
  <si>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</si>
  <si>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</si>
  <si>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</si>
  <si>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</si>
  <si>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</si>
  <si>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</si>
  <si>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</si>
  <si>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</si>
  <si>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</si>
  <si>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</si>
  <si>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</si>
  <si>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</si>
  <si>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</si>
  <si>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</si>
  <si>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</si>
  <si>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</si>
  <si>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</si>
  <si>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</si>
  <si>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</si>
  <si>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</si>
  <si>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</si>
  <si>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</si>
  <si>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</si>
  <si>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</si>
  <si>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</si>
  <si>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</si>
  <si>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</si>
  <si>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</si>
  <si>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</si>
  <si>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</si>
  <si>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</si>
  <si>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</si>
  <si>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</si>
  <si>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</si>
  <si>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</si>
  <si>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</si>
  <si>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</si>
  <si>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</si>
  <si>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</si>
  <si>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</si>
  <si>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</si>
  <si>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</si>
  <si>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</si>
  <si>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</si>
  <si>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</si>
  <si>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</si>
  <si>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</si>
  <si>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</si>
  <si>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</si>
  <si>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</si>
  <si>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</si>
  <si>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Alumbrado Público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</si>
  <si>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</si>
  <si>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</si>
  <si>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</si>
  <si>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Contribuir a la mejora de la red de alumbrado público mediante el mantenimiento de luminarias</t>
  </si>
  <si>
    <t xml:space="preserve">Variación porcentual de mantenimientos brindados </t>
  </si>
  <si>
    <t>Eficiencia</t>
  </si>
  <si>
    <t>Estratégico</t>
  </si>
  <si>
    <t>Anual</t>
  </si>
  <si>
    <t>Variación Porcentual</t>
  </si>
  <si>
    <t>((Mantenimientos 2020/Mantenimientos 2019)-1)*100</t>
  </si>
  <si>
    <t>Ascendente</t>
  </si>
  <si>
    <t>Mantenimientos 2020</t>
  </si>
  <si>
    <t>Mantenimientos 2019</t>
  </si>
  <si>
    <t>Mantenimientos</t>
  </si>
  <si>
    <t>El municipio de Cuautlancingo cuenta con luminarias de tecnología LED</t>
  </si>
  <si>
    <t>Eficacia</t>
  </si>
  <si>
    <t>Porcentaje</t>
  </si>
  <si>
    <t>(Luminarias LED/Total de luminarias)*100</t>
  </si>
  <si>
    <t>Colocación de luminarias aumentada</t>
  </si>
  <si>
    <t>Variación porcentual de luminarias instaladas</t>
  </si>
  <si>
    <t>Gestión</t>
  </si>
  <si>
    <t>Semestral</t>
  </si>
  <si>
    <t>((Lumininarias instaladas 2020/Luminarias instaladas 2019)-1)*100</t>
  </si>
  <si>
    <t>Lumininarias instaladas 2020</t>
  </si>
  <si>
    <t>Lumininarias instaladas 2019</t>
  </si>
  <si>
    <t>Luminarias</t>
  </si>
  <si>
    <t>Servicio de alumbrado público mejorado</t>
  </si>
  <si>
    <t>Índice de mejora del servicio por actividad</t>
  </si>
  <si>
    <t>Calidad</t>
  </si>
  <si>
    <t>(Atención a luminarias/Actividades de mejora)*100</t>
  </si>
  <si>
    <t>Nominal</t>
  </si>
  <si>
    <t>Atención a luminarias</t>
  </si>
  <si>
    <t>Actividades de mejora</t>
  </si>
  <si>
    <t>Actividades</t>
  </si>
  <si>
    <t>Actividad</t>
  </si>
  <si>
    <t>Atenciones</t>
  </si>
  <si>
    <t>Solicitudes de mantenimiento de luminarias atendidas</t>
  </si>
  <si>
    <t>Porcentaje de atención de solicitudes atendidas</t>
  </si>
  <si>
    <t>(Solicitudes atendidas/Solicitudes recibidas)*100</t>
  </si>
  <si>
    <t>Solicitudes atendidas</t>
  </si>
  <si>
    <t>Solicitudes recibidas</t>
  </si>
  <si>
    <t>Solicitudes</t>
  </si>
  <si>
    <t>Luminarias LED</t>
  </si>
  <si>
    <t>Instalar 1000 nuevas luminarias LED</t>
  </si>
  <si>
    <t>Realizar 48 rondines nocturnos en vialidades primarias</t>
  </si>
  <si>
    <t>Reasignar 200 luminarias de vapor de sodio</t>
  </si>
  <si>
    <t>Realizar 1 actividad con recursos estatales, federales o de la iniciativa privada</t>
  </si>
  <si>
    <t>Adquirir 1 pluma para el camión grúa o un camión grúa</t>
  </si>
  <si>
    <t>Dotar 1 vehículo operativo para el área</t>
  </si>
  <si>
    <t>Rondines</t>
  </si>
  <si>
    <t>Luminarias vapor de sodio</t>
  </si>
  <si>
    <t>Pluma/Camión grúa</t>
  </si>
  <si>
    <t>Vehículo</t>
  </si>
  <si>
    <t>Atender 600 solicitudes de la ciudadanía</t>
  </si>
  <si>
    <t>Contar con 1 sistema de atención rápida a solicitudes ciudadanas para la reparación de luminarias</t>
  </si>
  <si>
    <t>Sistema</t>
  </si>
  <si>
    <t>Realizar 3200 mantenimientos de luminarias</t>
  </si>
  <si>
    <t>Variación porcentual de luminarias LED</t>
  </si>
  <si>
    <t>Luminarias LED 2020</t>
  </si>
  <si>
    <t>Luminarias LED 2019</t>
  </si>
  <si>
    <t>Enfoque Transversal. Infraestructura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</si>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</sst>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7" xfId="0" applyFont="1" applyBorder="1" applyAlignment="1" applyProtection="1">
      <alignment horizontal="center" vertical="center" wrapText="1"/>
      <protection locked="0"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718038</xdr:colOff>
      <xdr:row>197</xdr:row>
      <xdr:rowOff>87923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3890596" y="433094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B445FDF4-2A7D-43B6-BEF9-B14DAA78BCDC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BB9EFDC3-6C2B-4043-BE2F-EA197A64C8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304C0B1-4FB4-49EC-90FA-6E74889577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4151AF8-AFE1-4D64-BB0F-1870F3E49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2C1E009-2402-4FDA-8ADE-E0B8072B0B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B40CC460-7DDF-4C5A-BA6F-4B9560F08F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0B384FE2-B66B-4551-B665-92FB0192F0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A7AF9CC5-6A53-4C8A-9269-F7EFC9E84F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BB4B8A5-4328-459F-BC92-02264FFE1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10E9F10-9186-4651-A223-CA1ECA80C4B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5B245C75-B385-4BCB-8191-C5848F9C16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AF7FD011-F707-4B34-A3C4-7F8B0334B7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5612276D-1F79-40D7-A56F-B7FF0283A4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11E5252D-5E13-4800-AFF2-EBB330B1E7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FECD7B25-400F-498C-872A-A45D2E2D4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314D5F64-39B1-48E2-A24E-1F1C5DA8A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F5B8919-37B8-4817-9B85-50507C5F83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6AD25AB-3B1A-4C84-A72F-BD7B49DFFF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FD403EC1-1537-4311-BEC6-F34550D8F7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7B50A9CD-F130-4D37-B6BC-754068136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7E3E3764-4CA8-462B-AE9F-D0561A85B2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6AB47F48-E58F-4EA8-9C09-8B054D46EC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7462DA6-2FFB-4C85-BAA0-FD914BDCB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3C4B8BC1-D3FE-42E1-9195-57711CAB32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4B9DF10-CB39-497F-8CB3-82749F0E09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3C46C508-66A4-4CA3-89B2-8679D56FE6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6B86B9C-3064-49FD-A99D-EE4DE1206E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5D8DD0B-9D2F-4FA7-AEF0-9B6789E5F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0E38285-FE7E-42FE-A2EB-10ED9556FF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82736D35-1E74-46DC-8478-D43A205B38D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09B14C5F-ABFD-4D94-8293-EAEB429BB8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E1AB61B-7F56-4B81-8CA7-0487B73BBF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E2B8F930-63D4-4E20-BBAF-CB7A6B7AB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BDF5498C-9E2D-4120-A5E9-4AA31C8F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763BF41A-68E5-45D3-886B-745E2FF9BA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4E560F48-3972-4C06-A543-7280816648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C7D54F41-1EE6-4FA6-B8B6-B484DFC158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DCB165B-81B8-4FE0-BBDE-ADE33A6CF9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5C9D9D8A-0593-4779-BF16-E863B29D7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DCC6C314-B3ED-412E-A1BB-B42512A95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F67FB106-023B-44DB-96E2-3584F88A4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A51C391-D718-4B25-83ED-CAEFE5ABEC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365BDBBB-6269-4B13-8295-77F9577BDDC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66CF5D5D-DDF9-4148-8A67-CF21761A4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310DD86-3297-4433-9603-37A9A123AC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5F9806C6-EF37-404A-B0E5-D41C2D93A1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704C1738-4664-40BC-81E5-4D27DBA21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80C9254-41CC-4145-A722-B69EE4684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D678B707-3F4F-4284-9B2C-63C682C19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BCB6C94A-D266-48EE-804C-E3C427588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3F359E31-E56D-4D17-8246-E55B02180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B62B28BB-F628-4709-99E9-EA70C170C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68F30CA4-FAA6-46A7-90B8-2BED057ED5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377D4BC-7CF4-4E4E-AE6F-8ADD70848D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5E44B841-AF48-42E9-B462-629C258FEE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8972399-28CA-4EF0-8BB2-9E529E9D3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D1EFF37-05D3-472A-8C3F-79790ADD9A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EA7AE49F-677F-4C62-B638-22BCC02652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B0AC72B7-A3B7-4E14-A6D5-E0C22F0FA1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18C7FB0D-C12A-459C-9475-E8D19BE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A72280AC-3A9B-4C3E-9C47-EFF8068C40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314A9AFD-46D6-43E1-9509-447549BA56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D625D422-1B92-4EAC-BE69-897FAABC0E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9BDD9F6D-E1F4-4B4B-863B-91AD7A0ACD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8AB64661-0DC8-49D2-8280-D8498BA480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836A3B4-E1A0-4A15-A470-CA3AC5A3E0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834C9E94-38E2-4236-A5D8-41F3C3DDAD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ED9E6C74-7B97-472A-A421-201D03158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41BB2D82-3BB5-427D-9C4B-2F53166709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9E8BD25F-5084-47B3-83B8-4D78A892AF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DA9515BD-EE34-4D5D-B3A9-098A38CCD0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9ADA95CB-34C1-4943-8568-E11E5E8486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A66BC7D2-69B6-4E6A-A9B1-A8C4BABFD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B963ADBE-10BB-43A3-838B-F2775E121B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3503CCD8-2828-4B72-B12E-1C753603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54E10CD7-2395-4477-868C-AF5B4FB18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F47A6B93-CD52-482A-96F5-DA9E59441F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3EA8806A-A505-4B96-A604-4AF567974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6F3FC52-C593-4BBA-871B-A9B9FE06A7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491A5C24-DA9A-4614-A203-93C13C3102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4F47705-E52B-4E7A-A3D9-29E4D8C7F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8ABCF594-ED77-42E2-B6EB-C514C3E958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D3214533-9F55-468C-BD0D-993010B414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D5C493CC-9768-4B63-8D4A-C20F401DF3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F8F27-0C9E-408C-8E10-9CAEA665E3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F534D1D9-B77B-4F27-901B-027BC64D48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A278C9FF-6E4F-4708-830F-28C58FAA7AB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D70BE23F-5CFA-4E59-883D-3390EA17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C1ADE780-BCD7-426D-8484-241BBD197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AF1647F3-421A-4646-8D5B-C298EAC5F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67BD0BCF-A081-4D2F-AACD-D43E7EFBA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B69EFACD-1102-4A43-8AAB-D15A5A92C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97EED3C-E705-461B-BD97-C093AD2178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8AE43C1-9380-499E-A0EE-78B0F78711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84F12EF-88C0-4D28-9F34-59391D6D8A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EC103D9F-444D-4206-BACC-FF3A932DC5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A602A13-3978-4C1D-AD4E-D2E79A8667B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032DAF9-41C4-4988-B979-8A10DED0CAD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4D432A98-70FC-4963-985C-78B1509ABA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311152C-2865-4663-B536-EB2271F41C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46C54C2-BC6B-418C-B5DE-D298A4A2C7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9839B8A-C29F-4296-8DF1-21921092B5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BE4D98C1-A3D9-48FA-AA76-D9618F7146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0DB7819-9560-4D84-8E74-1171854094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AE7AEC81-EC24-4330-81F6-E2A52677F4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6ED528C-9732-44C7-BF3E-DDB590871A7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3F5EFAC-DEEF-4AA4-AD85-6D7EF834CA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0C583F6-9046-4930-A641-5CA9839C93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FF0FA27F-9788-44CE-840C-BB0D2299F3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5079BBE8-3666-47E7-BADD-9694462B6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5AE4675C-1D86-4C21-AD5E-A6FA83BC6B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7B27E88-DAB9-4776-8FC1-50674904EE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24DEAB06-1C15-4302-91C3-A5385CE87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5397685-2722-4F5B-822A-F79F29D9B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1FF7251B-9046-4E46-841C-0F6DC7E621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CA029A99-64DC-4C85-92B4-245A8E727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A2C2D0-EAA0-4566-BD6E-69D1DA17C90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2049F8C5-AA08-47B1-BAA0-E609AA0998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99B1B6E-8537-4AD3-9EFE-BDA130AB23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0D2673F1-517D-4F4A-BEB0-BC10D02F1D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67F76B6-C969-4580-9202-1EA55DAFA3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E3C8E4C-98B3-4A97-93F1-D2C2DFBEFC3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FD9FCCD3-A9DC-430E-9910-2118A646B5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E270E4ED-2A05-49B0-8CC3-A15F475CB5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BACCCFA5-40F9-4A9F-8849-FDEB4421C7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547D365-00F1-48BD-8F03-C9D680646D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3337B63-914D-4328-865C-289EAF5AAA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A995CE94-8298-4FFC-A5E4-71FCBB93B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8EAD3942-F48E-4DB3-86E6-07C48B7DD8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B2BCA7C-A226-4921-A332-28226034AB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CAFA2369-09B1-44B9-B195-16E4A4972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200746F-1164-4F87-A11C-A18570B1CD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7628C8BF-11FF-4420-9BFC-FEEEC58367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382354A-5DE7-4F1A-B384-B6DD396F7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44ABC914-5A5F-48B4-BF9B-4916A8C502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F860A4D-9B2D-4041-BE86-0B02B5E5D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43E0731-F7A6-4C73-A664-85DCF29A5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8CED65B7-8FA0-4F63-BE9F-8DC463EB4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A5E7BFC6-228A-4AFD-AE3C-00A74EB14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DB0D2625-0F45-4C6D-AE25-5A8073C5B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0C08CB30-34CE-4225-AA46-55675A38B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50BB4467-61A0-4601-8EB0-B2C60A0D97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EB5E521-2C41-4139-9EDA-D8AB64F834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C7D07B92-9FD1-46E9-9B1A-E0BC73224CC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ACDF4E06-DA33-4977-8CCD-E0BF5D97BF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F0D0D62-ECCA-4EEB-8585-764834D75A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9C778CB1-2310-4FBD-B47B-905EF92C92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4E23812-CECB-4E23-ADE4-C6AA5BFCA2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FAA80FC5-363D-4165-8D65-882E9741F0C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AC459DD-E258-45AF-AA83-7FB5EA94F9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3DE3D0E-F984-40D7-8DA3-0A7668DE6D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EFEBCB1-9419-4DEB-9462-F547EA331B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414FBB2D-2D4F-4371-A67B-1EFAC0B473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271EA2-39A8-4C61-AD58-D4FF9F7FF3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4DE937A-3B39-4AAC-B2FF-D1E87C7A45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7B199561-6CC9-46BF-A8F2-BACA18CA5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8C113898-4B11-4831-BD05-F9822B325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56FA1572-48D8-4C26-81E6-8E3B671AC9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E8AF9C0A-28D0-4984-8D34-86B3631E4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68DF6919-9555-4D56-B63A-5AD614655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4D76D95-880E-4BEC-8856-9618E43803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91E0BC34-7D5C-4331-8B3B-9D959EA10D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6F499C13-DBBB-42CA-958E-2B66567545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5D6775D-3716-450B-9DF3-79B73292FA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B9F8B8B-0E2F-4C9D-8A34-E7BA9D735D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D5A8051-3929-47FD-8B79-5EE77C36AC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8B6D5F28-F2A4-4E8F-A9B6-3BA0E95D2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B83CFE53-F903-411E-A807-7FBA3E8E7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D09A4FC4-53AE-48CA-B0FC-672D5D055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45410158-24BF-482D-94C7-B27A8D25317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4FDE453A-7823-46B5-8E15-C9BA24EA5B3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41B4BFC2-8326-474B-BE9C-3F3B9ACCC3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F0EE1C84-47BB-4481-8E51-0826A2ED52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9E7B2DD-47C3-49D6-8D98-6830715635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00052735-ABA3-42E1-A563-F2B09684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50FA2A4-23E6-4851-9649-9072A03D30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6BB3CE-2DE0-43D5-BF8A-29DFF924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52D64A9-D3B8-45D9-90D7-10B7CC7557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DFC6D8F-074B-42F0-AB18-B0D50BF9FD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860590A-8A4D-483A-B1CA-2A2431CD6C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F2BA732-933F-4E88-89C3-2F7DF937E9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D7474F61-DC22-48CC-B769-BA5F9DC891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0A734059-40D5-4670-978F-DDD5C5E671B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1AFD273B-2390-4F03-A4B0-BAE30F6B66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A08FAEC-8176-458F-82D5-3055193724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CAA2EA40-2E09-4949-9638-C5A32E21A2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5F01FA0-4013-4051-A46E-BA534238B7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3619D7-B5B3-4304-876D-9504B1FA68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BE3601B-2A0D-40A7-A813-DC1795016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9A5982FF-21CF-4B36-ACF7-6A387CBD7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DDC73E0B-B55F-48C5-B754-C373FCFF9D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AFD028A8-7A8E-49D3-BB56-3AA5BECDFDD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8262A36-BC7E-462D-8F84-5A56A5D2AE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B3A368E-C2B7-4BCB-B347-05A8BE0668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EBBD401C-C1BA-4837-A70E-FBA88CFAF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18779D19-AA53-433D-BC09-56D42D8695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4C32786A-5673-464C-B988-2E7C5AF4A1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218BEA1-469F-4660-BAA0-957ADE9313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A5D1D41-8964-4E3A-8416-6F60298248C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A2BC059-3245-4CFD-8C8E-7850F4B72B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21F3AEA-F5D7-42DC-8EEE-7C6C8DD4B7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FEA38BB6-F5FC-402B-8302-2EE0DED7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FABF85DE-6D35-4EE5-88C1-D0A36EC77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3181BDDE-AE51-46AF-99A1-1E53704874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BE89BA2-F899-4FE7-A048-0DD27E2EB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663DFF7-0B70-45FF-9EC0-680883A43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7189E17-8B71-43E7-B3B2-318F93F918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C6A7FFDD-DF70-42BD-A3D9-3EFC3A784C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49CE018-2AA2-4BA0-B02D-8695972B1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7B179044-5539-490A-BAA7-7889C35CF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3D997ED0-CE18-4BA5-ADFF-AAD1A63B25C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6A4B7E4-CCD5-485A-8412-E1F1FE3646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5840D7B2-C61D-407D-A60F-5FB889B419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94DF0B9B-B207-44AA-9DE9-FBCB357C63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ACEC8830-B3CE-424F-9548-84EB4B3702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DF040ABA-6BB0-47A5-AC9B-08F8A9B337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1CD7A47-9ED7-473C-9471-B2D0D62BE44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28BFC7F-6A0E-46BD-9CC6-BF22197DE6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BFA014D1-C136-48CC-B982-17CC45A19E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F238EE36-176E-40BC-BB68-E65EE61DF8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0C93D57E-FF92-4A97-864B-6DB6E804F3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D08CB539-BDD4-42FF-BFF0-2E8E2AC58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7528A2A-241F-4B86-BD46-3F724D415E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0D3E7D5F-6D14-462D-AD69-32482F51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5DFB2956-C8B8-4F0C-BB0F-2C480D37C5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92BE4AB-2634-493F-95FC-5E3C7CCC4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0080572-67AC-4485-8356-8F152E561C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4D6BB57-2624-4A9F-ADC6-52A63D477D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EE689A1-6EDC-42FB-B181-58CB5BA144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3F3EEDCA-EEFD-465F-A824-5221B54A94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7E13AB-7361-4A5A-8D1A-0332A783F4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09A9C0B-6D70-4917-B914-4A25DC2912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B625C30B-1A16-458E-8BC7-4F2EDD76A9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FD3789F7-E61F-429D-89B6-0503253DBB1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AB11B19-543D-4078-A54A-4FE0DB9FDF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BC14FC2C-2E39-4ED0-A4C2-50BADFECBA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5069618-E5F8-4915-B9F6-F064AFF4F9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EAD793D5-03E3-4085-ABC9-0A085FF18E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73C6DD7-9598-4881-84AB-E4925A08FF8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473AF198-8C52-4F45-A94C-53EB9B131C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9F6E9B24-C7CA-473C-A485-CE3B064107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7E29070-0BAF-461F-902F-2DD528E6FD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DDF23ED8-585D-4D28-8B43-728BECB050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56A96792-8149-47E9-B8C3-09D0BA7B0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5EDB66D5-2EB3-47F1-93F9-B6A634A9B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AAB74C56-3102-4FA0-AACB-E87A682631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4FE6B4C5-6C54-4AF4-895D-7330716FD3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0F0A813-8F8B-490B-A853-DCEC09CB4D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1289384F-661D-46AD-B48D-D444DBCE8B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C507341B-1BF1-4869-AD6E-52419D0892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1B0D7E6E-1D98-48E0-B5EC-AC1AB0D43F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B5C9587C-B2CC-4D8E-A674-D38D9648A0E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DEA6EF76-322E-480B-80B8-2C1067A1C8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D046C8A0-138E-476E-AB8E-508283C20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E642BE75-FE94-4B10-A509-D3F26C5E9A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BB6570A-57AD-4F9B-9FAD-D54333DAFA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26C7ECA-EB8E-4616-AEB7-554F4C24D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26BFFF1-BF8F-44CC-83E4-249A8F5834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60130D92-B8DB-41F8-8D3C-5D955FA2DB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2CD55E10-7B4D-4446-B444-9AF05414BA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93CB565-B0D8-42CE-A30D-645D1A163B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45EFD56-5354-422B-847C-99EE1A5105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5122F639-24C1-4515-9245-40B351E44D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E07B7F4-356E-41CA-BADB-9DCC0B923E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6788C040-EABB-4B67-9AC7-A99CCE87C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94E07531-125D-476A-A83C-1626E8AEE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5F7CC70E-8CFC-44C8-A33F-D373A5EB69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28DC7B2A-933B-45CE-907F-9E466B2BB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6E0FABAF-5C65-4FB4-97D9-FB0AC507D2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55AD818F-6D77-4819-AEEC-7484148CFD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C249AAEB-09F7-4F2C-B357-1E7F225746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F3D53B8F-9BFF-4BCD-A76A-85F47865C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4ACD1BB-1D87-459F-8D14-B8DB5141D8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CC3592EA-B5FD-47E3-97B0-DEE2A17C69F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5418086-A4D4-4FC7-98C2-6C2ADA6628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6A841F3-84E5-4242-91EC-B1A1AD914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858C241-58CA-4CE3-9037-6413F9CF0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73360E3-3C79-45A9-A36E-085F736CC72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21E93EBB-602C-4680-8A06-634DE15C95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0840D98-BBAE-4D52-80D6-6CA29F170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120AB510-3EB1-470F-AEE5-7A813138A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3782594F-B653-473D-8CC6-4692C766B0C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70D804C-D6B7-4DCB-959E-D3A3915BB1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4FFEA89-7717-4FD3-96B6-1F8D43C38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6655AA6-7CBB-485A-B626-4E29800DAC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E7ADA272-BBA6-4246-AFDA-B2BB23E4C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E07972AB-4F44-4DC6-B246-B71CE844E5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C7CF1349-D953-4236-B42A-59D2FB53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1D2A0A58-0B5A-4298-9935-D5D2117799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61954E1A-5E81-4DF2-8B9C-79CD845E84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CA0CBD3-9538-4F56-AE9A-06F19A3C17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A3AC36DB-6F95-4E25-A952-162CA63F0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12354B6F-E947-4738-A180-5FB4C989E9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A867E94-4C6D-4974-97B0-5D90810CAF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8379113-A7C8-49FA-917A-9776FBD4C8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31B803B-2DCE-4F67-984E-B75ACA79F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9C3266-B56D-421D-9982-2B5B9DDCD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7FA3AA93-7306-4A56-B17D-05C1AA08712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4B08A983-8188-407E-8630-106248CAA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E1065052-11B9-4811-BBC0-837A412F3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EB94A764-7DBC-4007-824C-2534B111CA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9311FAE1-6202-4BB7-AB9E-E544FF8214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741D32F3-6F1B-497E-8D81-73B781425A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E899564F-C29D-4E1D-8252-8A9C600617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3A3E1B6B-036C-474B-9754-C2A266F1E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666C072D-3A49-4F6A-90DD-8FAA3DCE76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2B454512-8E1B-4234-9C6B-6BB7DA3286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67DE7DB-469D-4EE6-AA96-921C5BBBB2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A240549B-5C29-4E9D-A812-1B33A8B08F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DE580938-176F-4CA5-BC31-DEF81B8C96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24744EDF-D72F-473F-8B30-CF2A7C2307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CE76125D-CB70-4E98-B16F-3DE7874C3F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01A4E2D9-BF07-4E0E-8625-790A5F3C0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7EEFC51-DBB3-4417-9024-1B5F92392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21A335DD-8CA3-4F1E-8A84-39AAD5E7F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2443EB47-5F79-4C69-B36D-F8CECCD4D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D087B689-DB46-48B2-A832-AFBB13ECD8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4E339EC-8744-4227-8D5F-6CD7E70F63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8F8FCA7-F211-45AB-B2C5-138F05FD2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B34C9C54-2EF6-4665-A7DA-AC97B0DED2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9CA86CD0-2607-4E67-94F6-3EDE9F01772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01770A-3B57-4093-A1CE-882A3AF5E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A3AFDAF5-E628-4C97-B489-A7FD66B19C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120277B-549F-4210-A0AB-FD7A5DE859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D9015339-3231-46B4-BD0F-D94B0DB53F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DDE45F96-B5DC-40EB-8C5F-9A73A6ED8E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316B18C0-A2C8-49F5-8A28-2C0F815886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32BFCC9C-656F-4E2E-903B-68261E99A7A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B956FD0C-8A18-4774-BE72-D905DCFB89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7E589674-CF26-475E-8950-F43A7E7510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AA9502B4-EB3F-4125-A02C-5A89580D9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E889BF7E-E2EE-4EDE-A51F-40779E2F2D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96807A42-1582-4701-B1A3-F9764E739B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522C974-34A8-42BE-B9AA-1AD4D5D618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09C75A61-8B3C-4D09-9BB4-922F74888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6046468C-B862-4EE8-BD7B-74FF0F7D9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C32438DC-FBDA-4717-898E-D58370A3EF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F7CF234B-E414-46AC-955D-9DE9BCFAA8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9EC61559-1211-4593-BBDB-1F644DFFCE3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B99919C-C385-4B0A-BF5A-73AB2387A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02578C1-7E39-4140-AA16-20DEEF6F31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829A3C93-E375-404E-BF66-9744B137E3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A9B5880B-0621-4A94-A510-35C74A372A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E4B6EDCE-68A4-4A0E-8040-B049413D55B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FE30DA9D-5177-4A31-B867-A13FFBA156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D7201FC9-0F25-4DFE-B0B2-099F609219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E7ACB614-F93C-44BB-82D0-7A395D39B8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49CC57AC-DF3C-4E5D-A4C6-73ADEC2DBA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7597BC23-9F04-418A-8601-68EC14E8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AF94364-D4EA-4A34-AF97-6C3B6D653D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CABE2800-6782-4A52-8B3B-44B21B7407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2D89F51A-8C7A-4CB6-87C9-0DD3ED62B6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2C59D76D-83EF-49C2-A439-CBF6CB6361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EBBCF03F-9385-4EF2-B746-64D037901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CBBF2225-93E4-47F1-B19F-280BC74122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D89DA97-D63A-4BF4-A172-C63678D37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1A46F4DF-99FB-458D-9790-C1D05FCBA9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88A931FF-9DA6-4F77-8222-61B0CF0113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4C878D20-876D-4BAF-AF50-DBD584347E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F4BAA537-FD91-4F96-9B61-36260DC310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992527C-C844-4B34-88F7-47ADFDD83F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855349FC-297C-4AE8-9A5B-7BEEF9D8D1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9D7B7262-C9F1-4F85-B7E4-E5A19B9EF0A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250ACD13-E5D0-4117-B889-3EB4943FFD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1FE1BF44-BFEE-4383-904C-8D41820E4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4F586EDC-29E5-439E-A251-63CD63F0AE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8699FE6-D5E4-4BFF-A4FA-6B22ED5C6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16559F8C-3368-4857-9BE9-4A37DDDF0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01D2F7F6-6CE5-4935-8293-B84430BD1C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AE162E7-21F3-4B8C-AE4E-EA2E5D990F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C318C8-F9A1-46DF-B0F6-F3109A4C78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5E16D2AF-9689-4051-8087-DE3781C76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D62270F0-9F29-4E33-A87B-D61584B57C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7F49339-6111-4649-B45B-92298DE8FE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760D3A80-E7BC-44BF-84EF-535BE37D94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7F8EFEE-E1D7-4999-9E0F-BBF0DD0A57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3075DBD3-419D-4AD2-A9CB-0A70639C4A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A9F7764-B44C-4233-A616-C620831B70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86BD60E8-CD89-4ADE-AFD4-F5B797C70F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72FA51ED-B0E8-4F33-9CB2-9C943CC41E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46D3989-16CB-404D-ACB8-C512E0ACC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721B1B88-913A-4E3C-AD7D-6EFAAAFFF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32AC753A-0944-4E6A-84B8-800384199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C6B092D6-CE0C-4ED0-B7DA-D2337F928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688447F-C673-4C11-8C6F-B899E05983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4494A2F3-1170-43A3-8F5C-313C39494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123A203A-D60D-408F-80E5-5F1A75E2B2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256BB867-76B0-46A9-BD8A-6889C32C79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6E3CF895-C550-418C-B3A3-978F66A003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D3EBB60-EB5C-4BD4-ADC7-AB8DE6E894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1D7233EA-E9D0-470F-8460-B33A9509CE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5B00C06D-FFD0-4979-8E2B-1D7EB22FB2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AC0D5AA-1910-4A0B-9534-678B03755B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5C217E71-70C6-46A8-92FD-A36B16A6F0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A14A7447-A268-4B03-AE31-590410149A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3D294AE2-970E-44D3-AD09-1CA17E8EB1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5150F0F-C0F3-48EB-A5F6-F1AB29B1EFE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C0E1FB2-D2B2-41D1-A303-C7FBE6D834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26C63275-31B5-4CC4-B7A8-37CDE90E29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DAABD632-A069-4C2E-A641-1F8DD73E72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0D4D6491-E58F-47DE-BA3E-100E87E9CE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6DFBA7EE-EFCB-4154-9E6C-14170B8E1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6667764-10E3-49C8-BD44-D1494BD22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F5BF8A11-F8CC-4FA7-B879-FCCCFAC56E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B8F83E41-404F-4E9A-B795-06B039B1A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18173B49-066E-45E8-BD8C-A28A8C25F4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65987F6-EBD9-4058-B496-9CF7C7A0E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F1D5DBC-1E2D-4EDA-9E8F-638CEFA81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317328F6-04D3-4656-AFE6-6F1C93D4C7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ABB781FA-9E3C-4776-8D2B-84FEBC1AF3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23671119-3EC9-4E8E-908A-BD4150081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93F0E982-1F79-45CE-8B40-970932E4E6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71255770-EBF3-47CC-B530-B8FD084956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AFC1963E-F991-4BFE-B282-42D11380A8E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199E2F22-7B32-42AA-BBEB-7C65CA29A6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FE877B33-EE0D-45A2-9A74-BA02E31E5B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C027E584-9AB5-4E83-BFD7-18BA5D126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05CE29E2-AA0F-4D06-BC51-DD086F814A5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EDCBB3B-1E1F-4A4C-983D-7E3620B11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5016BA4-E713-4953-A975-B3B06656B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2656BF1A-8E11-425B-ADDA-76F9D77F4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7B495109-1C21-42CB-A1A8-CD9F4A7FE5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42B6A445-6065-456C-BF4C-ED3592A91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5AF78F4-628E-4ABE-8008-26D0AB71DE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FF3357BD-2477-41F0-8978-B319D9EFE0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2B47568D-21ED-407C-97B1-F6B440D347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15E8440E-3A95-49E5-BD90-5A9A1B87E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C30582DE-F01E-4A9F-A812-CE2B7BA7339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6F99A9CC-7A19-4B96-A30B-0CBC65FBB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750CEEB-534A-40E4-9BA0-05519C20E1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9BBD9F34-B1BC-4D9D-9DAB-C08800D28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B3FFEB0-8FF4-4DC9-815F-8469BD0FFF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4775BB08-A11A-40B4-8CC8-690B3FA7126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E5C9DCE5-C73F-495A-BB70-F84F217735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BBC11ED-F4C5-45DE-BA03-928949287E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6D270859-DA81-4206-9286-6F79AE1A0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A8CE2FD-E584-48F2-9CFA-465A29AE940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AEA783BC-F67A-45CD-898D-E9E18DFF1F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4B8BAAC6-2581-472A-8016-B30BD7C8B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A7D632E6-B7C5-49A0-B773-34DBE800A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C7A1A3E4-EBD0-4991-9025-679304F2BD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D59A3234-B202-4239-84AD-9F4D3F1A3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10157408-6702-4E48-B66E-7608487122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7DB45D3C-DF10-4446-94FB-3202CE1156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63897D48-CAC9-4335-BBE1-D5102DF91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44052B7-D1F5-480F-B61B-B77B3330BD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63C0D604-35E5-4B5C-88C7-D12BB9970C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73375A0-57CA-4D09-84F3-90D095E3E4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6FD2E256-A805-4AA2-9A4C-4C5591D0D23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B1D98BEF-925B-43A6-A48F-E5737EAD2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90C07D98-DBA7-4DAF-B68E-46F81C9A35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2C3A30CA-EF07-4099-9EAC-DFF90A37F58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9BC40B90-2D61-40E9-ADE1-8816BF16A5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5F001628-0E55-400A-A96D-1BCA787E23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3BC34625-EE1E-4E0B-B7D9-DC78799FA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D9F89F82-108A-4A78-A6C3-35E756D70F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135CA2D3-DFA9-43DF-B8BB-1E5F5952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ED687C3C-0089-4EAA-8B61-7E797A002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EF6652E2-EB6B-4FFE-8A41-039B1354CC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0152FD15-6121-4060-B8C5-9AD24FBEFA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D28F8EB7-2D05-4AAA-8DD4-40623774E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84F4DEAA-577C-4FA1-A848-788520A9F8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6A399B86-1983-4443-9E7E-06FE02D0791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8081FDF0-A181-4BE4-BE5B-E68B842E8C4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05285626-D589-41D3-9AB0-23C29B5638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CEE7E66B-1337-43D9-817F-0799B50ED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33F89D9F-7822-4BA7-8749-22A56E0FFB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E4CCE7F3-9D49-48AA-9593-F25F32E3E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48244140-E294-4BA5-8FFF-2BDDB4B853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EAEB7146-2953-4FAD-A8E4-93DDD2D5FE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9E0A523D-4045-4646-9980-2ED296BB18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C4BC896D-6836-4932-A206-BC17CC7743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A44A5301-5195-460F-816C-322F2C8BB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EBFB422D-40B9-447A-B8C8-2B1EC56387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17C8EEA7-4B40-489C-9C8A-2873644B6DA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4E7C08DA-5624-45C0-85F9-D34EF4EA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02318366-89EE-4685-A218-BBFF013F58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C0BCA7AB-8FD0-4D20-A103-8EFC13A582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F2FAF10-615E-4E3B-B2F1-792BD15D5F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E97687D9-D0E3-40CF-A29F-255B48B690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633A18CD-21E5-4BAF-A416-E65D6456FC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9AE7C65-A8FE-444F-925B-5C7C786432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1187B0DE-8FA2-47A6-9EF8-30AE225E14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8AEE899A-C442-415E-893B-E2C9945ACCE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C84EDC2-E485-4C51-BD59-6161F7A88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66EBE47-9153-4FDF-86DD-46C37F75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1730768B-32BE-4372-8EB6-F747E859D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FB37F0E2-8F2A-4408-A4CE-0F1ADA809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B5F25B6-E5E1-40F4-904C-738F003447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4D93B55-9B48-4191-A579-82B43BDF9B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98553B06-A70E-4CEF-BDDB-CEF781ACE7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F4B6E6B1-AC40-4DA2-A71F-89E675A9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F3E9068C-62BB-4F60-92D5-85FB11243C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DE635A59-E590-44A0-8A7D-9193F24862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5BE90A36-F9AC-42E4-BFD2-2E2A96A386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5CF955-6E78-4731-BBE5-B03B3D520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5692ADEB-14A0-47B4-845A-C309DC0A74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4279B14-9727-4BB0-B209-2A5CDC6BF59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0FC926E0-F3CC-48FD-837C-3B9369AACD2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CE939965-4864-4BD9-9C9E-85C469EA9B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9AAB8D62-6139-4ABF-AE54-6157B68A44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56CC5760-1818-45B7-B987-822F9EACEE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9D5A369A-BA42-440D-9B14-CF9F12D062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67985B67-BB0D-430B-990B-4C7CDD2555A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20ECB8DF-4B3F-4AED-934B-BAD8002E3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1C9FB3B-DD81-401D-94CB-F0FB1E1C76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04EDB4D4-6321-466F-B6F3-BDE26543B1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F9ADC029-B9F2-4C06-96BB-B53503805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BBAD6C75-DA27-4D37-B139-BE2C01484D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6459E7BA-3B94-4597-9B9C-A822786A0B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FDB27027-E375-4F51-9A74-E5779EC95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44F5A2A-ACC7-4C7F-A3B5-CA0A5A87A5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28FD49B-BF21-4621-BAA5-CB50E1411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E613A446-9934-45C6-BCB3-709FDC557A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CEFC0583-E901-4EC5-81ED-70902B40D8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E7369882-C9E7-45D8-AE10-1B146E0584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C2AC1C48-7587-4C79-A184-EE4F0D38F8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74EDBEC-0636-4719-9CFC-BA4C2ED26F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5C9DBA37-6AF1-48CA-89DD-5EE2B483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C2D08286-39B3-4849-ACA2-B09FFE116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77B0BAB5-FB39-4684-9F8D-F79C13E82E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5111871-6B96-481A-9F8E-9F46EF1E461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5B5DC47-4370-452B-94D3-3B4501740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B6C4EEC9-6C8C-4439-B5D8-7ED5C0059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98656534-C131-4B28-8950-4D830A9AF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7F8BA607-8894-41E7-91EE-AE8A78B83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2E7DA45A-ED18-45AD-826F-6A24A94AC1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83B17B07-1690-4F3A-B1C3-5B0F706D50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9ED15F9-007B-4D4E-A057-42B1A33476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777DCD01-6C88-448E-802F-468010CC35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6A1751CD-0B7E-465C-873D-1ABEB1D9F13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BB3749D-8FBF-4793-A99C-84866ACEA1F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9F8C5466-665F-40DC-A101-DD0F22EA3B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281F020-4B36-4350-AED2-DC46BE06CE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D8780909-5F4E-4CAE-A13F-3EB665E82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5AA30167-5180-48FD-AE4F-09A013168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A0D8E08D-207D-4965-A179-6B4F2E251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84D096FF-BCCD-46D6-84F8-CD8D9459B9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544BD455-C7CE-45C8-A31E-1328DBED50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52B2B13B-9EF6-42CE-A1CA-277E82885F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94366EE-F23D-4913-98BB-EC395C7B12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5B4F5E0E-538B-4DFC-B786-732FC8DEC1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8B2FFAF2-DC04-4F5D-BBC4-FEA8F3E14B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0EA34687-F313-4622-B9B8-C9BCA8E598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9E716D15-2E7C-4A39-A42D-99415A0D56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7024CF5-75D1-4299-A748-B4A12D8C7D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734E086F-B8D9-44E9-A3D6-66C8BCA456F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7BD4BFE2-737B-4CE6-99E5-3434D375FA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4A4FB62-4A4B-414F-A03C-661C1410E2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E7C6F0E4-F256-4068-B236-11149D66EF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2758552F-2F25-465E-B896-B77A0DE13B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CE8E4F0-63D3-4B63-96B0-4F8DC240D04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D9848D66-FCA9-41D1-B5ED-45451E9105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62B98A17-9BF8-4158-8F64-6F7522002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DD0D5C0-1EE3-4591-B547-11A13BDAF7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D400AF51-AD46-4027-9968-04B47FD22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A70842CF-5B86-40A6-AAC6-CB388F39E3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2099BE4-8D97-456E-BB5E-8CA854657A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9EC1785-1C90-4E62-8EBE-C2B09D4AF4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AF4F1F64-8C31-46D1-9D25-ACFF7C7E7A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D41F4B43-D52D-4940-90F6-0CD428387E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B17B7FBB-F8A9-42AD-8F6B-71EDCE17D7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6B828947-E30D-40CC-A85B-FC28008C69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BD3A4220-E221-430B-9351-83C68C75BD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AE8FD3B4-20D6-4C59-8CA3-6E12508D2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46E41DFB-79E8-44A6-8613-297E943162A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7F2C63A-AF03-4F9C-9705-22E930DD70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8BDE7E8-D76A-4789-9B56-238260A6A4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C5B5E58F-2EC1-481B-856E-F7594096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944698C8-599D-42F0-8067-91C5790F10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E7A638F7-5C11-4DDC-AABB-92329685FA1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294EC490-625C-4901-85D0-334C3C0655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CC04ADAD-7B78-4DAE-A0F5-E8B5AC364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C33BE1E4-CEE4-44F4-A359-F936905005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110683A4-E19D-4CB2-A350-1DEF661ADE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C0586E80-505B-4EC4-B277-EB1FA0CAB4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7F27E129-1399-414F-AC96-CE64896E72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22B72B63-A89B-422F-B716-B0921F841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A46CE7DA-A53E-4547-AB4F-A5290BA102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48AC9D33-37CE-479A-A69A-DF944C636D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C71B9067-DF41-4923-9D1C-16F3894B54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BD573038-2319-4971-9FBB-F178582D22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A7F39044-C52A-4D36-96A7-EFF34705D7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B78141FA-CD85-4EBD-B2FC-CD6A953EB4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43EDC24F-021A-4D90-AB57-DB4A8E7619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08959EB-3AD5-4130-B7D4-9AE23A8FEF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DEC32E5B-7112-4D01-BC86-26EA4344B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835919E0-BBE0-46F2-9CB1-98107E14B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9874672D-52BA-4011-B609-148716ECE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1B67F531-1D94-49ED-BA96-B0AC3173C0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4702757-4582-49BC-B06F-18C8E1D8FC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87764D0F-6935-44A8-9003-19B62BCE9C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E35C0258-AD51-42A2-8708-6D24B4CE4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A9E308C7-2E16-4FC1-86A4-AED360B2F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AEC28427-6CCE-49EA-94AD-83FDA548F3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199005A-B472-4286-AC7E-24F3016AA8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BA552D26-4FF8-4667-862D-8A0CC2FC1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77F26FFA-51FA-4A1A-B27F-3085A9AA3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1FD44535-A92A-4B36-ACAE-33EDA3676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F9D4A748-B27D-49B5-9A23-4C96220A9B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ECD92473-DFC7-47D1-87C0-D47FC2015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4A14EE2-DD1B-407B-B99A-E8B62D7B03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32F8B850-6B95-4A05-8532-5A024A32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21398E5-B8CC-4E77-B697-DC9CDB967F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540F801F-BCC1-4908-A146-96F23310021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775F7C6-47B9-4A78-BF2A-FA2D696FB62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9A4B9DAC-EF12-4AA5-ADAC-6B3030487A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B6E91C96-EA50-4096-9C5D-BAD45F0C5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091525-46D5-4887-87BE-061B4D0B061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C4DA09B7-82B6-41F1-83EA-FC04AD3CED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21377E6D-7534-499E-A96A-D365B2981F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BCAC47B7-FB46-48EE-8835-29FAD82825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DF4A61EE-319C-45C6-9379-DD07B4146C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AE048677-0572-423C-8E7D-9B16326A8A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BF7B9A40-859F-4B46-BEE4-17DBF8B2CA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2BCFEA71-4342-451F-8A41-81652A7F35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FE546530-0E16-423C-985F-30A57B6DA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E6FB48C6-0BD9-4C85-80AD-166D19F4F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169AC74B-8545-4C1D-BFEE-3D71A31E4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E8F574FC-012D-40DE-9DB7-1D74F3AA8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E656378-0C3B-434D-A44B-A4EB7CE97B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EECAF2B-8A51-4827-93BD-C6AB9BB9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4279CD7-1226-4002-91B1-396754B86B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D784027D-FCBE-42CF-B804-5C04959E200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FC39C5B-3E1D-4143-82C0-C09C5778A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36B80330-25B0-46D4-AA87-0F70673D58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F9805CED-3ED1-4247-8B6F-3CED531C87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17514A96-9BF4-48CD-84F6-B26E4C532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DD438CE4-BA40-4375-BC60-D480489D7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A037BA-2C4B-42AD-8411-6CB6D0C835A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7BA5DF5-CF20-4528-B18B-5FC20D843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B285A35A-C75E-418D-A726-47D8BA1041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124EB853-047B-4302-ABFD-1AA5A5B7B3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D67E524C-A875-4954-A230-7A8297A451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2D640995-114B-467E-AEB7-A0D351DC66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3DCC8D6-7FDD-417E-8F82-F7A107212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DF808540-C0B3-413E-AB5A-2868B27C2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745EEA23-0100-47DB-957A-4327BC751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CCB5B35-6539-4642-9303-737E67A5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6F29C4FE-D755-450D-AF91-AA820ED575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31A513B-6043-4D11-9AA9-F6076D11CC1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3DE7C709-2576-4EBD-BE34-2383BBDBD1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E9DFC3A9-7150-4512-8EB1-EAB2C99448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96CB01A6-C5DD-4B52-9D4B-7ABF19DFD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D5365090-18C9-4DFB-9838-DCD2DCD07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95AC0D37-783C-41ED-A151-F53C878E5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BFBA95DD-41A1-44B4-8E3D-C47E8F4E2D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4097550E-3B3F-43BF-90A1-CA9423114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2522487-B101-49CA-9562-44902CEDA5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C79310DF-9EBE-462E-80CB-6E4632B81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8D8478F-DD47-4285-8E92-0C1B284541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B2002A9-8EDC-4A2F-A7CC-EEDCA59959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63553EA4-D462-476D-95F7-EDC76DBC8E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9F3B9D32-77F6-4358-B878-8FCC445BF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6EBE9628-C970-48F1-B2FD-BEFA768C5C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D947EFD-4EC1-40D4-A570-9DBFF73CB28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649D0485-B4BA-4401-91DB-CDA6CEC31B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1E146DE3-3794-4CC3-8908-CD4FB9DCEB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BECED4B7-EA1A-4C84-92FD-5EBBE53A4F2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70A94BF-D526-41DC-906D-9DAA4E48C0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6F86128E-F4EE-4BF0-975F-C0626633D2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FDECB4BD-99E5-4417-A009-5BA6B8857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9EBA9CEB-64F8-403A-ACFA-D9099E737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ECE30BC7-1D8E-49E5-8470-06E1D3F2A8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C780F59A-C7EF-4583-95C4-70ACF8D2A7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491137C-F4F7-4B0B-BF93-5CEA4BE3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72F42484-E1C0-414A-AF2A-2E0616299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93ACB346-F755-41DD-90D8-DD7C3FC843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B3A8D393-2AA7-4C45-8251-BE5426724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380AF9FE-791A-46D4-9242-1C1AD3EB9E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F6A45BBC-26A4-45CD-B82B-D5A4280318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C485C078-8B37-4BBB-9054-ED20EE485C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8540381-3C2D-47D1-9771-738EC1493E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1D90672-C958-434F-8606-A13EF7A990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AF5C6D-5C62-4CD3-9535-5F4EEA456C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AB321F5-CF5B-4808-90E2-F1F997B587D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82C0E696-DE46-4CFE-B723-FF44A79EB8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C65FA3F3-B053-4475-BB1D-239A3125F5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6E1B24D2-6D77-4157-9B0B-5E7EA51E78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AC7A99B-F512-4487-BAB3-9BC2482842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9D479456-5725-42AC-BFF6-9FF8CFD9E9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242148E0-518D-4B06-B95B-26D1C53A91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A54F371D-2D7A-48D6-8479-F48ECA98C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D6C1B7C5-BC60-4049-A7E9-94FEFBCAF0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4D3FA2CB-472A-485E-AC8D-335CE8E08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D72B01FF-1A3C-472A-AECF-3D39E8FD8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CE29579A-8A3C-475E-8E71-0D1941A13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CE73A2CD-36F8-498F-ACF8-2E7D062DA9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226373-C69A-4F4D-8581-073E8F185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FFF08377-DDC8-44A3-A3DB-5A4706B99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63A120C6-1C84-42EE-BB77-C24284FBC4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AA6D7D3C-D187-450F-B394-E53C8D4E09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7092E8FB-1C16-4E2E-AEAA-A51353959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8454DB4A-2AD0-4B89-BF5F-C3A5B99FB1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2DD93D75-0ADB-48D7-952E-E0A32DCBAFFC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19F28D4D-B203-4216-BF03-9626F9FB1E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6126091D-FAA7-42D3-ACBB-4DBD32D1F2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BD6EF1A5-526B-4728-832A-BE2AE07C8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ED91A57F-810F-46D9-9159-4DDB0E3A4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188CB231-6174-4643-8851-1CD3CBC295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E1DEF30A-D4A2-4B21-ACA1-3A862BC434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181E36A-2625-4A10-87CC-20C6B8314F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7014573-2AEB-40E8-924A-51B7B18839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A82DD6E-E574-4805-98BF-98CA704FA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28A16084-AADA-4C7A-BE30-8476A0D23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692879B6-0E69-4806-99CC-3E614B7F05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D232493B-AC09-4E3B-9C24-9DF5C3C17E7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3394865F-D891-4390-B9BA-4351F04217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AF82323B-DBF1-41BA-8A09-52FC8292E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29048C3C-6115-4173-B359-A165364AD8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21883138-91D4-4CF4-AC54-105710D4FE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8F4B387C-B94E-4DE7-A272-65423B6B8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8275F6A2-08D8-4C7E-9902-7E82985E85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F6ACDE6E-4914-4983-83AC-5883D78A8F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E67B73A-3D49-4D77-B2D9-C880C84AC5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69D0D910-6057-42B4-9E48-9A00AA014E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12B89A44-11E2-4BD1-B489-03239672AD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E71227FA-FA02-409C-AB84-A83FA66883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66C5D215-ABFF-46E1-A365-A9B20EFCC9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C412359-4D52-4B1D-A250-5A582385CA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570E79EE-0739-43FB-BCC7-61FC70633C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F8D7041A-DCE0-4A0E-A0A4-855D00ABB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808C661D-FB62-4378-A893-F4D3D3A935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A0C80E76-56D2-4416-B940-ED73A2D848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D507EB1-2AB1-44BC-8DED-34BE72E274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35C822A2-07A5-489D-AF0A-97BE4F5C04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B776635B-CB22-45E2-A1D1-833ECB05EF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35343B7E-8F82-420C-8188-C80D47532A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3D8BC145-EE4D-4FEA-AEE5-646D1EB32C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E02D1505-4B1B-4570-A34D-E0294F98B6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F8FE6AA0-1B89-4AC6-ABF5-7294FA9E60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BFD94364-9092-414D-A94E-A90F8F140C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CBCE0C30-DBE7-41DF-9F0B-94267F1B01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43B6831B-C409-4B76-AD73-ED5997D2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F28B11F0-B8C7-4A31-85FF-658099C755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BA7A665A-5A1A-42F3-8AC3-06F6317C74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3EC2CD88-2B50-47AF-A215-0D393CAB2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ED284F41-D55C-4127-BFB1-2AA8334117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9B62E1A8-36CA-4884-9FA9-7D3F19D3DF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0CD66ADD-7404-4878-89B2-8114C09CE5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B6262971-748C-4713-8783-DF16FD7F0B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6E2EA84-00E8-4661-B3B2-C274A37C970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4374ECB-8F69-4E79-99E4-7B58F6295D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D8F5CA7E-C597-4FF2-B7F1-81355286C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3280A6E5-A3C8-4DD7-A3B1-CA80D24CB5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91FB7D92-B05D-42D4-9444-4D72AECD4A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41CB059F-FDCC-42BB-B078-BFDC8C1688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F0CD4204-CF6A-421D-AEE2-71A8E0091D5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5875236A-D79A-4801-9578-52524AFFFD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E8FDE3F0-8FB1-4FC0-85AF-05BAC13DB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B21061A-AC6F-4D43-96EB-3E1AFA4D8F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F074A57-774D-468E-8732-005DBB3402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AB594280-3154-44FC-AE0D-6AF69A896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BF75AA7-104A-4FDA-B3B1-1A585D489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3850AC1A-2848-4661-B3EB-84E1EB4F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7E4CC8D8-70D0-496A-BC91-5861B857D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CE018ADA-2166-4D6F-9672-7E4830474C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F32385B4-D160-4588-8381-07D55EEC25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A9DAAF36-2D51-44AE-9D16-4D20CEFF6E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1B721D1F-3157-4DDF-9CF8-30D7A07661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7483B096-5FCE-4533-BF8A-DDA7D89487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33E20B92-C7E6-4A34-A52D-F0FBB8FBD2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522BFA80-42F2-405E-9024-9FE4F43062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F8C4FD8-9F36-4E5E-A04B-D8FD9522E0B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40257231-381A-474F-A2F8-75B2DA0B0F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117DB7A9-7185-4B73-B53D-28722B8B9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E5025639-2CA3-4487-BA5A-6B95E31797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C5FCEF52-EB69-45BD-A3EA-665DA34F47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CBC6CEED-DBE0-4C84-B054-3499E6F46EF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5C484A08-3E12-47C2-9174-83C5F55D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EE875364-0020-4D0A-808D-BDAE8F116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2337249E-21FD-4904-A2D2-B52396CEA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4C95172E-6A71-47D2-BBC2-EDC7D5ACE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89C0C65-F2D4-417C-8AA2-3AB79CCAF9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4291BF-2884-4A08-9D9E-473A74033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D4357B0C-9AF4-4455-8760-070D7AA2D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A320C58-926E-4E4A-987D-931AAE129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B8503FB-FBBB-44C9-988F-BBD39F0572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0AB0F51C-2661-4968-BE34-87B5E56396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3B37E24-B1B5-4188-A954-DB4B6A4981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9B21E752-CE06-40D0-9B53-CFC3A1911F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AE887E5F-1DF5-4601-A70A-1326EA37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2809E50F-BA6B-42FE-8704-3D2B41D73C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077C335-D7B2-4852-96D6-02B8E29A33F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06FF7398-C747-489C-AD9A-3E7B208F2E2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474FE80C-5B91-42F4-B019-E7C238031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A7355962-C699-4A79-87FA-A03385ABD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1273DB7-ED3F-469C-81A1-D40AF9583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C12FF44A-5D51-45B3-8988-7826B00014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250517D6-B711-4C1E-AF97-CDBE0875D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B591029-328C-4F76-ACE0-D9EA564EF4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39E7078F-11A4-4461-A166-ED6FF681B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B702DC2B-7D72-43DC-BC31-A1C82B9AF9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AE58DEC6-0C03-498F-9C11-FF6D67B430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9C8B8450-296E-4585-9C81-D2234E734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EF84CA99-B159-471F-A54C-ADDC4D4730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0A8ADA24-1C63-46A3-A2FE-B7594B13D3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1633703C-C014-4C84-AC0B-4ADF5A68DE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3EB100EE-A9B3-4D2B-A60B-A051C27DB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67A519CF-229A-42F6-8095-3937F60C2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E2EDC6B-EADD-41B3-9BB4-E62B663FC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F7FC4E6C-6DD1-42B0-B786-D3A5AC756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1EC70DF1-6D77-40BD-BF65-2F5E0DF4A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126F08D-D8D5-4DC5-BBBF-404D9342A7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49D09B94-3FC6-441B-9E4D-3690E079EB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95238770-413E-4459-A495-99FAAA24B3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F915E183-4F25-4D2F-83FA-33E0873506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156A581E-B16E-4D77-B705-850B2419F5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B2983297-61E8-48AD-9633-B6E8583E0E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14329FFC-FBF3-429B-8785-C37BD6ED1A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C53238F1-EAB0-4E2C-A063-498839F434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FF23EE8F-98AC-431F-B215-F8E532BC5B3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69F532BE-1462-43D2-BAEB-544935C108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F0828ACC-D035-4722-900B-60AE2673CB7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492AE3ED-6EEE-47E7-BD09-63484A56C2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89740C0-59B5-403F-89CB-978B627A1E8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8D0C9C0-C092-4109-8636-9E0637346E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481BF49-7335-482B-BC45-93304890A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CC6269F-63A9-4C7D-8E56-588D2DD686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78F005CC-D9C9-4012-9BFD-5A06FA6F4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4B0EF3C5-CD65-47E2-B82D-F0A1EECB21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8203121-DAB6-4190-B5EB-E3C2B3E63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420F464C-EBCF-49AE-8DC3-58BD8C8AC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4AC9CB82-B2F0-479C-B917-626B261AB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50B50703-F4C5-4010-B519-EB507E8FF0B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28B44ED2-837C-4EC7-A30B-FC7DFF96E10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2AE7794-29BE-463A-B349-A5C99B505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308D1EE9-CF2E-4293-B881-1357C387C4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5B2DB9A9-391B-435A-BA4B-C8E80092CA0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B5A46056-06B4-4168-9297-254643AC9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FEF68FF4-F222-4436-837B-1A33D4A1A7B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69EA0BC8-AD24-4B03-AFEC-412B17B5E6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E1A5E388-F02D-4114-896F-D0356D0763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3F16D4DB-BF61-450D-91D3-78CE2D17BE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CD6A553B-BBF7-488E-91E9-99527B2CF17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10851A99-E3AF-47DE-958F-A50FD204B6C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AB09499-73B2-428A-BE15-8259DB408A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7DBB109-383F-4724-A85B-6197C3F944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98B28BA8-8FEF-4BB9-BB34-53CFCA2E0A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44055220-3FCA-4EB0-A03C-B48FAE92A5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6D9065FD-A092-4708-9004-BEC7D7BFD9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18206852-F817-43FC-AB11-9A2274E838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207DD96F-E39C-47E4-981D-8D96E75FBF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82FA6189-4711-4757-A768-067F650075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8D43C8D6-8CFD-4CEB-80CB-EB6CD80F08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7CEE744B-65DB-4A87-A0AC-ECDF6E0935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F2D22AB6-35F0-41FD-B1DD-5F397E9A8C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347C7E6C-AA30-4EE4-A5FE-FBE035F41F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3C4AE30B-6488-466B-8499-2FAECD6D5C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3E8CBF9-250E-4268-9B8C-1B0A66052B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80E8FEC0-6B04-4D67-81EE-ED952ED76B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29BF3F8B-B37B-4E9F-8B70-E01916B4EB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AEE9D212-B586-4FED-AAF6-D08F82A31F9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823A6872-B592-4DD3-8D97-ED2FB88B33E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1FB489B8-ED40-462D-A8F0-805BBF538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FD3A57AE-72D8-4322-B667-F1A92A7ED1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328BD63A-E807-46AF-9F67-F2134FD9A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6C661C65-11CE-4B19-918A-CE879751C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2B875444-84C1-4F16-8DD8-8BA50B9B73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EBD9A431-EDBD-448F-AB00-29C4E4BC8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85BBDEFB-5F30-43A6-BF43-E670CE489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B0BDF894-D655-4B43-98F8-D49D6B2E0E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D32EB816-1074-4C09-A280-02A3F0010B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768C198E-5008-47C5-A5F2-3DFE2E3B9E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2F7EDA58-B687-4935-A3A6-053BB7CA9A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EB707344-2439-456D-B4FB-947084E7B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52503399-1A47-423D-98F2-1C7FAEE5A4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C9F0C6BE-6FB2-47A8-B302-0D9527D3BF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1EA152F1-FCFF-456D-AD24-A537E2C28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18C22E5-C18A-403D-B038-9BA2562076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EC57FB44-CD7E-44EB-8441-325E4241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93BA7929-F0C8-4590-A272-619D64FC1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BD334DBA-FEA0-41D4-955C-0301E096E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ECFF1F27-FF8C-4634-9A27-E4A6FA91FC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24DE6F68-67CF-493C-9375-D3178DFEB06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D91AE89D-F46D-42EF-8DDF-266EADD94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8A97B9FC-6229-413D-9E18-08DC04703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4074EBF3-2CF6-4759-8678-1FC5F019F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78B17DCA-0D03-4D6C-8EE8-F5729680EC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F1DB8EE3-6C6A-4991-BED4-CAE15FA68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F087719-618D-404D-A6CC-0088F1EEDC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A540003C-9104-4CE2-96A5-8751BCE520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98AF4EC4-65D5-482D-8D71-4D286E2096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6BD5F54-BF5A-4554-B228-85B94D9F5B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545FDA1C-52FE-46E3-BA8E-7BF2B5BF09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0ACE93-C7AE-4DF9-8997-0D8A4CF0B8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421AD504-E8AE-411A-B12F-89AFA25D66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DBD735-90FC-4085-A24E-4A4F3CA33D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ABD22B24-E419-420A-A0E6-D465D6D93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8FFB046C-7451-4413-BC4D-DBDF199A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7639DE9E-BE8F-4560-9D17-39775A36D3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CDA7A262-4BCF-4CAE-A9C9-B6B2CEA59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F0144032-59E5-4A53-A6E4-06CA876753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A7EC2CF5-594A-4BCC-B211-93BD8CD7E3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62C05DB2-3127-4197-9271-07F94EA779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A4721CF0-77BB-4269-8EEB-417CF7FC2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73EB44EC-8DA9-4A83-9EEE-2A6835CD35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B00BE174-A727-4C17-B691-BAFBEBF852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8C614B42-9836-4535-BDF8-6A0E23E88F1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7538F92-97E5-48B1-B2A2-B715FF483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66529B01-0F6D-45C8-8CA4-B9586124D2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A113E592-45F0-4E9A-9BB5-2174FE5D79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E1B97D25-2FC3-4846-9743-FE4601FD76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4BFFECF5-080A-4BE9-8679-F1147389C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AE12BC80-0BAE-443D-9B1C-B9022928FB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E86E3FB-F41D-443B-9C80-030AF57A7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8437C671-BAB8-4963-9111-BA1D8BBFB1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434DA7D-9F5D-49CE-9AA6-532709CC59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FC780E06-110B-498B-B113-360A67742D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37A4171-8919-47DA-8A02-18302D59EB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76397E78-D5C4-47CA-BA0C-E3551EBA7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57D6957-0419-4D81-8D1E-E288DA138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4D511F01-3A44-421D-87D8-D86BC64F44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0265FFC-DE1E-4B16-AA7F-6E50F1B33A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80824C35-2DD6-4034-B1BC-E1281AB9E8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CE11E9DB-08AD-4E80-8B82-5AA6B61E6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31434C93-1886-42D3-AAE5-382FAD51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7627CE99-7372-4E22-8EA4-C7D17AA44D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17402AD6-FC3C-4CFB-BD3B-37AE2D453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B2F07350-B44E-4AD3-B554-512940A4B5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86E1C378-1E7E-4ADF-BB69-845295250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C90B5E6-2E75-4491-BB7F-AC61B20023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49D0ED9F-B76C-4CDF-AE95-BA35253C26A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D77CC5F4-F32A-4434-A9E2-BA9F424639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C6FD9F5-39B4-411D-A899-507459ACD7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E0FC7143-6BA3-42AA-809F-4EA70C1E83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7697C873-60F4-4688-872D-E6B781B7F3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BE9BEB87-1333-4880-BE84-6EC18B3ADA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2971082-E704-4506-ABA4-CBBB158FF4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CC5F51FE-9C06-4510-B0E3-C084BDE415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99C6D3BC-202C-4025-8058-A170CB276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9887ADC-C602-4A36-9285-D13B95C54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2F1A03-CB66-4CEE-9DD0-2CB1EA6E5D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3260F92-D95E-4733-91E7-9B02A7A3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1E595EB-2E6C-406D-A20C-55C39B41E4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DE37EC94-D014-43DD-AEB6-F0B90242F4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475C88AC-748D-4F84-AE38-FB7DC8E06F2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F9E2302-377B-4379-8BB6-F706AE1E40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D5DA38C9-CB8F-465B-A878-AF0D67B693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09F84984-9DD9-45FE-9262-3714ED9194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9869BE9-D6FB-4340-ADD1-E6C2A71A7D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6E9E11C2-4DDB-4446-BC25-568AD3E31D4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137A7E9B-AD1B-4A67-9649-CA68659B8A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0FC1AD-6B9A-400D-AA3C-EB50C2D025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4D1DB58B-F9F1-493F-8EC1-0673D98752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86C9756C-E072-4212-8D4F-4D71D69C46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21A6660-B65E-4DE5-A080-EAE1B0CD66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9AFABF8F-7134-4374-96C5-4CFC7A5662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D622E6E7-95F5-48DB-AA7C-EC8E6C79A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6BAB6B67-0CDD-407E-A064-3CF5721AB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368DCFE-A33F-4069-B8E6-3A22A6F57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2309C981-6229-4E4C-97BD-F282BAD17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5AF0B464-FFC8-4004-B06F-2258BCB02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3B68F47-FA66-4291-9804-223CB9F5BA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6257911D-42ED-40FB-A390-9707ED463D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904860F5-BC83-4C04-AE67-1DE7D9B4B47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153D5A7-11CB-4B1A-B537-5AA26D9AF6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0418CAFD-AD4E-4C6A-B9DB-FA6A6B26FB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BFB38E87-A6B5-4E18-8B10-49B6E62EA8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690C7430-DE83-4E7B-984E-5849287A11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9E8D682F-756C-4F25-919E-E6DBA9D46A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FE440A2-3830-4A72-80F1-D80A6D0A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E670EFA5-F06C-4E07-8419-2EF5400B4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3251A1F5-8C8D-424E-AB90-CEDB03420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CD94F54A-A9B9-4CA2-852A-AF563939E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48728B7-88A5-4BF0-B154-2A3FBD443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CC7D6D5F-4F53-4573-90A8-D80F22774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DE20494-407B-4624-90D2-883B18C596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D7C7470-26DD-4DA9-BC8F-1E39C33927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F40AA60F-F5D9-4E48-8BE3-1EC24C0F77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5A65D82A-300F-4314-BF8E-D39ADEAE9F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84FE5894-ADA4-4794-9CB1-83C522E5E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BCA75CDF-258C-49E3-AEB4-CBFCD28552C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D432A83B-446C-4B92-A022-6611153EAB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9FC8E223-624D-416D-971F-D2CF5827A8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32A7570A-938D-4D2F-BE64-47CA711F6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6E829237-DE25-43D8-AD41-FDE7462D2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88D78599-9E9F-469E-BAC0-0377940D38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655F1BEB-6A3A-4A71-877F-596C54BA77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BED8573-33B8-4B47-A71E-11F5A4208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5577F993-8A88-4B2F-8943-189B5D3CD6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BE8BE5D6-E8B0-495C-98A9-B7DD3C5BDA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59750B13-89BB-4268-B474-2926236AA27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9AF89A79-CAB2-4931-9E90-28D3CBF63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6E3FD36-261F-43DF-8BA4-C4688C3740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06A362DF-3478-48E4-9133-D74EA99623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9D270D6F-7C47-409D-86F3-24E1D3CBD6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46B41F0F-72DF-4B7A-B3E7-1EED00539B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DF9347DD-95E4-4AF7-BB4F-EFA029D03A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90F2558D-3511-45D2-AC84-F5B6AA0C94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1DD0F4D-BD4E-4E39-AF54-C3C7B3CB9B6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CA6EEE5-B2E4-4099-B6D6-30C191B0E7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A9CE9D45-9DF9-454E-9E5A-16BE061B79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8B0C9811-C090-4307-B2F1-06D96AF9A4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96547B4B-6D01-4953-86FC-CDBF69B990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DF45021-0F31-45C9-8F9F-4B63BCEE6D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7204A697-1664-4CE0-9F19-981B3822C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BE72C9-7C4D-4C30-8C2F-5597B336A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CC886AC6-8E9F-4858-ACC6-0AB2FFA9D9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F8AD93E-D088-4CA3-A530-918F6B75989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3744CAA2-F465-4BF3-B6FF-9AF3CCD640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C17623EA-0C14-431B-B545-857217EA10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23CB9D2-7099-45D7-A0E1-7735BD8397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6777A6B1-C2E9-4BAD-8109-1A0F4A3D3B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FFBDBC00-E693-4539-B586-29454213DF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67AA3C21-E885-428C-9D1E-7C1EFE2BA6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D8258CED-49BE-4531-BE82-395F623448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3CFE106D-A3B7-4A72-A710-B2410A38169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9CA2C669-ABE2-43A4-8F51-6BBD9751951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F89B6F8A-FE42-4E20-92D4-81127F33F2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72573548-B543-4EEF-A6A2-EBAAEB3A3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F6BE20AE-3650-4D82-9325-DBCC4242D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AD4B297-6F6E-4B7B-AAA5-CADBE19F86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184D246-8C04-4CA5-BA67-40BDAB6686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0E03D5BF-0222-4080-B4CA-545FA88166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A97F1FF-225C-46B6-9AA4-69093F493A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5E54FEE5-151B-4E36-B4A3-18B5D99870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AC0EA94F-8DE4-4911-B882-38F9F90DE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AD718BB8-F355-463C-86CB-0C34EEB6F7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636F4C74-AFFB-4D10-8718-9F811A769C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8ABBC02E-0646-4EE4-B00A-AAB6D6651C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6D9B08B9-4A4D-40FD-959E-4D764F4509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D72C713-84DF-4AF8-9609-F2A2B2C08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4C38807A-50F2-44FF-93FE-F77630267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23FE3583-F334-41BA-9FE1-7552D0CB4EBA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E3F56B86-8579-43EE-9DBB-2B9E19FD6E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58866B93-C2B1-4BD1-ABE9-2E5ABA8445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656E7940-7CA2-470A-B6EE-1D8C78F78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B6E1A20E-1CD4-4CA3-B93F-201872D27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FAB7E505-B3F1-40E9-AA4E-A2B3EB48B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AF9A1FAD-ACB3-42D7-AA92-DAC732BA22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72003289-2A7A-4A71-8A2D-567397D7D3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4D3E49DB-D60C-4F9C-93CA-E9ED42225F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A54F23D-E3D7-45F3-A043-9EBD2F892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3A0C0FC5-60BD-47F8-B2F2-3167BA89BA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2172F195-DE90-4E3B-83A8-E4CABA4B31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079DD1FD-78E1-4BC0-9C42-7E70E6B044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2144BFD5-72ED-4159-92E8-3348FB6903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DA5F0718-DE66-4FEE-BC8A-FEF193AAB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5A0EF94-0195-4593-B246-3A8FD61545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1D91EB31-8726-46B4-9FC1-5339E0F6AE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E59E7620-609D-4705-858D-43D46B535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C3FC5B9B-96FB-43CA-A128-28593C38F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6633AF64-7B0E-41C4-B2F7-84372ADC2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3C191A6-BF67-4C8B-A7F8-E423A0A94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46C55A99-09B6-487A-99D8-6A3F94AFFC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291E9E57-3C33-4E4F-BBCB-9BA7F7770E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57E07FE4-77AB-430A-BFBE-9D9F7085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DA9BAC21-DCDB-4CDA-9CCC-A55A8B6E07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68C48F80-4D9D-4817-8638-6E742AB92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7AC8018F-2948-4637-AB54-F6D8F5CBAD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B252E25D-C256-4181-8140-C527F235F5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1519C27A-E45B-4CB4-9484-D739A6B6D86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3E91AF4-A0D8-451E-B814-E6CAD7EF31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1FBA2928-5C61-4A80-947B-3550DA36DB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86AF4620-385C-4089-87BD-36D1B57347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6FB51E04-ED8C-44E8-9F27-7D24494E3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366CA2DA-A07D-47AE-ADA2-2A4CA42FC3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E5EA30BC-F3D5-43BD-B026-51AF88FCA5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EE756DE8-2695-4240-B33B-055F106A4E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F0DFCFAC-DF39-4E24-AA44-C9C2516C5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A8211555-A501-4170-A9B1-FD844188A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C1E91B9F-EF4C-402F-B5EB-8260DD4CED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63E6088E-29D7-4B90-B9CF-EA619F687F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D882C6F9-97ED-4303-8C7B-BD8DD2BB16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4502AA71-4130-4235-850A-FE0D7119D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7FD9AEA6-DEA4-4E3D-8252-120806F703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86D5D238-F3E9-4C9A-B39B-EFF724FEB2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BC06DC2-9FD7-467F-A44E-605FEF27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80E4945E-45C3-40D6-84C4-B5780165D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6AA64AC-DA14-47DA-8876-1806E697BB9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1A700EC9-D2A7-4A7D-9055-80DCF6AF6F8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EB3D2880-C301-43E3-A36A-E5F8E90DD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52540945-828C-4954-A6BE-3EE396AE7D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CC7BB21F-9D6B-4CFE-974E-80A643D488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037FFECB-A084-4534-B576-3D69634D05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28E3CD4F-2E05-48A2-B24D-5BC81030185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EDD410D5-5A9C-4266-978E-92EBD323C65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22337193-CEA7-41B4-B6F0-99BC1592BB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41618901-CB92-41F1-9142-D2785F62D9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1C618CC9-577D-44AB-A30B-C07B534E82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CF8B78F2-D845-44CE-991B-71DCEBAC50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B12AADB5-8402-4C7A-B36B-5F9B0093D5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29ACE3C5-5709-4C5D-BE13-588A75A0B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B341F6E-8179-49E1-872C-4630ACC124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1A0CA554-62C9-4A1F-9B9D-0DD928A732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A32F3B0D-4284-4E41-80AA-2079C632A7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9EF8D923-D5DD-44EF-8045-B93BC6EDF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057BC62E-95D4-4943-833E-0E44F005C4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D113288F-2B60-44C7-9C93-D180D26CDCC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4271E9E-02C9-4FDA-A95E-BF562E5B633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37CB5B72-030A-43D6-BCF6-1D2F35226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9F6F2B28-6C66-4054-AF19-9E59823A9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6F2C0051-0D05-4AD6-99C6-5F27970D2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D1F2AD6C-DBD4-4457-B6FF-EEAD480884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CB9EB80-145E-4902-A27A-F1C430BF81A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DDF9FE1-DA4E-4F23-B91A-AE7B17FB81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6B8E57D7-62C6-4247-8C16-06E7DB7E2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BC5865CA-9940-4259-84F6-FD685CD8B5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3FAF8EBC-38EA-4D00-96A8-C4181390DF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5779A0A7-8043-43BA-9706-C5BCB28F8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0A554AC-13BA-432D-A733-9C69FAE3F9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803008F-243B-4894-AE54-EF49E031F5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E3F55D8-4E1D-4230-BA25-0F13666133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94DE3D39-C0EF-4D0A-BA9C-50CD4F8D24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64828ED-EF11-4EC3-BCEF-C978D0FCB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0880527-3894-41BC-ACB5-8560D1AE91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423578F-3FE2-4BE7-AC6C-170A23E84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E7F63CE3-7B6E-4EDB-B53A-3DB024D840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3C4D4AD9-7E12-45A9-A21F-9CDDBB18E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4805EA6-5643-44FB-99E6-FFEC30F216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B4C91B57-F798-4910-B74B-9201D23179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B2588C12-491A-4864-BC73-7267590B2E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BFE246B3-793A-4696-9A21-2B9F4A4774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AAA67AF-A1D3-46A1-8EFD-E32537CFC7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3A41F727-D7FB-48C7-914E-E727DC9FD1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E869B8D-3EB6-45F0-8C76-03237E575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BBB404B-FBD2-4C7D-A422-12DC7A7F9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E802E13-53CA-4D28-BA5D-5B3AD55949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29D7F833-B6E1-45B1-A197-D55948573E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BCDD938D-D04B-45D5-9FAF-78DD3D2AF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50DFF6F4-29FF-45CE-850B-526541F1E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9DD89DAE-E803-4219-91B0-F2F1067504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32AC5A15-EEC3-46F9-97B4-A8C3CC0C18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FB83A501-24F6-4D3C-8FC8-E2B27EDBB4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71CE5496-4681-44BD-AD86-9A44E970CA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FED49E8E-5E9A-46E0-824D-6506210E59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CCB4F39E-25D9-4F48-9FD9-D36BFFD8D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E7B71418-2003-4358-AC2B-A1F60FF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6EB2C180-6ADE-4AF3-82DD-E00E4F09B2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A008979-201B-4009-B76E-372A0D7604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8CDDCE1-F464-47EB-83BE-1E75D9F80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FDBD967-F2A8-40C9-BEA5-20BED5647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FBEC344-C1B3-4CAE-9B0A-08FC88CB0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2F482CF6-230A-422F-AFAA-CF83C991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2D7DB0A0-265D-421E-95DF-B79BDC8B9C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CD1EF53A-A405-4AF7-A4B9-F82E036FBC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545F0FED-3A0E-485B-873B-77B94CE1F3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2DE68189-748D-49BF-9D73-01347E8859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6A44C37-CD9F-4FB0-B881-26E9B03D3C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BC402479-2EE1-40EA-A63D-E6A7F2A929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BAF10500-2FDC-4F57-8946-B61A16CCFBC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BB9391C5-C871-4FB5-A5BA-6FE43C3557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019A29A-F9A8-4E12-9CAA-4EB2C91980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5E4460B-E44C-4951-8234-2EF9CF9E77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4CD3A954-4B4C-438A-8A2F-EEDB63866B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286F20E7-20C6-4B4B-9DE0-F17BA01B9CC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F288DCE6-B3D7-4ED5-9223-10BB760AB0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2730F21-837D-4FCA-96B9-F44F14C65B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5BC5546-5A86-4D59-ACFF-8EBCCE8F3E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BB125D2-323F-48E4-835A-B2ADC130CB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122FE176-3EF0-4D2D-AD57-CCB2F4565E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E62B3B2-6E10-4913-8403-0BAAA2776E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090A11D-D1A6-495C-B03F-EBEC795E18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6727994A-5BF8-4CC7-8D62-888483936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367310AB-7842-4404-9C28-D529923EA3A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DC3FB4D8-7DBB-4685-B8C8-81CA3A4228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38816EC4-881E-43B7-B177-04EFBA586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619CEC7B-68CE-4A9A-A40F-C126789328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AC31D84-D42E-4D11-BB04-60EC40D862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2FA3A173-9350-4BA1-8A4D-D225870AFB0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B80036C-119F-4E6A-9D62-5CD95A998F0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546365E0-BA13-4429-8F43-1330724F2E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C1B17A0B-0CCE-47B4-A937-97D06A78950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92E556A2-7DDE-409B-B48E-B3DA2B4235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507A98C9-2D42-4315-BC03-41EAE9CCC5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61B304F8-239A-4C88-8483-52404EFE5DC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4FACABE9-6CB6-443B-A07E-192B41B08A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A271FBEA-8A27-4989-AFB6-634EC67366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E4F7485-7E83-4407-B29A-ED67EE45E6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4A9D084E-132C-4A6B-B723-8DF70F8C8A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5DD59863-4A33-4C67-8CD6-2AD1C58836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39B30E0E-73D8-47F7-91B6-D0F304629E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05309EE0-8D53-406F-A607-6CED02307D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3781A1E8-A883-483F-9253-C3935CF294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F7B373C-FE39-4836-AD97-D7ED822F9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763F57E0-0E99-4AA7-9AC1-1334B6940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77701D0-87D5-4811-AA27-8184C0329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B4A256A8-29D8-4BE4-976E-069B4EF8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AC2CAAEB-FCC5-4E8D-9188-453CA4F52C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6218C5-3B8A-419A-BD37-CE667B5D1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DB5911F8-CBAC-41C5-B738-8AC1A96E44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818DEB0-0A95-4F40-8B48-887ED1737A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F8CC9FD2-219A-49D8-9DBB-0CB5E01049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89815C2B-3CBC-4AA4-8805-563727739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9FBB7B74-D3AB-46A0-8346-224369F3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526BEAD7-3802-4174-89EA-ED24C48CD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1B789E4F-884F-4732-958A-EA82F2AB5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7A955980-B320-475C-AC82-D450DB73ED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EF06E15C-807D-4538-A7AA-10FDDB262DD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5FBC9BA8-1AE3-47DA-8AF0-109631B8B3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5FE5563A-EC0C-4102-A7A2-D4DDBE8622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AA1BAB80-B1EA-4CCE-871E-98947F2D76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11250E43-597F-4D0D-BD58-4E962E123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9308EFB-9930-48EB-88A3-C8D7ED17D7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773F1A1-C841-44D7-8429-2F658FB317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CBAF2F6F-F775-4BC0-B60F-4F60B3D40D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4CD2C584-3C11-4891-8B1A-8797B18ABA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7D51AAB-2725-4BEB-98E0-13FD4979EA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EF805A1-9F49-48F9-8DD9-2386414371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7DC0F640-2A7B-4033-A951-E215E458D2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372F9E5A-70EA-4253-9D65-2F679D7DDF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8C41FCF5-EB3C-482E-BD34-6503EE9F3D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46E821DD-6777-4AE0-A3CD-8E3D872FE4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380ED9E-7AFE-40EA-AB37-EE4B54B2A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8C33F036-5FA1-4516-A354-722C1C244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F1BC48C9-02F9-461B-8D2C-D8FDFDF52A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91D978CB-3520-450C-B170-FD1DD31C62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7D735015-B84A-42F6-ACD5-DC73C578E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89DF280F-7416-439D-9BBE-C107425406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E7005EB1-2391-4CC2-85C1-C9597AC9F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06A6FEA-3D9F-4BA0-AAB4-5576AAAA42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BF58BDA-586B-48CA-AC2B-83484EC05F8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16078720-2EF9-44F8-9BD9-D76A810507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CF972692-7A2C-422F-8AC0-5209317A48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9BE129E0-DF0F-456F-8DC4-96845E139B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D394AB6-C8EA-498E-A597-8B9DF6E313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582567E-08B9-43B5-97BC-08B0DCF78D3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A6661ECC-2473-4FD8-AA32-699E0693AB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2721482-85E1-4DCF-807E-FA9349BBE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85CB2CB5-BD48-4E84-8EDA-C4C898C36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2AC56671-A601-4E55-877C-CF95034858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5268C972-73D8-4D37-B32F-17136A8365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78F696EC-77D3-4716-AB9E-C98C73F2D4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E783930-BD4A-4474-97DA-B1DF7A3371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3FAEA7F-05EB-4975-9D82-20C4091D603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162AC79-5A8C-4EB5-9625-30258816DD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AC1938B0-A731-4AAE-849E-20CD5DDC5A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8F56BDAF-44DB-4DFE-82ED-B843B4C1CE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85D2FDFC-D2DA-4690-8F99-C304CE82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9C4EF29A-DF68-4C13-A651-413836EE1C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3A3977FB-8077-487C-850D-AD9D62B2EB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A52F3AF4-5AF8-4915-9B24-AA3A8E0050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DA6A0AB-B8C6-47CF-8592-ACD34CA8EB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EEE57D8C-08E7-45D5-87F7-5DC013EA5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3460726B-E439-4BF4-B26F-FCDFBB13745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0D292DFE-EE3A-43A9-A45F-643B53A95B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49AD6D95-FC06-4FD7-89EB-EB53446D6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A2C89FD-0DA6-41AC-BEAD-0B1EE37C68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E99C3810-3567-41ED-A34A-0939C1F0518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0E79B5D8-828B-4A66-8D2A-19A0AD38ED6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F92C3D8-B36C-46F4-BDC3-CDF4F6C5BE9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EC146BA6-1263-444E-99A5-89003E4998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02AA096F-34C9-4292-A90B-E00E44ED9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5D00010-42B3-43F1-82DD-11D260D8DB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5E94AA4-892F-4375-A1C4-9E104F0D44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B9932DF0-4EBA-4644-BDA8-A6D87A535F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51D680D0-4737-4B00-80F4-5774180A6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CA88DB58-1F9C-407F-8573-C7A243F363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8B4AEE0-2187-4FE2-8B27-82955B17A6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7B1CF2F-797B-44C0-BDBA-AF84901E57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CD8C6EE0-5A80-4E3D-8599-AFE5A36004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77B2B92D-7A21-4FA0-88E0-68AE71250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D881D4DF-9841-4B57-BBFD-3CEBDA7828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4DB6083-B403-47D6-9B75-A9A30096A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88DA6B43-6E3C-4168-82D2-5F2596E8BF3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2DE84E42-A5B9-4631-96B7-BB09921FC79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2F65EF2-0617-4631-965F-0B05ED053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76C0046-D6C3-46ED-9ACF-E688E4D298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279C78A-AF45-4BF3-9FF1-9ADDB29BDF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B0B84592-65AB-4592-9484-E01B2DB060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6A29C2AB-49F2-42AC-ACCE-CA6D0457C3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0CE8D58E-F1B3-41CB-8C95-74A3D4AC7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F508F350-0E94-4986-818B-8F14C643C1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6ABF1508-B5AF-46E1-85E3-F5AEFC9C03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717FDE-9D53-4E4C-864E-90A1D568E8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E2A03E20-BBB5-4D59-856F-71F49B00A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4457CC18-A03E-4A33-A6DA-BB859E4651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EF44D8C-212C-414C-93FD-8C4D765595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123DCC62-2037-4286-B16D-750ADA0CA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FB4F8311-6321-4BAD-BEE9-08899814DE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88B785EF-2EE3-4527-870E-985BC1E4FC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93E0CD3-2FF9-4706-9A5A-6CBD7FB52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463C7416-BE5E-46ED-A038-4C53FA918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BF8C5476-4FB5-452E-84E4-683A3BB26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2EEE0B4C-4459-48CD-ACF3-F94A9578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4331472D-90F1-41D0-9A27-BB562111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21F3505C-02EB-400B-9631-73D631759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B33236F-45ED-44A6-BFE9-6D42F7A540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191BE56-4DCE-43A3-AAF8-EBA75023BC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CCD7CFD2-8F5B-4E37-8D1F-FCD8D48508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52D46E4-D01D-439F-93A0-AF0EA33037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D399A67-7981-41DC-8349-94D3D1E7A9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48BB9BD-D153-4001-8C52-0D77AF3007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138FBA98-1EFD-4C97-BDB4-8744C89F3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453A2412-8F58-4DE1-ACB7-7FCD7B2ACE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19467B89-24D4-4FA2-AB02-A31123177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994D3B9-56BA-4464-B54B-F6FC444954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D69F2A16-BAB0-4B2A-8242-50B3507A83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4AB5F6A2-7B14-425C-BFFC-3007A8F91B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CCF856CA-BE5A-426D-AF9D-F44495E796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269B2809-65F7-40CD-9756-04E3F2CF08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F17497B-5358-480B-AD27-14B181670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AF2BC671-6E2F-4B49-8988-0957E758C29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5A346752-6C43-4C10-ADC4-0D49AC8B7B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EF167B4E-B419-4477-BEEC-9FFCA11032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76B74AEB-F6E8-4B3A-89EE-F54B1B4D27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836117F2-E42F-4F57-BB2B-D009AB101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038D576D-381B-41AD-AC60-BA637AE217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340CC2CA-D051-4449-BCC7-2BBD37C8A3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4B8C1035-1EEC-4533-893C-3642F998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93B149CF-9119-40F6-AEA9-3916E28618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66FEDDEB-1198-4E80-A164-D49AD4FFAE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DFD16CFA-3A54-4D68-BD5A-C5B23CA571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D7D02C72-CA7D-493E-ADE9-4B53BE7FF8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058C88B2-4B79-4F68-888D-4B45A5D0BF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A73FCD70-2F94-48D3-BE55-A0F286ECC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1B7FDB6C-E18F-41F2-AC5A-7A5C799E50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BACE1862-8C1F-44AF-9E1A-B1A33BAD54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EE69036-FB94-46C0-8CA7-78143EAB3C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635851B5-308E-482F-B55A-8436246CF0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CCD48EE-A620-44FC-9CF6-3092C75875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477DD936-D72A-4059-A79A-D0BCFA2FD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3BB24387-D651-48C8-98C0-A01EEC84BB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E6F216E2-0795-42AD-9CAA-34598E0D4B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890C5EF-E4C6-4659-9EDC-02CAA6EF05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82D7F0D-F15C-4056-A5CB-D07BDAAADA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AA179C4A-190F-44D9-9567-4CFB17FB2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444A9359-1D70-411C-B4AA-9362CF77A9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3769437B-2BDD-49F9-BD62-803E050E775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EA05FD2D-FD35-48F4-BEDA-138CA7B32D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A780377A-5064-489F-90C9-A1E994D7E6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6516A0-6F12-4B04-AD26-CF30FAE279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ECE14712-CC01-4948-BD78-2A8DCE523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CD936214-8FB2-4413-B87B-B6E5DE47CC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FA425C91-D231-4466-8EE4-75400E0C69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2CCDFFF4-3580-4C67-9D3F-2935C8A38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EF97C52B-290E-4EA1-85FA-8371B586B8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296CD694-E8C1-4950-9282-E94A1F2800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8915587F-E16E-421C-BCB2-D3A07F5C0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67CA8F12-1A9D-4098-B958-9511C9CB9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460E370-C47C-445E-B719-53F8E7CED2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E8CBAE28-B9C4-4BE2-9BB8-E1B7EF1C91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7EF43B7-45C9-4722-A747-5CD0314895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5FEB9DA-95F0-4A3A-ACA3-1641EFCDA0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4FF5782-41FB-44EC-83F8-4AC66C48DB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32A5E9D-1C5F-4F0B-AE5D-049CEE5C2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C30C3AAD-E6BA-4BAA-A2ED-4B25ABEBC9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12CA8856-6FCA-4E1E-8BDA-2FE5D0F8C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E6B3F755-0190-4A3D-8689-C7F5915CD4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8F8F4BE-85F7-4CD9-ADED-0F5BBE2C2D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641523D-7BB1-4740-8E4D-09BC9101B50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75502ABB-A5F8-4091-850B-838426800F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56ED2F4A-2452-4BBF-B419-2DE11B81D6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C5B51F0-0B95-4441-89B2-8AF2C1CBFC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622694C9-5169-45A9-8FE2-DF68AD3D1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71EF4457-E7D6-49B7-9445-0BD771B79D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9FB4091E-4D26-4826-B658-86639ECC17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387953EB-F371-4878-8792-E3D1EEC6A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FB91D171-F914-4171-82C5-DF5B1DABB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74A2109F-3A19-4C94-ABBA-E7A666889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B03EB4E2-D6B0-4DA1-92C4-A123DA636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E39A058-00F5-4B65-A801-2ABEBE880D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28D651A-8C73-4BCF-ACD3-4D9A5F41A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9AF95D87-8439-4B09-A056-F66F6C99EC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67F0E8-F43D-45A0-BF38-92BD76A07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F2EC78B-AB97-4C76-B751-7681636128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E1D1B09-24B2-471C-942B-5C3E9B089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D60D53D2-7DFF-4C30-BC68-1B786A01BB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82BE371B-7295-4D64-B454-8394E49A2C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829EDC36-3E4B-44C6-B767-9AA69D18B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6B50A868-D5D1-4A16-87DA-5DECC37214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E37EF249-33DA-439A-AAC7-4A2F93CD0C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328ED390-F48F-4FEE-912B-C0A00FB8B8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0BAADA66-A89D-4D91-BF9D-081418A275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329FBC2E-5319-4DC2-A36B-AA3FD9B980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1FDAA790-11DA-41BB-B3B7-40CBA932183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206B543F-42DA-45DD-A621-A03F7C43D2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6526D6DD-F270-4E80-95A3-61F22B8A1E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DA542FCE-0AF2-4972-A332-BE80D6FA111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6C42B47E-C3E9-4782-A3C5-9AD9F77597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09603815-2132-4BA3-B627-CC1E14A5E56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78564D4F-BBCD-43A5-B7DB-25BA1EB3ED0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43AEE7A-CF64-4E52-8A56-73EF43A0B2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AAE53F74-8841-431D-ADD5-061CDA3ABC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58E4C5DB-1D14-44F6-AA5A-A490E39A9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19304301-58F5-47DE-879C-536CCB1AB8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D0F89F70-6421-4BF5-8BAA-F69BB7AA0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E6C24288-B444-4AE1-8516-9DCC9C7EC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6A85D046-6392-483A-B672-9D50A31906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247F0D39-B561-471B-8C86-826BA8D309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1EFCCE10-C5E2-4C75-884D-4C98D8166B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35CDA314-4B5D-4B29-A37E-49F5F00E9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329B490-4D80-4364-959F-73DF338D7D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1B6C397E-DFD4-42A8-8125-87F20BF77C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5512E587-8334-45F0-9814-6C46EA5734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709D9D06-1F1E-4A45-919B-450E60B071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C3204521-EB84-462C-B1B8-E55E458DD6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7FE06D66-3895-4133-AD9A-4B84EE9A5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A3BFD2FF-586D-418D-A4E5-EC9DE3A3B9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8057DD92-1D4A-4159-97A8-AD1124FBDF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E8AD4C2F-12AA-4CC0-8505-D2A7FC8691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AFBB802B-C596-480A-9630-701C909C94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AD85ED1B-E353-4F40-AAD2-57E7695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47C3AC62-A38F-43FC-8495-993E90C7A1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99C78986-E22D-43BE-9E23-E247A9D628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8089D02-64FE-4CE9-9692-480D9D73BE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F5ABA8-2B12-43EA-8200-C9D12AD0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DE73BD0F-6CF1-4279-B65F-806E8C889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6CEBD1F8-9600-43A3-8D5C-077A5BA025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F8A5E84B-5034-48C0-B301-7EC0271E3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85287A36-6F72-453B-9815-46CAD16FE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07B6D864-A5EF-409D-B3A6-DE7581533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FBE7E509-B4BA-4C9A-846F-A77837A9EC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59C619B3-18F9-408E-9BEE-FC33457423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81CEC0DB-5824-4F7F-B9A3-273C98A420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FC4BBCC-002B-4DF9-B877-5473D0E4CD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89A035B4-86CF-4D86-8012-9547A3C074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CC80AE9F-E567-4181-9D49-D34A3EBF91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99EE860-B382-4504-9CF8-3F1D05D850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83388CFB-09C3-42CF-8EF2-45DC12164CE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7F61E2EC-E274-4222-81D6-B539F60D4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E31A4843-596C-44F3-86BD-A2481C15C2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7C11ABF8-B0B7-46ED-A7A6-4DA8489164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EEC16188-F842-43F2-8E30-0DAF8EC1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34782D36-3D20-4961-8AD2-884423057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D6FD9713-6BCA-4A46-8F28-731775C510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6160C7D-3CDD-4068-A946-6E4A0CECBAE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41DF1ACB-1170-45FD-84C6-A4A950FDFB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4780C480-E844-4F56-BD49-F1020F7692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C9FFE3E3-6818-452F-83A3-1372F24286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D5ADF349-929C-4374-B6ED-8BA54724BD9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9468AC09-9F56-483F-B418-9B79D21367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DE3B6CE-D53A-4761-A1C8-B8CD7C0422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985EB0B9-5A6E-431A-811F-94E523DD61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3007C0AF-57D7-400C-9900-B2B0481C6A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F41525ED-350F-442C-B87A-A02CBD771C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DA25F21-63A0-4ED6-86E8-E2BBD750CF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AAC6BEF7-1C05-4B8C-B135-A19BEB2C86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516F8AE5-DDA4-448A-9A63-6BB2EE106E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B7B7407-CBC0-4620-B923-2C2BEEBE3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D81E2EF7-23E0-4003-A144-9307749BC9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9DEAFB49-C384-4D42-B7C9-BA54B248C6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1E8CA046-7D84-4D8C-B1BB-36A135D3E4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4AB29FF1-03A9-4216-AD41-0FF655D11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F3E77A4B-B6E4-42CD-9579-5B5E06DCE6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A9A0FE3-83A4-4CF6-8B55-3CE807B13F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43012FD6-2BF1-485A-BF86-843BF58DF4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B40C59E7-F7E3-4B02-8415-CB6C3E0C17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81EA56E7-F57A-44ED-85C9-088B69D52D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969A39-DC5E-40AC-B57F-AE9DAFB298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DB2F30E3-3D44-4334-BFF9-2C77A2F10C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E73B53D-B62F-4ABF-AA8F-5E02C2C2E6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5BD9989F-CC25-4FBA-9A52-F2716939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4D661465-1132-4D72-86BE-22335CD673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40E532A7-F385-409B-84EB-C509E88C7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FE228564-081C-4283-AD7B-DAC505B7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CA33C8-0A92-4823-A3B7-DED0F4110C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4E7165DA-1777-487A-9D06-71B146B9F2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B3BBF9D3-665A-48E6-83AE-AE102995BF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F574065D-E6F7-4046-9C1E-6C96199BD0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63CEEBEF-9F56-4FBB-A228-73861DA92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60B436BD-C7EA-4006-B51A-F3101AB40A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A8479B5C-3904-4DB4-A142-C209FAEDA5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B696B082-A357-4DBB-B738-B2098A047D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03FD12E0-79F6-4E1F-BE04-814B9C0D91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F3D1AE6-9260-4711-932E-86A984D9A3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BFDF157D-0926-42E3-B1DC-7002A015D2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2DD95C76-B175-4EF6-ABB2-4073E5FCBF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737E1CBE-010D-4C30-8EBE-B1095B8110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727E7E43-B52B-44B0-A34E-53D45625B7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550A848-4A03-461F-9AB5-A5F63D0617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6084ED27-D825-4F5B-A172-3EC55769CF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E662F175-D2F2-4A95-B925-4C52D1A197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5EDDACE-7591-4BDA-A7FB-35350D2635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408220B0-E4AC-4987-952B-73CD09E001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5E47B02E-6CF2-4CD5-BE2C-D36F00314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04474FAC-482F-48C4-A9B4-E873A33B34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16A98894-6C8D-4DE3-AD64-D126FC7B8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023466F1-64D4-4C79-9EF3-8F270A7B89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76EA0B6C-22C3-41A1-A1DA-ED66E3CA8B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D6B55573-DEDC-475D-A9C3-B56CD3398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854F6B1-DFBC-4F16-BED3-6C72F32925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07B2F32-EF4B-4AE4-952E-A82E965AD0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ABFA5442-C6D7-45A6-A634-4674FD7AB2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DC044EFE-C0E8-472E-8CC0-C87D6799E69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B16E7429-2EBB-41CB-9D26-8DBCBE073CD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16585057-8641-4AA0-A183-32BECD0235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D411A2A-1ECC-4619-941F-9A00BB751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600204D7-497C-4D09-A144-9D281D726B3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E2F548B-46A0-4031-8BF0-91217468F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22D24EC9-136F-4FB0-9C0D-DD2A0599B6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978B6BBF-39CC-4F84-9922-CA2C60A0A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0349B7CD-F081-4D2D-8DEE-51095E85E2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6828A5B-A853-472A-BB85-772F468416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FF2594E2-BA11-49C3-9350-90735480CA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C141E339-A396-44E5-B208-5D1A68640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CD8B48EB-C4E9-4903-B901-734E1E4FFC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B5274DA-636B-4263-B898-5DEF275EDFE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B3E7730E-89D9-492E-B956-C411A5F85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94A1AF66-B971-4432-A464-09EF7CAD3C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56BAF9B-4373-4F0B-862C-13DC67BBF0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590D92C4-E95D-4BF3-9085-F2B858122E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9308449-8071-420A-87FF-F346CA2D2DF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5821A618-8980-41E2-8E51-8903AD18ACD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E79283F-B860-4F01-811C-16053D86D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D2E2C458-9C25-4B64-947B-8A1F794E7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4FD8A95F-E4D0-45D6-95B7-1ED859DC02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0F01B091-9675-4A3B-B911-E9EA94705E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7ECC524A-F5BF-45CE-BD56-A548AFC466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FFF65EE8-7E78-4AD2-A659-6AB895042C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ED14628-27A1-40D6-92DA-9C87216A46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CDBE0B5B-8395-4D96-BA3D-B18F43CB3F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C4C1A2B-171F-417B-98DE-15C99A1FE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6B4FEAD-40E7-4154-AA3D-3727D4E7F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C4828AB-1F16-4C30-A1C8-5D84C81377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9AEAD6CD-40F3-4988-AFF0-1C5BA711FA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80432066-BB18-4FA8-873B-7A2B04BDD2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DA1703A7-C63B-48CC-86DB-9823E661EE6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8DBE97AB-C57E-47E5-AA09-C4F99DD7C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3836350F-7AF8-420B-93E5-6DBDE26BB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15CDA425-85DA-43CC-867D-21AC509977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E1D4CC57-6516-47B0-A3A0-76D850A50C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AE39A36F-9FAB-4DE1-847D-A94EC55E98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DD53B896-9C56-4498-B22A-85CA513673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E2EABBB9-F2FE-4718-ABFC-4CEA09CCF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E55150A9-5A18-4473-8684-FA7937D80E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34E709E5-B8FA-4C8D-A81F-89197E83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78E22D29-2293-4990-80CB-91F21E9EC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FA111436-65F9-4147-9026-0E6DC86B0F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4DAD6E78-5C6B-4DE6-896C-1490587C1F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ACDD36CC-78B5-4F35-A0C4-310062BA4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E0999F4F-C181-4F24-8AF7-6A5DF16968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CC00BEE6-5F05-4B19-84F4-C1D5AFF80A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FF9A2B11-1FA4-4253-AE8F-2E1D44D48C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710AE899-C248-4446-ADDB-0E2E6C79EF4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C6F98DF-13E8-4BD5-AB05-3D2AC43328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8BD97963-6090-4F71-A003-B7E1013468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DEA620F3-6A5D-4C48-914A-F29DBDDF8A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99251A53-1733-4E58-B604-C2AB45D261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DE3D1EED-0A1F-4D42-8517-EDF0D754B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BC9D7B63-2A8D-4C4F-980A-496E773642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98718D25-C4D6-4D80-88DE-3B671BE034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03E9C09-81BE-4A65-9F58-9F4719FBFF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B4892EEA-5295-4530-A57C-94861B6193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7CC0A1BF-FF19-4681-9103-03FAF920B9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AC9F5A5-F7C6-4711-A688-B530553D97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F4D47737-1254-4043-808E-FD7FF32EAD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ADF74BB7-E211-42CD-A16B-FCC28C716C9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8EDC277-7C02-4208-B904-B013371DF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8EABF914-E197-4F34-926E-9FA2D2CB5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06B9B7B8-3BD3-4637-9F7F-5289F9A67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F085A547-339C-41BB-A92B-8B4BEE38D8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A46C5980-3E43-4036-870E-931F889C6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35A63FAF-C7B3-4192-ABCD-8CDBAACBF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6E6E59FF-1DF4-42F2-9840-C1C3790E6F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D5ECB875-2932-4DDD-947C-FD4A42C2DE0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DF5986E0-3591-46DC-8BA0-8237E90C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39DC939-14AD-4ADA-9F28-30650F6C85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33B495A6-958A-45F2-B87B-548DC7AE82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707F903-6D38-4AD1-BE50-B92E7C93F6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37F9EF17-0E4D-4AD0-B25A-7415A72B664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FD91536C-09DB-45E3-9A18-896D692436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49C9CEC2-6186-4FA2-9B27-318563A2CE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622BFA77-FEDE-491D-9C91-2BA1BED4A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7E4BF11-FCD5-4C94-9319-AA0242B22E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6EC68D5B-3073-430E-8D3F-A7FF29F460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499DB457-E655-4CB4-BA90-F8134848A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8C8C88AA-2666-4DAB-A219-750D1DAA5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66F7366B-6E83-4310-A33D-C35B99A899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C98F7435-9ECC-442E-A3A1-4C0900839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2E3C421-9C1F-4BDB-969D-B4BBBCB502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82A29195-90FE-49D8-A924-088B5335FB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9DD9B3B9-CD9A-4725-BD96-F500D7AA4E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D3D43CC5-44F7-4D47-876A-11D19EA37A3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7F72A080-C9A2-4220-B95A-4628CDD23B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C04FF964-15EA-4A27-8C86-AB453320A6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2FEA8AFC-A843-4C29-A57B-AC8C299E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7D89834-CDEC-43C3-BE17-B4C6390E6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768CACA-6569-4BB9-A3E0-B1FA08B051C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666F1B19-CFE1-4F2C-AE8A-D3B013D3EC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1B9CBBB-CB78-4AC3-B869-55E0EE7977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56B56E2F-8E68-4F8A-AB91-B4B8043E5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E5AE4636-0092-4BF7-B545-B678ED7B1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2F5CAC96-4AA3-402D-B995-F25057D75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4CA4933E-2A8A-48C3-AAEC-89E898547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5219BB30-9BBE-48B8-8205-E3CD2EE56B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06BCC917-F3AB-4F83-9751-E4B7D86F00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E1C0E83E-821F-403B-B59E-07FBB142FD0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5B680D8B-E219-46C7-9CF2-971FFE02EB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AB45BE98-FAF0-4006-85A5-E458401A1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FFBA8AC9-2F95-4207-9BFD-8A5344DC3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D2B296E6-B1FB-4CF4-A89F-0C7C23F7EE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F57EC796-2451-48B8-B0F9-87505B56E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CFC5E7D3-DBEB-4650-A33D-9B7F3721F4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5270B96-8845-4918-AE2A-8D263CFDD6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9290A44C-CE00-4A27-898A-70D665F1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2665332-9EB7-4E7F-9EF6-D97F2FAAD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E4D54296-EB06-4CA8-9E54-357944878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18AF8B6C-F4B7-4093-819E-AB1A0B0DEF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1B9410D7-319A-4A03-8DE0-407995556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2231E70-7BC5-4FFC-BC55-55AFE8A61F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DD83790A-F93B-4F3D-A89C-89619CA96E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E5A8AF24-7BDB-44FA-B4A7-29215FA962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0E6CA049-B5A1-4C8B-97C3-621948EB424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F17303C-99B7-425C-821C-1CF2B00E5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C6DF2B35-D612-46E6-A364-7F0955FE57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8F63D368-1DFA-4829-8B5A-C65441CF6B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87357409-445F-48DB-B2F4-A5B502316A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17606B4B-969E-469A-9901-7F813BE1E9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D22B7127-35AC-4312-ADD8-6891530E7D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F59D7F0D-D701-423D-A360-B2F27773C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9982E5AA-3522-41E6-A73D-C12DD82453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C2CD49A-5FB5-4AFF-ACA6-03928ACBF3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19CF8BE7-2B58-42CD-A25F-4F524469A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533B46E9-8CAE-4022-B101-569E6C8DB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3B229271-2298-4DE5-B744-2607A08274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C1DAC999-087A-4C09-868D-8DAC4692AE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9EB13CC7-7B1A-4AD0-85AA-F347134FB0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39E3C12-7C18-4358-AE94-8AE7415126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4815232-A280-4F24-893B-A2104208E6F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C14EE878-63C7-4D60-81F2-7BB7FF4EC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77890462-99E8-41A1-9C96-A08BF7534B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8BB1EB1-9BA0-49F2-9FAB-BBAA8CD2C3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74388B3E-AD51-43D5-93B8-FBBA53AB1B7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32604D45-DCE4-4198-A120-01D4773561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B5A448E6-F5ED-4A92-9B99-EA97401904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6E839DC9-1860-43C9-B0C9-1406F2A225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F3A14503-ACF6-43CE-AC09-DB2E60D92E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4F1C8759-1B72-4BC8-AFDF-869E5758EB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B43CC162-EF48-4D14-BF2B-0BA636D70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CC0E549-1160-442A-9C2B-6F0B7FB59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7E004251-AE75-4B70-B7DE-47662424E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7D5CE57D-235B-4752-87A1-9D45B210D8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BDC74889-159D-42B6-B760-04A0BC116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552C93C-018D-4796-8C28-21F642AC0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012CFB19-3756-4855-8924-72018112D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66CD50D-8D7A-4425-857D-9D57E85E03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2D6F54FA-E644-4008-9723-23007651FE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710ADCFF-A084-4A56-A7BE-18A4FC623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1384030E-C6B4-4FC8-9511-AE31907B8D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D348BAA-90C5-4038-BC57-C131086F35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53CD897A-9ADE-44BA-9972-50EFE248A8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1259A96F-AF9D-46DD-85E0-7292D348CBD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51B8E3B5-3084-4861-91F6-4FE5AB9A8D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78406B0C-88AE-4CCC-8946-8C7262527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C9D87AF-DB9F-430F-A1C8-29FD828A83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DCAE668-7191-4FA6-B70F-BAD6FAA81F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2D0EAC30-EAC1-49B2-B5CD-C76BDB620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FE50C6C-D3E6-4248-A898-FF6F8DE274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3319040B-067E-4244-80FA-81F238CBA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13B9B2C-3C92-47A9-9E18-E674F64ADE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6A8FBF79-0FCD-4965-9E3C-12581BF4E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93C4C45D-ABE1-4985-931D-FB289A19C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46C80DBD-42CE-4E7B-A9D6-0AD590C7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5DBB7EB-F4DD-4507-8F09-2D95C51CF8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7FE80565-1817-4C6C-BEB0-0A16A42E23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327FC44F-1A56-4867-B008-FF66A0E8FF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342AA1C-B4E9-44E6-9486-65C3C27E5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11BC9E91-76A3-41CF-B8A1-613DF48DC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1F87FC86-EBF3-4594-8534-4B9146C0E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C52D9103-D3DE-43E9-A7EA-0C3FA60700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CCFF6541-BA73-4A07-AEEF-7017CD2DF5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1BA4BE52-2253-4702-9BDD-137142CAAD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6CB09ED4-6B99-4061-B350-4838A86C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0262F515-893B-4CE9-B735-983DC36D47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FBA7E99-8E6F-4727-844C-A691B957BE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124D6697-3540-49B6-BA0E-3F7481C6D1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E3B1026B-97AF-43E6-B0BF-7C443825D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266257A-AC86-40B8-975D-22666B0E91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A8AE919-8163-418C-BC18-C4D9003F9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667EE1EE-3A69-4874-953D-9CFD0110CC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E51A7F31-CB3A-4D9C-9973-04DF05E826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1EFA884-2A1E-43B0-AF44-5799473BA0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28791683-AFCF-42D0-A5AC-C011F7932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71EFE6EF-0293-4A90-B17A-64E1A95D3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A28A6117-1DE0-4EEE-A14E-1CF81032FD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807E39AC-445B-47B5-9FAD-DA02378AF0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23B24C4-B133-41E9-AACB-48110B02E5A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0530175-A77A-4BE0-95F5-BF950DB2B2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23E525F-C040-4C72-A1E8-E3D620BB15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D657129F-77C3-4E1F-AE05-C64651518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E42CA4C-4458-446D-A926-6D84AF5970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D324823-B3D8-45F5-B2EB-F6D3949E27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06C8859-7AA2-4A73-8C7C-1F7A3E644B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B1D1AA39-FB2E-4864-9E32-B4BF44E4D5A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AAE62D04-27FB-4E93-A86D-24ABF047DA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725D0E7F-1A9B-4CE9-BCDF-FF6DD0CDFA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95776F1A-5ABF-4852-960E-E898BFCB1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75DEBA1D-5047-42D9-8623-3A716E0E8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CA028BE-1147-4044-96FF-4A089DB7A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1A48D32-54BC-4EFE-9F84-1D9D0D0598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30AE9724-8CB5-42A5-8BEB-B11E534DB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113D7412-C840-4C0C-B7A2-85F3B473B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228DEDD-1EB5-4AE0-B290-9B2BD51CE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B40CB9E-5BEA-42AD-AC8F-8BE4D5DEE7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F0156B85-8164-4E4F-9F7F-DCD2129818B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2EB34AD-F355-4AE9-8E12-9EC60F6C1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FF1B75D5-A389-43E3-9564-0F2541919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D3736969-C758-4A6A-8DB5-2D6E21B385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7D125C3-8A21-487D-874E-3FE754A4DD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B42F76C3-3552-4EC0-95E5-27BB76BEA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5EAE5F8-62CC-45EE-AE4B-26777F5E5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88DACF05-7AE6-4821-BEF6-344C6983A4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CB35AF40-B916-4F25-B57D-D068533913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39E9EC0-6053-4E9A-8109-88E7FF86F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89B2778B-429E-4D9C-B996-052E33F52D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05AB059-53D5-48EE-9454-21B269DFC47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F9196A50-74CD-4B10-B428-73E2935C9F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9A3E152-C62E-4A51-ACD8-49641C298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EF2F8013-88F0-4E46-BA24-DF910AE2DC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98D4CFB9-4ABC-4A4B-BE3B-61C186279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50AC4D8-7F69-478D-8FB9-D3ADBA79EE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C2F28AC7-284F-4A76-91B4-F9F7D11ABD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236C122-9C7F-42E2-ABE7-D2BB3E4E48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CAD5632-736C-4977-AFF5-D077CB394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2A25362E-592B-4B17-9423-3D8A6B0FE4E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4BE21DC9-5276-4A2D-853D-CA3496AA78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921769A3-7344-4096-A928-CDADB2950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7908930-D97B-404F-AC8E-C38AF665E8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78C509AA-6EC2-422D-BDDF-5FB254F43D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EDBAEF92-F1F8-441B-AB80-059C222C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34EBE0FE-49D7-41D5-9149-33BC104CD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499913C7-4698-4BF3-A49A-373B1E3EE98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51406873-50FC-4DCD-8F89-12AAF739761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3BB2DED9-5D68-4D65-9550-C4512D9E4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81B2DFC4-EE7C-49B5-AE76-B9970334C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69CA884-11E1-41BC-BA26-6AEEC34CB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BD673C99-6328-4E89-82DD-E31336FB1C2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A2BDA4D6-52A9-469D-9B62-A37AB6F8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30D6EFFA-DB5C-48AB-9312-B737744CD2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E59C183C-8BBB-4633-B656-010EC7EBE1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77E54A61-4829-4F66-9AE0-B1D7927CFA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5963DA97-DE63-491E-9DB1-C9DC1CFCFD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14E6BD23-0AB4-47CE-8441-7750C054D6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7D9FD258-08BD-4988-9A9E-BB97E0B762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2A317FDD-0672-4DF7-8F5B-9FE93F16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69081209-8F1E-4DCB-826B-8A7AAB75ABF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7182068E-8405-418B-A5F6-7D1D9569B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4188675B-E66B-4084-AED7-126F56BB04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07038EB9-7935-4B6A-8101-986158A6C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BCDA23FB-550A-4BD7-9CD9-27E6C608C9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C4994261-1767-4490-814D-2FF42DB6EE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96887F89-0896-45CC-ABD5-6A1A8D9D05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1AFD4489-5E87-49B2-BA18-F62245521EB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263C368-17E4-4F1B-A4D3-7DF4B0DF99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B410C90F-FEB8-494B-A010-5780813845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FB6709CD-F9C2-43AB-B5C2-6DB95C45C0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AFC88B53-DFC5-485A-A080-71EDAFEAF0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DF18F41-EC6F-4A70-94FD-0CBD7B686E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EB65B827-357C-48B5-BAC9-8D788D3FFB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9C494F1-986E-408A-9C05-14A3F8A43F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F2977C9B-2AB4-474F-AB2F-0578C145E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72046D7-235E-48F1-B6E1-AA2552EFD0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8B4AEFF2-1CF7-4886-8828-A675A77FC3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7DD83B84-83EF-4A45-828D-B2560611D8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D1E1ECCE-DEB2-4EAF-AAB2-26567322AF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B65ACF70-083A-403F-A779-BB4D0A4BEF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9238A322-8580-4CCE-A1AF-E6463DE3CE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E9D3BEAA-A4A8-4A93-B70C-9BE4D87587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76FCFB41-56AA-46E9-ABBE-396A23E5B3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DC1DD1B-C5FD-443C-8145-5856BE354D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8EBBF48A-0B10-4ED7-8F8D-99623DE193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D6219770-874C-4282-9050-2ECDFD9147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D71DC4CC-9D12-442A-8592-09D9FB0F2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8F05D9FB-1178-421A-A519-8F171B570F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0117C981-61A8-4474-B120-6DECB24975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CF3F4F7-BFD0-4A12-A0AE-BAB662822C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166B80C9-BE87-4420-BC02-DC2C80808D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31712D62-675B-4101-8F56-4FDE6CCA61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A8D7E256-A30D-4C50-BF32-B6B6F37F85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19DC06F3-3421-41B6-9B5E-561D8ABDF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7C877917-77E8-473E-8042-53C3F6FC1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891B3A4E-A6D7-4776-BF8F-69C46E5E7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501062EE-C8E1-42BE-9D27-5D99889A89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6C49027E-1615-43CC-A651-05A076E90C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4C6EBE4F-E144-4D4E-93C0-81F323B53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971DBB26-4DE8-4D06-890B-EC97965CB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519E2B8E-EE12-4D0C-BEE1-15776099E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B5957DC4-9948-4360-91AA-39D1FBF883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AECA3A5E-CB97-482E-B55D-AFCE5C886C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60E26F9-A92D-4572-A368-AA3F56BEDAD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DDE4EA20-693A-4305-99B3-416CF94453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6955198-27C5-4D92-BF8D-799B4F0D1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94349251-AAC3-48D1-B133-C3B4A92CF4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7193803-E6A2-4558-90A6-73CD6AD47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90666470-B7ED-4CFA-B88A-A2FF4CF63C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5EF8E05-ECFC-4A13-B77A-8EECA0FB7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37803B8-C113-4C7A-8A81-95D59C1FD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81DFFB25-B1A6-4C3C-BB0D-F8AA248894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FCC338C-D329-4EB3-B754-B6FCB0AD66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D94E7FF6-DBA5-4528-AFA2-16C67702F2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1F14DFB-1034-4214-8E76-6F54BB968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E784BB6D-8790-4215-AB09-63FE2C1AC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A75628D4-ECC2-4038-86AA-ECBD4E7499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9C2CD467-F4D9-4492-95AE-C88830A8FD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DAFACBB1-D8EF-459A-95FD-F96206432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E739E88-FF1E-40ED-98FD-8E3D89360A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CAAFB801-7A98-48A8-AF68-5056BBE3F4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6063159-040E-4E40-AF10-8A623F052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BF028D28-2479-4D16-B9F2-701C68808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E161B520-0420-4FA8-BEF3-B0B15A92F4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81A36169-5F6C-4233-87D4-F0C39EC395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6F041666-7AC4-4B11-8B81-ABD749798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332EF105-66AB-4A6D-9268-4583D4D11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75D4DC17-1085-4FE7-8490-A25148DA35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1299E309-BE69-4401-BCBE-256DFC58FF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D5F14C3-540C-48C9-95C6-1C1918485C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E1D24054-2A45-4536-8DE4-C0DC92C19B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49B5EB15-AAE0-4BE6-9C54-6922C11A9B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7499ECDB-E8F7-4F30-8818-461324D45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0D7B1E3D-7BA4-4FDC-A821-E2D12B3F91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DD99683-8B5B-457C-9AD1-5C69DB981C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4FF2BBB-0163-4E6C-B988-414CF1C8BB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62A54FDF-407E-4B03-AB85-D3B7CB9332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2FFD1E11-FE9C-4528-B9F6-B6987D8E96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E0F9C490-9232-47F7-A2BD-4CE547A6A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953336D0-BDBB-4162-BE52-624AF861A3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E74D2D9-36E3-4E9E-A04B-B06D856727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93823B3-D635-4CDA-8E23-C3FA97366B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2C5618C8-1374-48B3-A2BF-C617643CD6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A5250725-5FBE-4BE3-9D98-66C70F61E8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2ADC375E-6B5F-4F47-95E2-78F76394A2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8F57FC6F-FE73-441E-B56E-337C8D7203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B02C1C09-EB74-45C3-8175-A6E308A4BC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C10CBE74-B304-4619-A12F-F773ADDF7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D70453A2-8904-46D6-BEA4-AB4AE41FB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3891665-F37B-4AC6-A734-F2E3702502D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5C4E098C-9734-47EC-8E6A-753727AFF9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2C12888E-9EBC-4A0E-8E48-1C74DE3B64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8E59B6-1D3C-4951-9960-BDD98F3DA8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FDC21049-27AC-44A0-9148-F36B89F64D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2A80F23F-2A5A-48CC-850F-B9066AC7C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4A95DED4-DF0A-4B19-B7F6-DB395A17C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3C8B0B3C-7D1B-4ABB-92F2-BEB03AAFB0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2187AC80-7574-42D4-B758-554E7DCBBDF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1D4F8CB4-57B3-46B5-BE1F-BCE5C379A6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4208E57-61B0-4DB1-A409-2DF8FA1AA7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65B3AA6B-BA65-477B-B321-2B2EEBC26A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62686973-27EF-4651-8683-B089D74D97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5B220EC8-EFCF-4016-A4C0-AD4C5770AEA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141DB67D-40D7-440D-879E-0624B2060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5C4DDB54-5CAE-4656-8BF3-0AAD674F50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6F143A4B-8B4B-47B5-851B-D8E9F021A8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C183E2DA-D0B7-4BAA-878E-E534C122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A28CF36-E1C0-4626-A680-254EFD8FD3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1785D159-5F9B-4BB8-AAB7-750EF3602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A99BD75A-0FE3-4AE6-AE9C-DF4C354C75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9B2A4950-A4C3-4941-9BFB-5EC57A3A0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B5F0EDF7-E015-437D-8670-8C73A97E32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9F8CD7F4-6F3F-4E18-80FE-400A8F942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FA8F6D38-7BF6-48FD-8EFF-7BC35E3BEB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0004EDE-ABFA-463E-B0C5-6D7E8E17CD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E48B854-738A-4064-A7D3-36B2A6E8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4B589D50-F97A-4F86-9F39-8CBB17CF60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099D28D2-4475-427C-8137-4EAB5BDEC5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15357C5C-A37A-40B3-B65B-513063053C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4AED83B5-7B50-4FD3-B529-EC6CAAE903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A22AEE6-A488-4EBE-9F5C-3E3B33F5F4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9BE15C8B-6253-4BFD-B7D0-4B057296C13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FA45F42C-F585-417A-9176-7BC482BA3F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81E911AD-BFEF-41FD-83CD-81F7677F2A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CF5E7CFD-6E73-4544-A419-0F24A5B17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D2D8D3B-2044-4BFC-8688-0C08651B40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84DFEA23-D55E-42D3-A592-BF8E0F4C31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FB744AF6-1395-4A65-BCB6-3211EB1DCA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FD23780E-A7D3-47C2-9D18-F3176608AD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C7E0FC04-D17A-493C-A357-B5D483472F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329933D-276D-4F9B-BA73-43FEB4D13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915B5F39-5AE7-4D56-B63C-A848981EE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2E74912-C33D-4B79-84CD-AC09CB83CF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13DF7535-FFD6-4459-A93D-AA12EF3DA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A81D49D-1BDA-42F6-8414-A9D30323CE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41250AF-5E6F-4A60-91E5-B32209477F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833223E4-694A-471C-8AB6-007193411D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C539662B-0809-4E9B-9FD0-0A1D9DA72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5F5C9EA8-0839-4B71-944E-340D504064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D8FEC0DD-1BBC-446A-85D7-24CC3DA8DA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43F2927-2D8A-4E09-B763-7A5CDC85C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4D29277-4D20-4768-B208-C4F41E5934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C30FB16B-4A49-4352-BB30-13951E6B7F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EFB2070-61E4-4D8D-A11A-BF0A03EEC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F31157E-E757-4770-9224-0E1985FD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C8981C8B-5BED-4C2B-AA85-2D42B47FE8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6C85025-1741-42E3-B1D5-6CBF8B51F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5987177E-0819-4BE8-BC92-030698B90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6137242E-093A-459E-929B-4CC1A7073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D3B46597-22C1-4478-9F99-FEC79F240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BD4C664E-1FA6-4D86-8F1B-1EDE38EBB6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C5216AA-B92D-4EED-81E1-192D75DF5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414EB28-D571-412C-AD77-A8E248843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90499075-359C-455A-84BA-927F852C5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0CD581B-DE02-4676-AFC1-6C9A546D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2AE8087F-4555-45E9-B4BC-1338B0C09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E7DEDB57-6E5E-4F26-8CF8-10F2293E8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7876B836-AB10-4D77-9943-ECE13A3970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262CE700-8A43-44C1-BC5C-02425BD63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4B4CE7F7-079E-4264-A61D-26742E157C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A3A3EFF-C279-47C9-B0F2-ABADCE2E37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8750B399-D2C2-4B3B-B2B3-17181F3F66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C6A5AD4-BCAA-4135-9661-90416AFAA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1C1ECFF8-F738-4555-ACEB-DB2B7706F0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14676A03-EF22-43E9-8C49-3A41123BDD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8634D3A-1C28-494A-89A4-3E1BD1D7DB4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EBEEAD98-E94E-46F7-9978-9BBF66A4CB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96B6A9D-D5CA-414D-B635-B33292D0D5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2ADFCE8-D393-4F91-A88C-BD92EDDBC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9780A3A3-0C60-4413-BF06-E2C7CA97D6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489944CF-B55C-4238-B906-2615AB53C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8C1D0DA7-758B-4824-913A-B8016F434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CF7283D9-6BF3-483A-9114-8531443133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410CAB41-6099-4347-AC9B-E4FB08D053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8BA3B6F-2051-4A24-A227-351F669E7D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56684BC9-92D5-435C-9FB5-2062632240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4F1DF679-68C1-4A6A-BDFB-5BAD7052F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2923254B-F6B7-403F-9D7F-15F225E6B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597FD26C-934A-41E2-A896-1E1BB374D13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BF1A0125-0D2E-4D97-98FC-1FE334C27A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98EF2DD-7F7E-4BCF-9E1E-7BCDC968FE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81FB0F0-A11C-4ED0-B9B8-9892EE55F1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C9C98919-0C7F-4F0C-B071-106E5526CA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68E7CA89-5CB8-44CF-BBF3-0F9C002BBF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CD0A92DE-C32B-43D8-B7AA-12684B1F69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B08A39FE-790F-4447-8D2F-15463821B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EB658199-64B3-4432-877A-5299B0DFB7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12AF8A29-0B18-4476-9796-164DF499E1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3DA91C0-486C-4ED7-8A88-12F9502746F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31841BF9-A228-4403-B2EE-479852377B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3CEE629-2055-45BA-A3F0-33FC7DFC45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45AA14C-1E6D-4DEC-9CE5-7DAF5F55A39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C743956C-4D62-4EC2-AB77-C3B26F3B7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3D1F36BC-5257-4B56-B572-DBCEB16C9D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6B5FE801-AA4C-43B3-A7C7-D05A15B5A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BBED72BE-289F-4FBD-9939-6C7D6B034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F215362-7C17-45A6-8BF6-3BFC671979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F4F0E40D-1964-4540-99CD-E4720071A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82D445B-0FB4-4378-8011-9BDFCC1F70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6195187-39EF-4BFB-81DC-A539DA396F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7504FC51-6BD4-49CA-B570-5AE572DA67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97A985E6-69A5-41F1-B3D5-F560350A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051AFE1-8FD6-4309-9A70-6F89688E8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D70F32F2-9BDC-400D-BD19-D00411F54D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40F1E937-C5EA-4D42-A929-1FE7928A3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D9676448-4F58-4A7C-A345-654AA560D0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B1B611E1-8906-44D2-8221-87C67113C8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3855B9D2-C65B-441C-889B-E8824B758C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8D6E269A-4621-4C65-8F97-903068D6A1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C81F4E98-AF29-4577-A53A-458ACC6667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69A17A7-01F2-4FFF-A561-1EC065F9FD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7D9E2E29-7236-4F09-A24F-CF205B05C1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86D6A5A1-7F9E-48F2-853A-5462CC83E11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41F1CFB7-4BC9-4081-9F7D-4CA910DA7F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635CA73-7200-4A73-A0CE-97F1245878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0D41298-92FD-4B01-AF1E-FA3B157E75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B7DCA07-F6DD-40A8-8441-565E86018D7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A726202B-6561-4C51-A172-66E06988C60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65D190EF-17C2-4FB9-B787-1C7CBC58E1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F858BB2C-5C35-4C63-8117-A8B80E1440E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C403DCB3-0393-441D-8C9F-09E3D0B9C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C3F9D38-7D1B-4B26-A7ED-25916B74A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B16B73FC-E1FC-47D8-8923-E0AE66C082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4006AB0A-2175-43CA-96A7-2AA52BDE27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61EE251-FA18-40F0-BAD2-D6CE2FF097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D179F760-330D-4BCF-B707-02BFEF36B3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3CD3B7C-CDFE-4453-8228-486C35720D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3267479-6BE4-492F-83AE-A11E7EB38E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AABFC934-7295-4FDB-A4AE-329D7C389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FF626C03-8BBD-4237-9F67-0528B864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B96D08C3-B1FA-4008-BBA3-F786BE6C22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6C00122D-8605-484A-A8B9-DD9D2AF710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A0B33656-7653-41BD-8F55-3CE0E29E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A23B0003-8FCE-4C0A-9FF4-1316E098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187BE8EC-4F43-4202-B02E-4C6BD9B3E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A8E4B53E-F945-490D-BC25-E486C644B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29DAC416-C14C-47F0-8131-FF7FB2FD69B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95EC2E74-DCAD-4CFB-854E-2A3606BDF1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C59DF869-DC40-447D-8012-AAEADAB48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7D634E1-C0B4-4B6F-91A7-7F46EBD5D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0D8BE19-DF9E-4F48-A14D-01D3D8BA6E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C82DBB7B-11A8-4404-90E6-D29984DD4A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11700E5-966A-49E0-8715-671195A9FB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C7207BF9-DAE6-4C29-9EF0-DAD495B893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223D9161-EA0E-42A2-B422-D19B40C3EB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05FB8135-A839-49A8-8609-F641EF777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0325500C-EBA9-4878-9F8E-9DEE62E7DA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CC07D256-02EE-49E7-AD94-43133C3A10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3CB8560A-24AC-4EAB-BCD7-398890746E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B06A62CC-CD4C-49C4-AFB1-44E78165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62B11905-6E0B-455F-9422-D534F95AD1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CBF23FB1-2EA9-4ECD-9055-69C011EEE8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606DB6CA-7C60-40B3-B033-33D35B96F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3610D3D9-2552-448C-97CE-A75B132D1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221602E1-DEB4-4ECC-8C1F-1CD381E6EDF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0B84B5FD-CCFF-43C3-AA59-2B70FB0B9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979F0C8F-6549-4029-B5C8-B8A15205A5E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F15761E-F9F3-482E-895A-772516DFD78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6417DA31-C1AD-4051-B79B-DF7174BAE9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91E021C-F596-4510-A708-EC7F7A8E3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F695FEDD-1652-4425-B1C4-5972EEE0E0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05102BBC-B000-46BD-8E6B-A4BC5BC12E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B2EC5E6-BE3C-4BAD-92C6-7B1BF0E87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E29CC93-20A8-4F7F-9F7B-446F13E8C6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2C4F534-A5A9-4427-B37F-98674B5A1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6620190F-FFCC-4240-ACAA-3A58532837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B9B4DDE5-5320-4CEE-93A5-D96C495382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B47B5784-BCF1-4871-B790-262BC11634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55D693BF-64A8-49E3-A476-F931A4EA2D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7689433C-FB6E-4638-87B0-1590677D5A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DADBFBD6-CAE2-4646-9D49-171D05B9C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725D30-A5E2-4195-B9AE-D069D9DC8D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EB83E477-3C30-4A30-97E2-98BED534F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F839DB85-E638-4EFD-AE86-3394A78D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78B7818-9B55-425C-8621-1CB1DD6363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CF10FBEE-75CE-4633-A6E0-A69EC19ABB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E6D1EEC9-6DDD-40FD-9226-5BE0C11C8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2E9B1BD5-6743-4978-8189-19A37F23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9A1DF72-4206-429F-A293-354170D1D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507CE66F-88F1-4D56-A7AD-58DB6725ABB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BF65382-4819-499E-AACC-92805BC4CF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B8A975AB-BBC9-449B-9C06-60B8F479F1C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6C301DC2-54C7-4460-8C8D-D0FB930EA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839325B7-AE80-43B5-BA01-5C7E4F82DE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1F05C33E-A874-44AC-B85B-2F029CF25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95FA6526-C79F-48CE-8725-DBB69D7624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0943043B-D8F5-4079-A128-DE9DF2F53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78BBA890-C66A-4FFA-9325-0E4FC142A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B0BF5B83-572D-46EB-9EE1-2CB64AFA388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6938BDD-7CF7-4687-BA8E-A0F7A10B67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954A73A-0BC8-4C09-8D78-D14BA42EC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640240E1-E07F-4CD6-A739-BE09624BF4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8E9E9525-993A-4A84-BB6D-F022D9FFFAF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4AD506D1-7D93-4EBD-8729-773EC043C8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76340572-2A1E-4D19-A74A-A95331D41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29C90E05-DF5E-4453-B677-0D769D36126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318D559A-0049-4749-87A7-DB390024C1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32D0B46F-27B7-4BA2-90E9-449C35881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BD285B82-5468-4DBC-87F8-032CA92AA1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9DA9C2D1-E0E5-413D-9B4A-5B7E62E5CC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F8CE9CEC-4304-4AE6-8A78-B0EDD99A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CC81CC0E-37BD-4914-BFB4-92C6B3E370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38617451-0196-4D87-9ECB-A5C09F0B0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0CFB179E-D843-4BAB-9FAD-7D29418513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475BDD9-5825-45C8-A997-0F15A742C0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A210517-9B8C-4809-84E3-0E9C4C4CF7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F4E6B650-5A1F-4081-B319-2F9F181775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D1D8D321-1093-4532-A889-D3EC566EC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27893C5-14E1-4022-87A2-C439FAB5D0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8AE16E60-3247-4701-8918-EB38CAC0E3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8F24F92A-6EDA-4D60-9DBB-FBF87C86FF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3469483C-2900-4D1F-B51A-A7520B1BA5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AE7E9E-3CB2-4B9A-8FF4-AD36A4F938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D424B5BC-584A-4936-B6DB-9126C43E02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FFCDD42-8616-414C-A66C-2DF6BDAE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0E949CDD-0B4E-4269-A6CB-BE4B119A4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5ED59B23-CF42-4074-874E-F091A37C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23F555AB-2AC7-4E49-ACC8-630D3C4E4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50062191-A2E1-4927-8524-A651BF3DF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C3511586-6370-410A-960A-687F3FAD2BB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AD249813-26EC-4CA3-9616-1B1011E7F5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48473E16-71E1-467F-97E0-31189E9BAC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79682C7E-3910-4A8C-8502-5D717E81A4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D223356-05DB-401E-ACD7-6FE9ABCED9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48C6E1F1-156F-4223-8850-4AF1B440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376F9AA-4E63-4B5F-BD76-A93F03E72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805336CC-DC67-4EE2-A310-F0C30233752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5BC23EB-CA51-4B23-A10A-26134A70C3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5E4AA0D-FA93-45BE-9F28-B7C47E165C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4D5B51-AFAC-4B62-A682-13D2137D5D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FA3D3FC9-CD9B-4838-B0EB-DDB622C4B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6F424EEE-5DCC-4445-9D13-5A5D1D4EB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EAE6418-726C-4D1E-AA1D-87A37B8CC3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2514A581-4ADD-431E-BF29-DF17C8516C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C46EAC92-F46D-4A20-993F-5D1834AAFC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86F5C26C-3933-4356-9A5F-FC0026F1D9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538C5422-CA80-4CAC-9F24-275A03B498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DF7C96D4-A2A5-40B0-B92A-061C4A6305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F7D7321-D249-4021-9F79-75DB60203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4C429672-CE8C-4D74-B148-D8C8A39D46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62951738-E7FE-4EA1-B63B-3F8D89BC02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A76E488-7D8A-468F-A71E-F10B08074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9031749-8F96-4CEE-A900-85EEFB5DE5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6577BB91-F13B-47DC-83E8-F67443AB90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1B98EE5-8F1E-43BF-9320-C631FFD940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97839A8-4768-49EC-A369-E76F7233DD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5E4A6B5C-BA23-4858-AC93-57CBA9CF7B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7C19B9C6-AC73-402F-976E-D6CE93567B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C6842AB7-264E-4A83-8325-3BA020E948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1FB69474-400E-45A9-A7B9-F8666D3546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846B6D1-65BF-4C91-86FF-0ED779FA99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42ECA2BD-5EB7-4416-A048-0B804CC25F5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BB2FC22A-FB79-4D87-AB88-1387AE3815B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8F738ED-0715-409B-8E10-D406B8B38094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7D38E00-377F-4306-B357-374B26302D4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C1EC5D1-C00D-4718-B229-FD9945175C55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491CF06-7CE3-4091-BB26-76DFC60289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68878C6-8C0C-4B85-8FC7-B09E6D7A855F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BAB237E3-03E7-43C2-888F-83100B866DD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E5E0B0E9-3D66-423D-B3F2-622D3DE8B7AC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54A4C7D-B41C-4D68-B0F7-9EEC128230D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A1C18E3-3AF6-4824-8BFA-DE7B2169ADC3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323C1C5-3E7B-4B7D-81CC-DCE895432479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0A84DAB-E73A-42E3-80E6-D7DA7E76CD20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D71E7D61-71A2-4720-8977-EFCA8AA235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D1858DE-9817-411A-9C6B-9D6F764F53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9A10F3D6-F062-45A7-BC2E-91582AC1A82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338F0787-419B-4B01-B00D-07A1C0B56DCA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BEAE5816-07CC-4D77-97F2-BD01D4A8A52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1646C339-3492-45E1-967E-2F83DBB18EE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B6150656-297C-43FA-9F84-D3CCC8976D5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9AB069D8-F609-4159-9FD2-3F07EEC46EF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E96738E2-30AE-4B3A-950E-851B926AF6F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B8F000C2-2DD7-42DC-9CA9-2FD1D051B45A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1084B319-A74D-41F7-ABCB-5E31527120C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3447A5C-BD04-43DF-BE5B-3AFFF6C305D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1EF1DF40-16F2-45A2-832D-2072DE3F35E1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2EDA165-788C-4EC2-8438-56186A5A6715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54DC9A56-7015-4416-BC18-601620805DD3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DAF00A7-5660-41EA-BC90-A57E3633764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FBE3C48B-A699-46DB-A019-87AF562BD2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ABD03E22-A851-44D2-BAAD-D107307479B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749463D-A63A-4323-A6CE-5382E60C5A8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8D892172-9DDE-4C9A-9659-37D98BB0FDF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6E1A788-85B2-4820-B2E8-C21B1075D4E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12298D5-1C6A-479F-B723-6C5720ED52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A18CE638-F2A3-4A20-9E57-2404B3729EB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75DE47F9-ED29-4F73-A2FD-22D396A53AB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6A775F07-9640-4748-82D0-B8107398838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879BC482-4651-4D80-99BD-3ABB4521EAA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C991A246-9224-45FC-BAAE-926201A497B6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139EFBB3-1646-4902-9BDA-65B2E0EC2CD2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F22CEE8D-9240-4F0D-BCD4-0ABF210E5BCC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A179D750-5018-467C-A7E8-3518ED591F88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1495A4A8-74F8-429F-AA3D-13A9A18869A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09ECFFB7-2D63-4B2A-9AC0-8F537B043E2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FD5D9CBF-F2FB-4B9D-B720-36103F3083A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AA560F1A-27B9-4F27-BD11-B672E075A4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32FD2843-F2F5-4F9F-A5F3-D69215B4983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86B019B7-65EC-4D5F-938F-169D998DA06B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F9A3B966-23EC-4559-9A99-582D87D67FB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144107CF-67B9-4197-A663-06663AB65B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A1011C91-D6BE-4461-A989-4BFCDC747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54FD1E78-D132-4697-A3B1-C2DCCAA944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1654F579-C75E-466A-AFF1-2C80AFE59EF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C8CA8E3E-18F9-4D19-B17A-839B69AB7F2F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4B540E7F-D635-403C-A36D-62B373A5157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189323B6-3B01-4173-82FB-6844197A24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950C2F8-15BB-4AC7-80E1-677AA60C5CC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71C40EF3-EED0-42BE-85AF-C06D28BF66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5F2D1B1-0A35-4AA4-A932-FF3CB5EF3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E7F86FE-26E3-4F03-A2E5-9ECA8213956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EDB3A0E9-F018-4E8C-87CE-173CFF8EEDF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5821E38D-C782-493F-BBD0-C73B561223D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E5812F6A-D0D9-4454-9D8E-3AEA10940C5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F35C49A2-0CD8-4531-B09E-BB37A1DADCE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CDF44F1E-048F-49E4-B661-270F52E761D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AB10A1A8-2F34-4864-9F30-290C64A504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2A9BF6F4-AFE5-4A11-A6DF-5647F3A82F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319CFE2-34B7-48F9-A91D-027A08CA72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8AC7C3B5-FA19-45B7-8CE4-73FFB9AC1CE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5D7F519-AF9D-4FAF-9F1B-6B67613D49F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913AB7B5-09F2-4CD3-8A96-D58D33C81BE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6E14281D-DD01-4A3F-AB0F-8531A628533E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64D21F5A-7235-4ABB-80E3-33F208D6ADB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10209913-6369-4D35-8296-CC5FF807B22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26DEB0A-DA21-441B-925F-AAD9CC00028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478ABE1-7E35-4C49-BFEA-6F92EAF840C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DAE18681-33A5-46EC-9798-101CE6D0869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FAAB29D8-D24F-41CE-93CF-216DAD5FBF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A550C6EE-1233-45F6-9B69-4242D59050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C5C77103-0198-4E5C-B5BE-F9CACDA9F79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56FCA726-B180-43F4-A5B7-07C9AF2C6C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423C3F99-360B-4111-BA99-B4A676CD8E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4453058F-AB0C-4F4F-9563-FF8A7C03FA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EDB31A61-BBBE-439C-95F1-53677A49BFA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CDB17330-92F0-4DDC-A8A1-EDA49C84FA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C35A9BB1-6CA8-480F-852E-30BD403302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0956EED0-990E-438D-ADE0-97B4DEF2306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F1B69981-0070-4E0E-B73C-AE9360C5798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4CC1221B-426F-4FFF-AD5D-43037FBB57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FC9200CC-8214-4D2C-8F4C-44DB52C4CB5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A38B9DF3-4E09-423F-BA74-D214051AAE4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6F0A87D7-C9BB-4254-AADE-97E8B9CF391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7A56A7C8-1DC5-4733-84A5-34F16E81127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DA1D82EC-81B1-4387-B65E-091B8A83467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3D14451E-498F-4577-81B2-D4FBE1ABEDE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6798AA1-6FF6-4EE5-8423-87B58F7B35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132CDBF6-AEAC-430C-BAB2-CCFDA559AF7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5B713439-4B63-40AF-8198-9220E74272D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459036-BA11-403B-91D9-31F58B32CFF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1BE61F00-6D51-43C5-8FFC-2695FEEF04A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FC2900F7-F7D6-4845-B37F-D2E6B2BF7BE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62950EB6-F2B6-4298-B918-7CDF4DD53F0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12D90F0B-0548-404A-A415-533A19CF15D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181E28AD-CEF1-4E25-A0E0-13546857F9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53B2453E-824B-4F42-86DE-614D63884FE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DAFC137-0AD6-4E50-8C5E-CCE1155DF66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EB1759F4-9945-4944-B899-E6CDE257D9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56B6111A-16C6-4013-BDCB-3C5E9CBE7F2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B032DB53-EE5B-45C0-AE15-D9F42715A86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0A89FB0A-2608-4B92-8E2A-262F4EA92F4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0C583093-CA02-4439-8944-779086BCA8F9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892633B3-B980-4B92-955C-0FA98DAEEF2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838CDDB3-9B7C-4A33-99C4-211AE842E1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8837C10-135C-4245-BEB7-D6092047395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83C69EAA-4DC6-4F6F-887D-4D0D9F2801BD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CC8E9FE-0D20-4C8D-A23C-623002A372E7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69E79341-DCBC-4824-A1F1-3C0412EB68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EA6BE4DA-95C5-447A-9F0B-6643FCC965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21C7FB45-374E-4C49-9D69-43E81F436B9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31726662-2720-4135-875C-E6B6E10571D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2EB6837F-DE57-42E7-A760-B05A1214634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CC97E7C6-88B6-4570-94B4-BB8431B6297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76745E6-CB2A-42B2-8901-924E089D3F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3B4BA40C-D5D0-42A5-8556-1A929DF65D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3E9E202D-3814-4972-A5CA-F32DF1C968D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1B6517E9-6C3A-41A8-A614-E61D7234753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3C9D69B5-82F8-42B2-B806-EFF9A85B74A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E26594-B9C0-4248-9636-902F65342A7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3A641DE3-687C-402F-B85E-5EF6965BCAE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E0A679D-3E19-44F5-A6AA-4D11E755CE2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8245A16-B89C-4DBB-A6F3-A60FF984719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850F3508-9605-40DE-956F-5A01E71CAF0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37A0364E-454D-40FE-8CCE-B43143EC418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24FF1F7D-B211-41E5-9527-15B794E65982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9685428D-C596-4603-B6CD-48C35ED6F09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9D50FFB1-D2F8-4696-B199-5784874D92FF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B6E80F70-331E-4683-AC68-17901B99167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751B304-C887-4780-B72E-8B85B46DB2D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AB5DB05E-1B53-4CA4-A7E0-C8AF0C9C9122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99CF4E11-2B3B-404A-97CF-C58C1CC007C9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3625BDF5-62BA-41D0-B7A6-2636226F1B46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AEDC6CE0-5BEA-4D7D-92C1-E1B077A85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AE9807D9-A96F-4416-92FC-75B88E79056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A1178C6-6CD9-447B-A8D0-F7F006E26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51502DD8-EA90-4632-A3BE-80A8CFCE528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BE466B4-DDFB-47CC-BBC2-B006220917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A30BF8E7-A702-4DF3-BC8E-947498F959E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D019956F-74F1-4C70-A515-8189B24F6D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9E2B4C9-43D0-48FA-845D-706E9DA7285E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7C9233F-82C6-45AA-B8AE-BFECA881E9A4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668EF70D-1ED0-4F8D-8E55-2884D037E2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46552FBE-F861-48E9-999B-0A6389F3F93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50A369-259C-4202-8E2B-1BEE760B403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94B08141-3481-4D1B-8F05-942CC2A9D9E7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DE631AB-9F3B-4D5F-836B-7058E5EAB1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7C316D89-C8B9-42BD-8D8F-72B905664DA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5C827C2B-6845-4454-A09C-B04C247BD1A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57B549F7-3F25-4BF5-902D-200CACD0E7C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2A900B3F-7418-43A2-B536-08FB597E84C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5C90E1C-E23A-4981-BFAF-A94233576AB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EEA606D4-1563-4704-9C4F-D91979E52F8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9510CBA3-B2B8-41FB-9897-293390350D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384E452-BF6E-4063-8AF3-15AB7D6F9DFE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184A2B0-56C8-42D9-B076-E08756FC8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309075C7-15E9-4728-958F-2612178FD09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CF7DE014-33B8-454D-8EE5-85078A0199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1B12684-7642-466E-A5C5-5414F0A2B6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7067DF16-2085-4582-83EE-6AE47AEC732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D2399625-2EE6-4D47-A849-35BEA2A1A351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7334B57-452E-418F-82AC-47F1CD24AC3C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0A1A23E1-2749-4048-B41E-84477F0FAE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4E97999-E910-4F02-84A9-6507A390CD8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37AFDA85-429C-41D7-A6E7-867DC78E422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7C0C057-7807-49B5-A4CA-3A32F4AE21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1E084D8E-6AC6-4894-B2CA-770B66863DA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E41CEAC-F634-40C3-81C4-97DDC043813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5FD8E958-1FF4-4EF7-81A9-EDCFA0FD371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94524EA-F98A-4AF4-9469-E2A9BA47F28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09279118-CE9E-4305-97C1-B0316CA592C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3D7671E6-268F-49B2-99D5-AEA85B784D36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C9203AF7-2362-4147-A8D2-63BB4FDA17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4662241E-E474-49C0-9A28-10157115F41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1C345C0-F5E0-48ED-87A5-2CC83D41B9F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58F53DF-D08F-4557-AA31-C4E3F7428E9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2956D8DC-B13D-43A0-A89D-79271DBA5BF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17B120D8-C2C0-48D3-BB1A-689F3733587B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FA4362F7-B606-4B66-9815-28ED2656A192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039B00E-1A19-469C-8A7A-B41BCDAF2F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9B1E7123-864E-4D78-926F-00970C3026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7CD45903-3E39-4089-B7F0-B8834FF9D3B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FDCE81AE-3012-4CA5-A5B0-7FB310F8FF7B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632FD03F-03C8-49CE-ACD3-5133082075C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F38C1D98-4FE3-4028-8A73-7C1A5075F3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0439F597-F4F9-4713-9D91-BC93A0819E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867F47EE-15C5-46F7-BA4F-F45323F8643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FA253B5A-8556-44E4-B07A-F902B2C145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1160C84C-A93B-4C12-82B5-EFF65CF3A4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DA76370E-B054-4D13-A94B-C549C482A00A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8FE74A6A-C57B-490E-BB7C-4B4D9DD7FE2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3E3A7247-A14D-4BD0-95F4-C4084A52D44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F24EADAD-E9EC-49ED-AC6A-3B1A8B04430C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B4363FF-F639-4683-99CA-06012B4CB81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2D0A5251-EE31-4C45-9EBF-C9BFD0427A0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8F62404E-3CBD-46F9-9FDA-B4F5C6140411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D2B4DDA8-D058-4C6B-8B03-018B0734DC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279DF865-35D3-43E7-B896-A6F745CADCE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C01BC1B-6C07-4CA4-917B-759CFC1B9D3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31F619F4-4606-40C9-8E88-C6CD029F00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3184F285-AB8A-4411-BD45-DE130E5FE6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CAC2292C-E5B4-41CB-AC47-54363761D45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507E74F9-1983-4844-A030-F08FFD94A3D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F4379B4-B1A7-472C-9BCB-2434B3E6BC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39878B72-9ED8-47BB-B50D-CC3535C6817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27B0B70E-5E34-4267-8431-C638B81CC53F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65479B89-A2F8-435C-BF8F-FB28544661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027EC0BA-228E-4535-B41E-DBB58D9891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C0265834-D749-4AB5-B01B-20FDBCE5BB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E8238AC-508F-418A-B05A-CEE0C395B2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E6E7BA69-964D-4284-B465-FA53385A54C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E28D55DF-FF7E-466C-B415-078E8463AB3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E45A9C75-DAA9-4866-8538-C7F379D39E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F78AE9CD-72B0-4AE9-B6EC-13F8CA600BA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0B247858-D9D5-4224-97CD-E34C962B30F6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9921153E-EB72-46F7-8638-27C23D11B40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BCD07611-6C21-419A-A779-5505988189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D18D43EF-668A-43EC-B8BF-F04D71CE7EF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25697F54-D657-460F-8C55-DEF4AE40BA8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78D5FA28-A394-475B-AAF6-233A76F5207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EC230A7C-1FF3-4DE7-8BD0-D59D567533E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9CABE022-87DD-472B-A850-4A7F709E266F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E7FFBA42-AE51-4C7D-BB27-280A13A0DC7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AD4DC672-99C7-41FA-BD03-5F048D5BF15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8FF88C8C-6045-472D-A417-1764F0798C3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5880FFDA-F760-4960-8BAD-3297F18241B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FC5DDD2D-5FF7-4B0E-BAE6-41C78686D3B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705E75E-206C-4B42-96C9-960803E4418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A373F473-CA36-41BB-A7A4-6145217F8D9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D922EA6C-8BA5-4B2B-89F6-29700300978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DD8D421-BC8B-46B9-9F5F-32610CF0D61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66CE487D-C774-44B0-B0D3-575F09281B3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C3C8C9BE-7040-4074-A1CD-D3103C2D5D8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2ABE3406-2C90-47EF-843A-8B3CBA0920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C2FBDBE8-6331-49BF-AE89-51527AEF686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5CD0FF-90DE-4837-971D-0EB3822DEC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7FA3955E-3B96-490C-8245-2D991490B1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FD2D470-7BEB-4C62-A09A-58E159921D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70ABF0-543F-4EF3-B9ED-BC7C34477A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F09F79A3-C504-4453-AFEF-C9AE157F763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427E2B3C-27D3-4214-8BDF-0718A696EC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FEADA81D-70F5-4500-99F4-D7F1FC27A3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06153C6C-5B5A-4296-B6CB-4198BFA718D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4603FC41-0D67-44B0-B96B-BFF4E8F117C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A124BAF7-8433-4BFF-81DE-A3A3D5D3AC1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2498855-094C-4FAA-963A-A4F46283ED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3774C319-3EF9-40D2-A308-CAE884866E5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F89D58-7312-427A-8B16-D651AF83636A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C86B7FDD-7161-438D-8DB9-DB66B6A9B64E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0403CA79-8617-4C6D-B942-EF7482EC6E5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B60CD988-3B5C-4011-B396-119D9526CE9A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FE469DED-C06C-426C-890A-369AA6F6A15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277499A4-93B0-43C7-9766-764FC0F2553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31BBFA5D-31A7-470D-9015-77E71BAE9DC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FABF41C-1BDF-4130-928D-237F52FB90F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3CF0CECE-15D9-4A70-91D2-71876CF79D0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766AC71-2F90-4EFA-894B-39DBD19330D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B8560474-F3DB-4F2B-9764-03D000157B5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333CBC1D-3CA9-4394-8E30-6F25EC3230D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904601B8-81E4-441A-AA6B-32A93B0D61A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76B01C9-E638-4631-B06C-B8F6918BD75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9D7DA72F-C6FF-4F92-8EB7-7BE1CCDB94C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760747E1-8CD0-4643-8D36-055FB61F169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A243282F-69ED-419C-9868-67AE285E76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1ECE8C1-CD47-4434-B073-392E2C58FD6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3A926293-3682-4005-8180-3838636ED0D8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1021</v>
      </c>
      <c r="B1" s="122" t="s">
        <v>1022</v>
      </c>
      <c r="C1" s="122" t="s">
        <v>1023</v>
      </c>
    </row>
    <row r="2" spans="1:3" ht="16.5" customHeight="1">
      <c r="A2" s="124">
        <v>1</v>
      </c>
      <c r="B2" s="125" t="s">
        <v>345</v>
      </c>
      <c r="C2" s="126" t="s">
        <v>346</v>
      </c>
    </row>
    <row r="3" spans="1:3" ht="16.5" customHeight="1">
      <c r="A3" s="124">
        <v>2</v>
      </c>
      <c r="B3" s="125" t="s">
        <v>347</v>
      </c>
      <c r="C3" s="126" t="s">
        <v>348</v>
      </c>
    </row>
    <row r="4" spans="1:3" ht="29.25" customHeight="1">
      <c r="A4" s="124">
        <v>3</v>
      </c>
      <c r="B4" s="125" t="s">
        <v>349</v>
      </c>
      <c r="C4" s="126" t="s">
        <v>350</v>
      </c>
    </row>
    <row r="5" spans="1:3" ht="16.5" customHeight="1">
      <c r="A5" s="124">
        <v>4</v>
      </c>
      <c r="B5" s="125" t="s">
        <v>351</v>
      </c>
      <c r="C5" s="126" t="s">
        <v>352</v>
      </c>
    </row>
    <row r="6" spans="1:3" ht="29.25" customHeight="1">
      <c r="A6" s="124">
        <v>5</v>
      </c>
      <c r="B6" s="125" t="s">
        <v>353</v>
      </c>
      <c r="C6" s="126" t="s">
        <v>354</v>
      </c>
    </row>
    <row r="7" spans="1:3" ht="29.25" customHeight="1">
      <c r="A7" s="124">
        <v>6</v>
      </c>
      <c r="B7" s="125" t="s">
        <v>355</v>
      </c>
      <c r="C7" s="126" t="s">
        <v>356</v>
      </c>
    </row>
    <row r="8" spans="1:3" ht="29.25" customHeight="1">
      <c r="A8" s="124">
        <v>7</v>
      </c>
      <c r="B8" s="125" t="s">
        <v>833</v>
      </c>
      <c r="C8" s="126" t="s">
        <v>357</v>
      </c>
    </row>
    <row r="9" spans="1:3" ht="29.25" customHeight="1">
      <c r="A9" s="124">
        <v>8</v>
      </c>
      <c r="B9" s="125" t="s">
        <v>358</v>
      </c>
      <c r="C9" s="126" t="s">
        <v>359</v>
      </c>
    </row>
    <row r="10" spans="1:3" ht="29.25" customHeight="1">
      <c r="A10" s="124">
        <v>9</v>
      </c>
      <c r="B10" s="125" t="s">
        <v>360</v>
      </c>
      <c r="C10" s="126" t="s">
        <v>361</v>
      </c>
    </row>
    <row r="11" spans="1:3" ht="29.25" customHeight="1">
      <c r="A11" s="124">
        <v>10</v>
      </c>
      <c r="B11" s="125" t="s">
        <v>362</v>
      </c>
      <c r="C11" s="126" t="s">
        <v>363</v>
      </c>
    </row>
    <row r="12" spans="1:3" ht="28.5" customHeight="1">
      <c r="A12" s="124">
        <v>11</v>
      </c>
      <c r="B12" s="125" t="s">
        <v>834</v>
      </c>
      <c r="C12" s="126" t="s">
        <v>364</v>
      </c>
    </row>
    <row r="13" spans="1:3" ht="29.25" customHeight="1">
      <c r="A13" s="124">
        <v>12</v>
      </c>
      <c r="B13" s="125" t="s">
        <v>365</v>
      </c>
      <c r="C13" s="126" t="s">
        <v>366</v>
      </c>
    </row>
    <row r="14" spans="1:3" ht="29.25" customHeight="1">
      <c r="A14" s="124">
        <v>13</v>
      </c>
      <c r="B14" s="125" t="s">
        <v>367</v>
      </c>
      <c r="C14" s="126" t="s">
        <v>368</v>
      </c>
    </row>
    <row r="15" spans="1:3" ht="29.25" customHeight="1">
      <c r="A15" s="124">
        <v>14</v>
      </c>
      <c r="B15" s="125" t="s">
        <v>369</v>
      </c>
      <c r="C15" s="126" t="s">
        <v>370</v>
      </c>
    </row>
    <row r="16" spans="1:3" ht="39.75" customHeight="1">
      <c r="A16" s="124">
        <v>15</v>
      </c>
      <c r="B16" s="125" t="s">
        <v>371</v>
      </c>
      <c r="C16" s="126" t="s">
        <v>372</v>
      </c>
    </row>
    <row r="17" spans="1:3" ht="29.25" customHeight="1">
      <c r="A17" s="124">
        <v>16</v>
      </c>
      <c r="B17" s="125" t="s">
        <v>373</v>
      </c>
      <c r="C17" s="126" t="s">
        <v>374</v>
      </c>
    </row>
    <row r="18" spans="1:3" ht="29.25" customHeight="1">
      <c r="A18" s="124">
        <v>17</v>
      </c>
      <c r="B18" s="125" t="s">
        <v>375</v>
      </c>
      <c r="C18" s="126" t="s">
        <v>376</v>
      </c>
    </row>
    <row r="19" spans="1:3" ht="29.25" customHeight="1">
      <c r="A19" s="124">
        <v>18</v>
      </c>
      <c r="B19" s="125" t="s">
        <v>377</v>
      </c>
      <c r="C19" s="126" t="s">
        <v>378</v>
      </c>
    </row>
    <row r="20" spans="1:3" ht="29.25" customHeight="1">
      <c r="A20" s="124">
        <v>19</v>
      </c>
      <c r="B20" s="125" t="s">
        <v>379</v>
      </c>
      <c r="C20" s="126" t="s">
        <v>380</v>
      </c>
    </row>
    <row r="21" spans="1:3" ht="29.25" customHeight="1">
      <c r="A21" s="124">
        <v>20</v>
      </c>
      <c r="B21" s="125" t="s">
        <v>381</v>
      </c>
      <c r="C21" s="126" t="s">
        <v>382</v>
      </c>
    </row>
    <row r="22" spans="1:3" ht="29.25" customHeight="1">
      <c r="A22" s="124">
        <v>21</v>
      </c>
      <c r="B22" s="125" t="s">
        <v>383</v>
      </c>
      <c r="C22" s="126" t="s">
        <v>384</v>
      </c>
    </row>
    <row r="23" spans="1:3" ht="29.25" customHeight="1">
      <c r="A23" s="124">
        <v>22</v>
      </c>
      <c r="B23" s="125" t="s">
        <v>835</v>
      </c>
      <c r="C23" s="126" t="s">
        <v>385</v>
      </c>
    </row>
    <row r="24" spans="1:3" ht="16.5" customHeight="1">
      <c r="A24" s="124">
        <v>23</v>
      </c>
      <c r="B24" s="125" t="s">
        <v>386</v>
      </c>
      <c r="C24" s="126" t="s">
        <v>387</v>
      </c>
    </row>
    <row r="25" spans="1:3" ht="16.5" customHeight="1">
      <c r="A25" s="124">
        <v>24</v>
      </c>
      <c r="B25" s="125" t="s">
        <v>388</v>
      </c>
      <c r="C25" s="126" t="s">
        <v>389</v>
      </c>
    </row>
    <row r="26" spans="1:3" ht="16.5" customHeight="1">
      <c r="A26" s="124">
        <v>25</v>
      </c>
      <c r="B26" s="125" t="s">
        <v>390</v>
      </c>
      <c r="C26" s="126" t="s">
        <v>391</v>
      </c>
    </row>
    <row r="27" spans="1:3" ht="16.5" customHeight="1">
      <c r="A27" s="124">
        <v>26</v>
      </c>
      <c r="B27" s="125" t="s">
        <v>392</v>
      </c>
      <c r="C27" s="126" t="s">
        <v>393</v>
      </c>
    </row>
    <row r="28" spans="1:3" ht="16.5" customHeight="1">
      <c r="A28" s="124">
        <v>27</v>
      </c>
      <c r="B28" s="125" t="s">
        <v>394</v>
      </c>
      <c r="C28" s="126" t="s">
        <v>395</v>
      </c>
    </row>
    <row r="29" spans="1:3" ht="16.5" customHeight="1">
      <c r="A29" s="124">
        <v>28</v>
      </c>
      <c r="B29" s="125" t="s">
        <v>396</v>
      </c>
      <c r="C29" s="126" t="s">
        <v>397</v>
      </c>
    </row>
    <row r="30" spans="1:3" ht="16.5" customHeight="1">
      <c r="A30" s="124">
        <v>29</v>
      </c>
      <c r="B30" s="125" t="s">
        <v>398</v>
      </c>
      <c r="C30" s="126" t="s">
        <v>399</v>
      </c>
    </row>
    <row r="31" spans="1:3" ht="16.5" customHeight="1">
      <c r="A31" s="124">
        <v>30</v>
      </c>
      <c r="B31" s="125" t="s">
        <v>400</v>
      </c>
      <c r="C31" s="126" t="s">
        <v>401</v>
      </c>
    </row>
    <row r="32" spans="1:3" ht="16.5" customHeight="1">
      <c r="A32" s="124">
        <v>31</v>
      </c>
      <c r="B32" s="125" t="s">
        <v>402</v>
      </c>
      <c r="C32" s="126" t="s">
        <v>403</v>
      </c>
    </row>
    <row r="33" spans="1:3" ht="16.5" customHeight="1">
      <c r="A33" s="124">
        <v>32</v>
      </c>
      <c r="B33" s="125" t="s">
        <v>404</v>
      </c>
      <c r="C33" s="126" t="s">
        <v>405</v>
      </c>
    </row>
    <row r="34" spans="1:3" ht="16.5" customHeight="1">
      <c r="A34" s="124">
        <v>33</v>
      </c>
      <c r="B34" s="125" t="s">
        <v>406</v>
      </c>
      <c r="C34" s="126" t="s">
        <v>407</v>
      </c>
    </row>
    <row r="35" spans="1:3" ht="16.5" customHeight="1">
      <c r="A35" s="124">
        <v>34</v>
      </c>
      <c r="B35" s="125" t="s">
        <v>836</v>
      </c>
      <c r="C35" s="126" t="s">
        <v>408</v>
      </c>
    </row>
    <row r="36" spans="1:3" ht="16.5" customHeight="1">
      <c r="A36" s="124">
        <v>35</v>
      </c>
      <c r="B36" s="125" t="s">
        <v>409</v>
      </c>
      <c r="C36" s="126" t="s">
        <v>410</v>
      </c>
    </row>
    <row r="37" spans="1:3" ht="16.5" customHeight="1">
      <c r="A37" s="124">
        <v>36</v>
      </c>
      <c r="B37" s="125" t="s">
        <v>411</v>
      </c>
      <c r="C37" s="126" t="s">
        <v>412</v>
      </c>
    </row>
    <row r="38" spans="1:3" ht="29.25" customHeight="1">
      <c r="A38" s="124">
        <v>37</v>
      </c>
      <c r="B38" s="125" t="s">
        <v>413</v>
      </c>
      <c r="C38" s="126" t="s">
        <v>414</v>
      </c>
    </row>
    <row r="39" spans="1:3" ht="29.25" customHeight="1">
      <c r="A39" s="124">
        <v>38</v>
      </c>
      <c r="B39" s="125" t="s">
        <v>415</v>
      </c>
      <c r="C39" s="126" t="s">
        <v>416</v>
      </c>
    </row>
    <row r="40" spans="1:3" ht="29.25" customHeight="1">
      <c r="A40" s="124">
        <v>39</v>
      </c>
      <c r="B40" s="125" t="s">
        <v>417</v>
      </c>
      <c r="C40" s="126" t="s">
        <v>418</v>
      </c>
    </row>
    <row r="41" spans="1:3" ht="29.25" customHeight="1">
      <c r="A41" s="124">
        <v>40</v>
      </c>
      <c r="B41" s="125" t="s">
        <v>419</v>
      </c>
      <c r="C41" s="126" t="s">
        <v>420</v>
      </c>
    </row>
    <row r="42" spans="1:3" ht="29.25" customHeight="1">
      <c r="A42" s="124">
        <v>41</v>
      </c>
      <c r="B42" s="125" t="s">
        <v>421</v>
      </c>
      <c r="C42" s="126" t="s">
        <v>422</v>
      </c>
    </row>
    <row r="43" spans="1:3" ht="29.25" customHeight="1">
      <c r="A43" s="124">
        <v>42</v>
      </c>
      <c r="B43" s="125" t="s">
        <v>423</v>
      </c>
      <c r="C43" s="126" t="s">
        <v>424</v>
      </c>
    </row>
    <row r="44" spans="1:3" ht="16.5" customHeight="1">
      <c r="A44" s="124">
        <v>43</v>
      </c>
      <c r="B44" s="125" t="s">
        <v>425</v>
      </c>
      <c r="C44" s="126" t="s">
        <v>426</v>
      </c>
    </row>
    <row r="45" spans="1:3" ht="16.5" customHeight="1">
      <c r="A45" s="124">
        <v>44</v>
      </c>
      <c r="B45" s="125" t="s">
        <v>427</v>
      </c>
      <c r="C45" s="126" t="s">
        <v>428</v>
      </c>
    </row>
    <row r="46" spans="1:3" ht="29.25" customHeight="1">
      <c r="A46" s="124">
        <v>45</v>
      </c>
      <c r="B46" s="125" t="s">
        <v>429</v>
      </c>
      <c r="C46" s="126" t="s">
        <v>430</v>
      </c>
    </row>
    <row r="47" spans="1:3" ht="29.25" customHeight="1">
      <c r="A47" s="124">
        <v>46</v>
      </c>
      <c r="B47" s="125" t="s">
        <v>431</v>
      </c>
      <c r="C47" s="126" t="s">
        <v>432</v>
      </c>
    </row>
    <row r="48" spans="1:3" ht="16.5" customHeight="1">
      <c r="A48" s="124">
        <v>47</v>
      </c>
      <c r="B48" s="125" t="s">
        <v>433</v>
      </c>
      <c r="C48" s="126" t="s">
        <v>434</v>
      </c>
    </row>
    <row r="49" spans="1:4" ht="29.25" customHeight="1">
      <c r="A49" s="124">
        <v>48</v>
      </c>
      <c r="B49" s="125" t="s">
        <v>435</v>
      </c>
      <c r="C49" s="126" t="s">
        <v>436</v>
      </c>
    </row>
    <row r="50" spans="1:4" ht="29.25" customHeight="1">
      <c r="A50" s="124">
        <v>49</v>
      </c>
      <c r="B50" s="125" t="s">
        <v>437</v>
      </c>
      <c r="C50" s="126" t="s">
        <v>438</v>
      </c>
    </row>
    <row r="51" spans="1:4" ht="29.25" customHeight="1">
      <c r="A51" s="124">
        <v>50</v>
      </c>
      <c r="B51" s="125" t="s">
        <v>439</v>
      </c>
      <c r="C51" s="126" t="s">
        <v>440</v>
      </c>
      <c r="D51" s="123" t="s">
        <v>1024</v>
      </c>
    </row>
    <row r="52" spans="1:4" ht="29.25" customHeight="1">
      <c r="A52" s="124">
        <v>51</v>
      </c>
      <c r="B52" s="125" t="s">
        <v>441</v>
      </c>
      <c r="C52" s="126" t="s">
        <v>442</v>
      </c>
    </row>
    <row r="53" spans="1:4" ht="29.25" customHeight="1">
      <c r="A53" s="124">
        <v>52</v>
      </c>
      <c r="B53" s="125" t="s">
        <v>443</v>
      </c>
      <c r="C53" s="126" t="s">
        <v>444</v>
      </c>
    </row>
    <row r="54" spans="1:4" ht="29.25" customHeight="1">
      <c r="A54" s="124">
        <v>53</v>
      </c>
      <c r="B54" s="125" t="s">
        <v>445</v>
      </c>
      <c r="C54" s="126" t="s">
        <v>446</v>
      </c>
    </row>
    <row r="55" spans="1:4" ht="29.25" customHeight="1">
      <c r="A55" s="124">
        <v>54</v>
      </c>
      <c r="B55" s="125" t="s">
        <v>447</v>
      </c>
      <c r="C55" s="126" t="s">
        <v>448</v>
      </c>
    </row>
    <row r="56" spans="1:4" ht="16.5" customHeight="1">
      <c r="A56" s="124">
        <v>55</v>
      </c>
      <c r="B56" s="125" t="s">
        <v>449</v>
      </c>
      <c r="C56" s="126" t="s">
        <v>450</v>
      </c>
    </row>
    <row r="57" spans="1:4" ht="16.5" customHeight="1">
      <c r="A57" s="124">
        <v>56</v>
      </c>
      <c r="B57" s="125" t="s">
        <v>451</v>
      </c>
      <c r="C57" s="126" t="s">
        <v>452</v>
      </c>
    </row>
    <row r="58" spans="1:4" ht="16.5" customHeight="1">
      <c r="A58" s="124">
        <v>57</v>
      </c>
      <c r="B58" s="125" t="s">
        <v>453</v>
      </c>
      <c r="C58" s="126" t="s">
        <v>454</v>
      </c>
    </row>
    <row r="59" spans="1:4" ht="16.5" customHeight="1">
      <c r="A59" s="124">
        <v>58</v>
      </c>
      <c r="B59" s="125" t="s">
        <v>455</v>
      </c>
      <c r="C59" s="126" t="s">
        <v>456</v>
      </c>
    </row>
    <row r="60" spans="1:4" ht="16.5" customHeight="1">
      <c r="A60" s="124">
        <v>59</v>
      </c>
      <c r="B60" s="125" t="s">
        <v>457</v>
      </c>
      <c r="C60" s="126" t="s">
        <v>458</v>
      </c>
    </row>
    <row r="61" spans="1:4" ht="16.5" customHeight="1">
      <c r="A61" s="124">
        <v>60</v>
      </c>
      <c r="B61" s="125" t="s">
        <v>459</v>
      </c>
      <c r="C61" s="126" t="s">
        <v>460</v>
      </c>
    </row>
    <row r="62" spans="1:4" ht="16.5" customHeight="1">
      <c r="A62" s="124">
        <v>61</v>
      </c>
      <c r="B62" s="125" t="s">
        <v>461</v>
      </c>
      <c r="C62" s="126" t="s">
        <v>462</v>
      </c>
    </row>
    <row r="63" spans="1:4" ht="16.5" customHeight="1">
      <c r="A63" s="124">
        <v>62</v>
      </c>
      <c r="B63" s="125" t="s">
        <v>463</v>
      </c>
      <c r="C63" s="126" t="s">
        <v>464</v>
      </c>
    </row>
    <row r="64" spans="1:4" ht="29.25" customHeight="1">
      <c r="A64" s="124">
        <v>63</v>
      </c>
      <c r="B64" s="125" t="s">
        <v>465</v>
      </c>
      <c r="C64" s="126" t="s">
        <v>466</v>
      </c>
    </row>
    <row r="65" spans="1:3" ht="29.25" customHeight="1">
      <c r="A65" s="124">
        <v>64</v>
      </c>
      <c r="B65" s="125" t="s">
        <v>467</v>
      </c>
      <c r="C65" s="126" t="s">
        <v>468</v>
      </c>
    </row>
    <row r="66" spans="1:3" ht="29.25" customHeight="1">
      <c r="A66" s="124">
        <v>65</v>
      </c>
      <c r="B66" s="125" t="s">
        <v>469</v>
      </c>
      <c r="C66" s="126" t="s">
        <v>470</v>
      </c>
    </row>
    <row r="67" spans="1:3" ht="29.25" customHeight="1">
      <c r="A67" s="124">
        <v>66</v>
      </c>
      <c r="B67" s="125" t="s">
        <v>471</v>
      </c>
      <c r="C67" s="126" t="s">
        <v>472</v>
      </c>
    </row>
    <row r="68" spans="1:3" ht="16.5" customHeight="1">
      <c r="A68" s="124">
        <v>67</v>
      </c>
      <c r="B68" s="125" t="s">
        <v>473</v>
      </c>
      <c r="C68" s="126" t="s">
        <v>474</v>
      </c>
    </row>
    <row r="69" spans="1:3" ht="29.25" customHeight="1">
      <c r="A69" s="124">
        <v>68</v>
      </c>
      <c r="B69" s="125" t="s">
        <v>475</v>
      </c>
      <c r="C69" s="126" t="s">
        <v>476</v>
      </c>
    </row>
    <row r="70" spans="1:3" ht="29.25" customHeight="1">
      <c r="A70" s="124">
        <v>69</v>
      </c>
      <c r="B70" s="125" t="s">
        <v>477</v>
      </c>
      <c r="C70" s="126" t="s">
        <v>478</v>
      </c>
    </row>
    <row r="71" spans="1:3" ht="29.25" customHeight="1">
      <c r="A71" s="124">
        <v>70</v>
      </c>
      <c r="B71" s="125" t="s">
        <v>479</v>
      </c>
      <c r="C71" s="126" t="s">
        <v>480</v>
      </c>
    </row>
    <row r="72" spans="1:3" ht="29.25" customHeight="1">
      <c r="A72" s="124">
        <v>71</v>
      </c>
      <c r="B72" s="125" t="s">
        <v>481</v>
      </c>
      <c r="C72" s="126" t="s">
        <v>482</v>
      </c>
    </row>
    <row r="73" spans="1:3" ht="29.25" customHeight="1">
      <c r="A73" s="124">
        <v>72</v>
      </c>
      <c r="B73" s="125" t="s">
        <v>483</v>
      </c>
      <c r="C73" s="126" t="s">
        <v>484</v>
      </c>
    </row>
    <row r="74" spans="1:3" ht="29.25" customHeight="1">
      <c r="A74" s="124">
        <v>73</v>
      </c>
      <c r="B74" s="125" t="s">
        <v>485</v>
      </c>
      <c r="C74" s="126" t="s">
        <v>486</v>
      </c>
    </row>
    <row r="75" spans="1:3" ht="29.25" customHeight="1">
      <c r="A75" s="124">
        <v>74</v>
      </c>
      <c r="B75" s="125" t="s">
        <v>487</v>
      </c>
      <c r="C75" s="126" t="s">
        <v>488</v>
      </c>
    </row>
    <row r="76" spans="1:3" ht="29.25" customHeight="1">
      <c r="A76" s="124">
        <v>75</v>
      </c>
      <c r="B76" s="125" t="s">
        <v>489</v>
      </c>
      <c r="C76" s="126" t="s">
        <v>490</v>
      </c>
    </row>
    <row r="77" spans="1:3" ht="29.25" customHeight="1">
      <c r="A77" s="124">
        <v>76</v>
      </c>
      <c r="B77" s="125" t="s">
        <v>491</v>
      </c>
      <c r="C77" s="126" t="s">
        <v>492</v>
      </c>
    </row>
    <row r="78" spans="1:3" ht="29.25" customHeight="1">
      <c r="A78" s="124">
        <v>77</v>
      </c>
      <c r="B78" s="125" t="s">
        <v>493</v>
      </c>
      <c r="C78" s="126" t="s">
        <v>494</v>
      </c>
    </row>
    <row r="79" spans="1:3" ht="29.25" customHeight="1">
      <c r="A79" s="124">
        <v>78</v>
      </c>
      <c r="B79" s="125" t="s">
        <v>495</v>
      </c>
      <c r="C79" s="126" t="s">
        <v>496</v>
      </c>
    </row>
    <row r="80" spans="1:3" ht="29.25" customHeight="1">
      <c r="A80" s="124">
        <v>79</v>
      </c>
      <c r="B80" s="125" t="s">
        <v>497</v>
      </c>
      <c r="C80" s="126" t="s">
        <v>498</v>
      </c>
    </row>
    <row r="81" spans="1:3" ht="29.25" customHeight="1">
      <c r="A81" s="124">
        <v>80</v>
      </c>
      <c r="B81" s="125" t="s">
        <v>499</v>
      </c>
      <c r="C81" s="126" t="s">
        <v>500</v>
      </c>
    </row>
    <row r="82" spans="1:3" ht="29.25" customHeight="1">
      <c r="A82" s="124">
        <v>81</v>
      </c>
      <c r="B82" s="125" t="s">
        <v>501</v>
      </c>
      <c r="C82" s="126" t="s">
        <v>502</v>
      </c>
    </row>
    <row r="83" spans="1:3" ht="29.25" customHeight="1">
      <c r="A83" s="124">
        <v>82</v>
      </c>
      <c r="B83" s="125" t="s">
        <v>503</v>
      </c>
      <c r="C83" s="126" t="s">
        <v>504</v>
      </c>
    </row>
    <row r="84" spans="1:3" ht="29.25" customHeight="1">
      <c r="A84" s="124">
        <v>83</v>
      </c>
      <c r="B84" s="125" t="s">
        <v>505</v>
      </c>
      <c r="C84" s="126" t="s">
        <v>506</v>
      </c>
    </row>
    <row r="85" spans="1:3" ht="29.25" customHeight="1">
      <c r="A85" s="124">
        <v>84</v>
      </c>
      <c r="B85" s="125" t="s">
        <v>507</v>
      </c>
      <c r="C85" s="126" t="s">
        <v>508</v>
      </c>
    </row>
    <row r="86" spans="1:3" ht="29.25" customHeight="1">
      <c r="A86" s="124">
        <v>85</v>
      </c>
      <c r="B86" s="125" t="s">
        <v>509</v>
      </c>
      <c r="C86" s="126" t="s">
        <v>510</v>
      </c>
    </row>
    <row r="87" spans="1:3" ht="29.25" customHeight="1">
      <c r="A87" s="124">
        <v>86</v>
      </c>
      <c r="B87" s="125" t="s">
        <v>511</v>
      </c>
      <c r="C87" s="126" t="s">
        <v>512</v>
      </c>
    </row>
    <row r="88" spans="1:3" ht="29.25" customHeight="1">
      <c r="A88" s="124">
        <v>87</v>
      </c>
      <c r="B88" s="125" t="s">
        <v>513</v>
      </c>
      <c r="C88" s="126" t="s">
        <v>514</v>
      </c>
    </row>
    <row r="89" spans="1:3" ht="29.25" customHeight="1">
      <c r="A89" s="124">
        <v>88</v>
      </c>
      <c r="B89" s="125" t="s">
        <v>515</v>
      </c>
      <c r="C89" s="126" t="s">
        <v>516</v>
      </c>
    </row>
    <row r="90" spans="1:3" ht="29.25" customHeight="1">
      <c r="A90" s="124">
        <v>89</v>
      </c>
      <c r="B90" s="125" t="s">
        <v>517</v>
      </c>
      <c r="C90" s="126" t="s">
        <v>518</v>
      </c>
    </row>
    <row r="91" spans="1:3" ht="29.25" customHeight="1">
      <c r="A91" s="124">
        <v>90</v>
      </c>
      <c r="B91" s="125" t="s">
        <v>519</v>
      </c>
      <c r="C91" s="126" t="s">
        <v>520</v>
      </c>
    </row>
    <row r="92" spans="1:3" ht="29.25" customHeight="1">
      <c r="A92" s="124">
        <v>91</v>
      </c>
      <c r="B92" s="125" t="s">
        <v>521</v>
      </c>
      <c r="C92" s="126" t="s">
        <v>522</v>
      </c>
    </row>
    <row r="93" spans="1:3" ht="29.25" customHeight="1">
      <c r="A93" s="124">
        <v>92</v>
      </c>
      <c r="B93" s="125" t="s">
        <v>523</v>
      </c>
      <c r="C93" s="126" t="s">
        <v>524</v>
      </c>
    </row>
    <row r="94" spans="1:3" ht="29.25" customHeight="1">
      <c r="A94" s="124">
        <v>93</v>
      </c>
      <c r="B94" s="125" t="s">
        <v>525</v>
      </c>
      <c r="C94" s="126" t="s">
        <v>526</v>
      </c>
    </row>
    <row r="95" spans="1:3" ht="29.25" customHeight="1">
      <c r="A95" s="124">
        <v>94</v>
      </c>
      <c r="B95" s="125" t="s">
        <v>527</v>
      </c>
      <c r="C95" s="126" t="s">
        <v>528</v>
      </c>
    </row>
    <row r="96" spans="1:3" ht="29.25" customHeight="1">
      <c r="A96" s="124">
        <v>95</v>
      </c>
      <c r="B96" s="125" t="s">
        <v>529</v>
      </c>
      <c r="C96" s="126" t="s">
        <v>530</v>
      </c>
    </row>
    <row r="97" spans="1:3" ht="29.25" customHeight="1">
      <c r="A97" s="124">
        <v>96</v>
      </c>
      <c r="B97" s="125" t="s">
        <v>531</v>
      </c>
      <c r="C97" s="126" t="s">
        <v>532</v>
      </c>
    </row>
    <row r="98" spans="1:3" ht="29.25" customHeight="1">
      <c r="A98" s="124">
        <v>97</v>
      </c>
      <c r="B98" s="125" t="s">
        <v>533</v>
      </c>
      <c r="C98" s="126" t="s">
        <v>534</v>
      </c>
    </row>
    <row r="99" spans="1:3" ht="29.25" customHeight="1">
      <c r="A99" s="124">
        <v>98</v>
      </c>
      <c r="B99" s="125" t="s">
        <v>535</v>
      </c>
      <c r="C99" s="126" t="s">
        <v>536</v>
      </c>
    </row>
    <row r="100" spans="1:3" ht="29.25" customHeight="1">
      <c r="A100" s="124">
        <v>99</v>
      </c>
      <c r="B100" s="125" t="s">
        <v>537</v>
      </c>
      <c r="C100" s="126" t="s">
        <v>538</v>
      </c>
    </row>
    <row r="101" spans="1:3" ht="29.25" customHeight="1">
      <c r="A101" s="124">
        <v>100</v>
      </c>
      <c r="B101" s="125" t="s">
        <v>539</v>
      </c>
      <c r="C101" s="126" t="s">
        <v>540</v>
      </c>
    </row>
    <row r="102" spans="1:3" ht="29.25" customHeight="1">
      <c r="A102" s="124">
        <v>101</v>
      </c>
      <c r="B102" s="125" t="s">
        <v>541</v>
      </c>
      <c r="C102" s="126" t="s">
        <v>542</v>
      </c>
    </row>
    <row r="103" spans="1:3" ht="29.25" customHeight="1">
      <c r="A103" s="124">
        <v>102</v>
      </c>
      <c r="B103" s="125" t="s">
        <v>543</v>
      </c>
      <c r="C103" s="126" t="s">
        <v>544</v>
      </c>
    </row>
    <row r="104" spans="1:3" ht="29.25" customHeight="1">
      <c r="A104" s="124">
        <v>103</v>
      </c>
      <c r="B104" s="125" t="s">
        <v>545</v>
      </c>
      <c r="C104" s="126" t="s">
        <v>546</v>
      </c>
    </row>
    <row r="105" spans="1:3" ht="29.25" customHeight="1">
      <c r="A105" s="124">
        <v>104</v>
      </c>
      <c r="B105" s="125" t="s">
        <v>547</v>
      </c>
      <c r="C105" s="126" t="s">
        <v>548</v>
      </c>
    </row>
    <row r="106" spans="1:3" ht="29.25" customHeight="1">
      <c r="A106" s="124">
        <v>105</v>
      </c>
      <c r="B106" s="125" t="s">
        <v>549</v>
      </c>
      <c r="C106" s="126" t="s">
        <v>550</v>
      </c>
    </row>
    <row r="107" spans="1:3" ht="29.25" customHeight="1">
      <c r="A107" s="124">
        <v>106</v>
      </c>
      <c r="B107" s="125" t="s">
        <v>551</v>
      </c>
      <c r="C107" s="126" t="s">
        <v>552</v>
      </c>
    </row>
    <row r="108" spans="1:3" ht="29.25" customHeight="1">
      <c r="A108" s="124">
        <v>107</v>
      </c>
      <c r="B108" s="125" t="s">
        <v>553</v>
      </c>
      <c r="C108" s="126" t="s">
        <v>554</v>
      </c>
    </row>
    <row r="109" spans="1:3" ht="29.25" customHeight="1">
      <c r="A109" s="124">
        <v>108</v>
      </c>
      <c r="B109" s="125" t="s">
        <v>555</v>
      </c>
      <c r="C109" s="126" t="s">
        <v>556</v>
      </c>
    </row>
    <row r="110" spans="1:3" ht="29.25" customHeight="1">
      <c r="A110" s="124">
        <v>109</v>
      </c>
      <c r="B110" s="125" t="s">
        <v>557</v>
      </c>
      <c r="C110" s="126" t="s">
        <v>558</v>
      </c>
    </row>
    <row r="111" spans="1:3" ht="16.5" customHeight="1">
      <c r="A111" s="124">
        <v>110</v>
      </c>
      <c r="B111" s="125" t="s">
        <v>559</v>
      </c>
      <c r="C111" s="126" t="s">
        <v>560</v>
      </c>
    </row>
    <row r="112" spans="1:3" ht="16.5" customHeight="1">
      <c r="A112" s="124">
        <v>111</v>
      </c>
      <c r="B112" s="125" t="s">
        <v>561</v>
      </c>
      <c r="C112" s="126" t="s">
        <v>562</v>
      </c>
    </row>
    <row r="113" spans="1:3 16351:16355" ht="16.5" customHeight="1">
      <c r="A113" s="124">
        <v>112</v>
      </c>
      <c r="B113" s="125" t="s">
        <v>563</v>
      </c>
      <c r="C113" s="126" t="s">
        <v>564</v>
      </c>
    </row>
    <row r="114" spans="1:3 16351:16355" ht="16.5" customHeight="1">
      <c r="A114" s="124">
        <v>113</v>
      </c>
      <c r="B114" s="125" t="s">
        <v>565</v>
      </c>
      <c r="C114" s="126" t="s">
        <v>566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567</v>
      </c>
      <c r="C115" s="126" t="s">
        <v>568</v>
      </c>
    </row>
    <row r="116" spans="1:3 16351:16355" ht="16.5" customHeight="1">
      <c r="A116" s="124">
        <v>115</v>
      </c>
      <c r="B116" s="125" t="s">
        <v>569</v>
      </c>
      <c r="C116" s="126" t="s">
        <v>570</v>
      </c>
    </row>
    <row r="117" spans="1:3 16351:16355" ht="16.5" customHeight="1">
      <c r="A117" s="124">
        <v>116</v>
      </c>
      <c r="B117" s="125" t="s">
        <v>571</v>
      </c>
      <c r="C117" s="126" t="s">
        <v>572</v>
      </c>
    </row>
    <row r="118" spans="1:3 16351:16355" ht="16.5" customHeight="1">
      <c r="A118" s="124">
        <v>117</v>
      </c>
      <c r="B118" s="125" t="s">
        <v>573</v>
      </c>
      <c r="C118" s="126" t="s">
        <v>574</v>
      </c>
    </row>
    <row r="119" spans="1:3 16351:16355" ht="16.5" customHeight="1">
      <c r="A119" s="124">
        <v>118</v>
      </c>
      <c r="B119" s="125" t="s">
        <v>575</v>
      </c>
      <c r="C119" s="126" t="s">
        <v>576</v>
      </c>
    </row>
    <row r="120" spans="1:3 16351:16355" ht="16.5" customHeight="1">
      <c r="A120" s="124">
        <v>119</v>
      </c>
      <c r="B120" s="125" t="s">
        <v>577</v>
      </c>
      <c r="C120" s="126" t="s">
        <v>578</v>
      </c>
    </row>
    <row r="121" spans="1:3 16351:16355" ht="16.5" customHeight="1">
      <c r="A121" s="124">
        <v>120</v>
      </c>
      <c r="B121" s="125" t="s">
        <v>579</v>
      </c>
      <c r="C121" s="126" t="s">
        <v>1025</v>
      </c>
    </row>
    <row r="122" spans="1:3 16351:16355" ht="16.5" customHeight="1">
      <c r="A122" s="124">
        <v>121</v>
      </c>
      <c r="B122" s="125" t="s">
        <v>580</v>
      </c>
      <c r="C122" s="126" t="s">
        <v>581</v>
      </c>
    </row>
    <row r="123" spans="1:3 16351:16355" ht="16.5" customHeight="1">
      <c r="A123" s="124">
        <v>122</v>
      </c>
      <c r="B123" s="125" t="s">
        <v>582</v>
      </c>
      <c r="C123" s="126" t="s">
        <v>583</v>
      </c>
    </row>
    <row r="124" spans="1:3 16351:16355" ht="16.5" customHeight="1">
      <c r="A124" s="124">
        <v>123</v>
      </c>
      <c r="B124" s="125" t="s">
        <v>584</v>
      </c>
      <c r="C124" s="126" t="s">
        <v>585</v>
      </c>
    </row>
    <row r="125" spans="1:3 16351:16355" ht="16.5" customHeight="1">
      <c r="A125" s="124">
        <v>124</v>
      </c>
      <c r="B125" s="125" t="s">
        <v>586</v>
      </c>
      <c r="C125" s="126" t="s">
        <v>587</v>
      </c>
    </row>
    <row r="126" spans="1:3 16351:16355" ht="16.5" customHeight="1">
      <c r="A126" s="124">
        <v>125</v>
      </c>
      <c r="B126" s="125" t="s">
        <v>588</v>
      </c>
      <c r="C126" s="126" t="s">
        <v>589</v>
      </c>
    </row>
    <row r="127" spans="1:3 16351:16355" ht="16.5" customHeight="1">
      <c r="A127" s="124">
        <v>126</v>
      </c>
      <c r="B127" s="125" t="s">
        <v>590</v>
      </c>
      <c r="C127" s="126" t="s">
        <v>591</v>
      </c>
    </row>
    <row r="128" spans="1:3 16351:16355" ht="16.5" customHeight="1">
      <c r="A128" s="124">
        <v>127</v>
      </c>
      <c r="B128" s="125" t="s">
        <v>592</v>
      </c>
      <c r="C128" s="126" t="s">
        <v>593</v>
      </c>
    </row>
    <row r="129" spans="1:3" ht="16.5" customHeight="1">
      <c r="A129" s="124">
        <v>128</v>
      </c>
      <c r="B129" s="125" t="s">
        <v>594</v>
      </c>
      <c r="C129" s="126" t="s">
        <v>595</v>
      </c>
    </row>
    <row r="130" spans="1:3" ht="16.5" customHeight="1">
      <c r="A130" s="124">
        <v>129</v>
      </c>
      <c r="B130" s="125" t="s">
        <v>596</v>
      </c>
      <c r="C130" s="126" t="s">
        <v>597</v>
      </c>
    </row>
    <row r="131" spans="1:3" ht="16.5" customHeight="1">
      <c r="A131" s="124">
        <v>130</v>
      </c>
      <c r="B131" s="125" t="s">
        <v>837</v>
      </c>
      <c r="C131" s="126" t="s">
        <v>598</v>
      </c>
    </row>
    <row r="132" spans="1:3" ht="16.5" customHeight="1">
      <c r="A132" s="124">
        <v>131</v>
      </c>
      <c r="B132" s="125" t="s">
        <v>599</v>
      </c>
      <c r="C132" s="126" t="s">
        <v>600</v>
      </c>
    </row>
    <row r="133" spans="1:3" ht="16.5" customHeight="1">
      <c r="A133" s="124">
        <v>132</v>
      </c>
      <c r="B133" s="125" t="s">
        <v>601</v>
      </c>
      <c r="C133" s="126" t="s">
        <v>602</v>
      </c>
    </row>
    <row r="134" spans="1:3" ht="16.5" customHeight="1">
      <c r="A134" s="124">
        <v>133</v>
      </c>
      <c r="B134" s="125" t="s">
        <v>603</v>
      </c>
      <c r="C134" s="126" t="s">
        <v>604</v>
      </c>
    </row>
    <row r="135" spans="1:3" ht="16.5" customHeight="1">
      <c r="A135" s="124">
        <v>134</v>
      </c>
      <c r="B135" s="125" t="s">
        <v>605</v>
      </c>
      <c r="C135" s="126" t="s">
        <v>606</v>
      </c>
    </row>
    <row r="136" spans="1:3" ht="16.5" customHeight="1">
      <c r="A136" s="124">
        <v>135</v>
      </c>
      <c r="B136" s="125" t="s">
        <v>607</v>
      </c>
      <c r="C136" s="126" t="s">
        <v>608</v>
      </c>
    </row>
    <row r="137" spans="1:3" ht="16.5" customHeight="1">
      <c r="A137" s="124">
        <v>136</v>
      </c>
      <c r="B137" s="125" t="s">
        <v>609</v>
      </c>
      <c r="C137" s="126" t="s">
        <v>610</v>
      </c>
    </row>
    <row r="138" spans="1:3" ht="16.5" customHeight="1">
      <c r="A138" s="124">
        <v>137</v>
      </c>
      <c r="B138" s="125" t="s">
        <v>611</v>
      </c>
      <c r="C138" s="126" t="s">
        <v>612</v>
      </c>
    </row>
    <row r="139" spans="1:3" ht="29.25" customHeight="1">
      <c r="A139" s="124">
        <v>138</v>
      </c>
      <c r="B139" s="125" t="s">
        <v>613</v>
      </c>
      <c r="C139" s="126" t="s">
        <v>614</v>
      </c>
    </row>
    <row r="140" spans="1:3" ht="29.25" customHeight="1">
      <c r="A140" s="124">
        <v>139</v>
      </c>
      <c r="B140" s="125" t="s">
        <v>615</v>
      </c>
      <c r="C140" s="126" t="s">
        <v>616</v>
      </c>
    </row>
    <row r="141" spans="1:3" ht="29.25" customHeight="1">
      <c r="A141" s="124">
        <v>140</v>
      </c>
      <c r="B141" s="125" t="s">
        <v>838</v>
      </c>
      <c r="C141" s="126" t="s">
        <v>617</v>
      </c>
    </row>
    <row r="142" spans="1:3" ht="29.25" customHeight="1">
      <c r="A142" s="124">
        <v>141</v>
      </c>
      <c r="B142" s="125" t="s">
        <v>618</v>
      </c>
      <c r="C142" s="126" t="s">
        <v>619</v>
      </c>
    </row>
    <row r="143" spans="1:3" ht="29.25" customHeight="1">
      <c r="A143" s="124">
        <v>142</v>
      </c>
      <c r="B143" s="125" t="s">
        <v>620</v>
      </c>
      <c r="C143" s="126" t="s">
        <v>621</v>
      </c>
    </row>
    <row r="144" spans="1:3" ht="29.25" customHeight="1">
      <c r="A144" s="124">
        <v>143</v>
      </c>
      <c r="B144" s="125" t="s">
        <v>622</v>
      </c>
      <c r="C144" s="126" t="s">
        <v>623</v>
      </c>
    </row>
    <row r="145" spans="1:3" ht="29.25" customHeight="1">
      <c r="A145" s="124">
        <v>144</v>
      </c>
      <c r="B145" s="125" t="s">
        <v>624</v>
      </c>
      <c r="C145" s="126" t="s">
        <v>625</v>
      </c>
    </row>
    <row r="146" spans="1:3" ht="29.25" customHeight="1">
      <c r="A146" s="124">
        <v>145</v>
      </c>
      <c r="B146" s="125" t="s">
        <v>839</v>
      </c>
      <c r="C146" s="126" t="s">
        <v>626</v>
      </c>
    </row>
    <row r="147" spans="1:3" ht="29.25" customHeight="1">
      <c r="A147" s="124">
        <v>146</v>
      </c>
      <c r="B147" s="125" t="s">
        <v>627</v>
      </c>
      <c r="C147" s="126" t="s">
        <v>628</v>
      </c>
    </row>
    <row r="148" spans="1:3" ht="29.25" customHeight="1">
      <c r="A148" s="124">
        <v>147</v>
      </c>
      <c r="B148" s="125" t="s">
        <v>629</v>
      </c>
      <c r="C148" s="126" t="s">
        <v>630</v>
      </c>
    </row>
    <row r="149" spans="1:3" ht="29.25" customHeight="1">
      <c r="A149" s="124">
        <v>148</v>
      </c>
      <c r="B149" s="125" t="s">
        <v>631</v>
      </c>
      <c r="C149" s="126" t="s">
        <v>632</v>
      </c>
    </row>
    <row r="150" spans="1:3" ht="29.25" customHeight="1">
      <c r="A150" s="124">
        <v>149</v>
      </c>
      <c r="B150" s="125" t="s">
        <v>633</v>
      </c>
      <c r="C150" s="126" t="s">
        <v>634</v>
      </c>
    </row>
    <row r="151" spans="1:3" ht="29.25" customHeight="1">
      <c r="A151" s="124">
        <v>150</v>
      </c>
      <c r="B151" s="125" t="s">
        <v>635</v>
      </c>
      <c r="C151" s="126" t="s">
        <v>636</v>
      </c>
    </row>
    <row r="152" spans="1:3" ht="29.25" customHeight="1">
      <c r="A152" s="124">
        <v>151</v>
      </c>
      <c r="B152" s="125" t="s">
        <v>637</v>
      </c>
      <c r="C152" s="126" t="s">
        <v>638</v>
      </c>
    </row>
    <row r="153" spans="1:3" ht="29.25" customHeight="1">
      <c r="A153" s="124">
        <v>152</v>
      </c>
      <c r="B153" s="125" t="s">
        <v>639</v>
      </c>
      <c r="C153" s="126" t="s">
        <v>640</v>
      </c>
    </row>
    <row r="154" spans="1:3" ht="29.25" customHeight="1">
      <c r="A154" s="124">
        <v>153</v>
      </c>
      <c r="B154" s="125" t="s">
        <v>641</v>
      </c>
      <c r="C154" s="126" t="s">
        <v>642</v>
      </c>
    </row>
    <row r="155" spans="1:3" ht="29.25" customHeight="1">
      <c r="A155" s="124">
        <v>154</v>
      </c>
      <c r="B155" s="125" t="s">
        <v>643</v>
      </c>
      <c r="C155" s="126" t="s">
        <v>644</v>
      </c>
    </row>
    <row r="156" spans="1:3" ht="29.25" customHeight="1">
      <c r="A156" s="124">
        <v>155</v>
      </c>
      <c r="B156" s="125" t="s">
        <v>645</v>
      </c>
      <c r="C156" s="126" t="s">
        <v>646</v>
      </c>
    </row>
    <row r="157" spans="1:3" ht="29.25" customHeight="1">
      <c r="A157" s="124">
        <v>156</v>
      </c>
      <c r="B157" s="125" t="s">
        <v>647</v>
      </c>
      <c r="C157" s="126" t="s">
        <v>648</v>
      </c>
    </row>
    <row r="158" spans="1:3" ht="29.25" customHeight="1">
      <c r="A158" s="124">
        <v>157</v>
      </c>
      <c r="B158" s="125" t="s">
        <v>649</v>
      </c>
      <c r="C158" s="126" t="s">
        <v>650</v>
      </c>
    </row>
    <row r="159" spans="1:3" ht="29.25" customHeight="1">
      <c r="A159" s="124">
        <v>158</v>
      </c>
      <c r="B159" s="125" t="s">
        <v>651</v>
      </c>
      <c r="C159" s="126" t="s">
        <v>652</v>
      </c>
    </row>
    <row r="160" spans="1:3" ht="29.25" customHeight="1">
      <c r="A160" s="124">
        <v>159</v>
      </c>
      <c r="B160" s="125" t="s">
        <v>840</v>
      </c>
      <c r="C160" s="126" t="s">
        <v>653</v>
      </c>
    </row>
    <row r="161" spans="1:3" ht="29.25" customHeight="1">
      <c r="A161" s="124">
        <v>160</v>
      </c>
      <c r="B161" s="125" t="s">
        <v>654</v>
      </c>
      <c r="C161" s="126" t="s">
        <v>655</v>
      </c>
    </row>
    <row r="162" spans="1:3" ht="29.25" customHeight="1">
      <c r="A162" s="124">
        <v>161</v>
      </c>
      <c r="B162" s="125" t="s">
        <v>656</v>
      </c>
      <c r="C162" s="126" t="s">
        <v>657</v>
      </c>
    </row>
    <row r="163" spans="1:3" ht="29.25" customHeight="1">
      <c r="A163" s="124">
        <v>162</v>
      </c>
      <c r="B163" s="125" t="s">
        <v>658</v>
      </c>
      <c r="C163" s="126" t="s">
        <v>659</v>
      </c>
    </row>
    <row r="164" spans="1:3" ht="29.25" customHeight="1">
      <c r="A164" s="124">
        <v>163</v>
      </c>
      <c r="B164" s="125" t="s">
        <v>660</v>
      </c>
      <c r="C164" s="126" t="s">
        <v>661</v>
      </c>
    </row>
    <row r="165" spans="1:3" ht="29.25" customHeight="1">
      <c r="A165" s="124">
        <v>164</v>
      </c>
      <c r="B165" s="125" t="s">
        <v>662</v>
      </c>
      <c r="C165" s="126" t="s">
        <v>663</v>
      </c>
    </row>
    <row r="166" spans="1:3" ht="29.25" customHeight="1">
      <c r="A166" s="124">
        <v>165</v>
      </c>
      <c r="B166" s="125" t="s">
        <v>841</v>
      </c>
      <c r="C166" s="126" t="s">
        <v>664</v>
      </c>
    </row>
    <row r="167" spans="1:3" ht="29.25" customHeight="1">
      <c r="A167" s="124">
        <v>166</v>
      </c>
      <c r="B167" s="125" t="s">
        <v>665</v>
      </c>
      <c r="C167" s="126" t="s">
        <v>666</v>
      </c>
    </row>
    <row r="168" spans="1:3" ht="29.25" customHeight="1">
      <c r="A168" s="124">
        <v>167</v>
      </c>
      <c r="B168" s="125" t="s">
        <v>667</v>
      </c>
      <c r="C168" s="126" t="s">
        <v>668</v>
      </c>
    </row>
    <row r="169" spans="1:3" ht="29.25" customHeight="1">
      <c r="A169" s="124">
        <v>168</v>
      </c>
      <c r="B169" s="125" t="s">
        <v>669</v>
      </c>
      <c r="C169" s="126" t="s">
        <v>670</v>
      </c>
    </row>
    <row r="170" spans="1:3" ht="29.25" customHeight="1">
      <c r="A170" s="124">
        <v>169</v>
      </c>
      <c r="B170" s="125" t="s">
        <v>671</v>
      </c>
      <c r="C170" s="126" t="s">
        <v>672</v>
      </c>
    </row>
    <row r="171" spans="1:3" ht="29.25" customHeight="1">
      <c r="A171" s="124">
        <v>170</v>
      </c>
      <c r="B171" s="125" t="s">
        <v>673</v>
      </c>
      <c r="C171" s="126" t="s">
        <v>674</v>
      </c>
    </row>
    <row r="172" spans="1:3" ht="29.25" customHeight="1">
      <c r="A172" s="124">
        <v>171</v>
      </c>
      <c r="B172" s="125" t="s">
        <v>842</v>
      </c>
      <c r="C172" s="126" t="s">
        <v>675</v>
      </c>
    </row>
    <row r="173" spans="1:3" ht="29.25" customHeight="1">
      <c r="A173" s="124">
        <v>172</v>
      </c>
      <c r="B173" s="125" t="s">
        <v>676</v>
      </c>
      <c r="C173" s="126" t="s">
        <v>677</v>
      </c>
    </row>
    <row r="174" spans="1:3" ht="29.25" customHeight="1">
      <c r="A174" s="124">
        <v>173</v>
      </c>
      <c r="B174" s="125" t="s">
        <v>678</v>
      </c>
      <c r="C174" s="126" t="s">
        <v>679</v>
      </c>
    </row>
    <row r="175" spans="1:3" ht="29.25" customHeight="1">
      <c r="A175" s="124">
        <v>174</v>
      </c>
      <c r="B175" s="125" t="s">
        <v>680</v>
      </c>
      <c r="C175" s="126" t="s">
        <v>681</v>
      </c>
    </row>
    <row r="176" spans="1:3" ht="16.5" customHeight="1">
      <c r="A176" s="124">
        <v>175</v>
      </c>
      <c r="B176" s="125" t="s">
        <v>682</v>
      </c>
      <c r="C176" s="126" t="s">
        <v>683</v>
      </c>
    </row>
    <row r="177" spans="1:3 16271:16355" ht="16.5" customHeight="1">
      <c r="A177" s="124">
        <v>176</v>
      </c>
      <c r="B177" s="125" t="s">
        <v>684</v>
      </c>
      <c r="C177" s="126" t="s">
        <v>685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686</v>
      </c>
      <c r="C178" s="126" t="s">
        <v>687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688</v>
      </c>
      <c r="C179" s="126" t="s">
        <v>689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690</v>
      </c>
      <c r="C180" s="126" t="s">
        <v>691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692</v>
      </c>
      <c r="C181" s="126" t="s">
        <v>693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694</v>
      </c>
      <c r="C182" s="126" t="s">
        <v>695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696</v>
      </c>
      <c r="C183" s="126" t="s">
        <v>697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698</v>
      </c>
      <c r="C184" s="126" t="s">
        <v>699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700</v>
      </c>
      <c r="C185" s="126" t="s">
        <v>701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702</v>
      </c>
      <c r="C186" s="126" t="s">
        <v>703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704</v>
      </c>
      <c r="C187" s="126" t="s">
        <v>705</v>
      </c>
    </row>
    <row r="188" spans="1:3 16271:16355" ht="16.5" customHeight="1">
      <c r="A188" s="124">
        <v>187</v>
      </c>
      <c r="B188" s="125" t="s">
        <v>706</v>
      </c>
      <c r="C188" s="126" t="s">
        <v>707</v>
      </c>
    </row>
    <row r="189" spans="1:3 16271:16355" ht="16.5" customHeight="1">
      <c r="A189" s="124">
        <v>188</v>
      </c>
      <c r="B189" s="125" t="s">
        <v>708</v>
      </c>
      <c r="C189" s="126" t="s">
        <v>709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710</v>
      </c>
      <c r="C190" s="126" t="s">
        <v>711</v>
      </c>
    </row>
    <row r="191" spans="1:3 16271:16355" ht="16.5" customHeight="1">
      <c r="A191" s="124">
        <v>190</v>
      </c>
      <c r="B191" s="125" t="s">
        <v>712</v>
      </c>
      <c r="C191" s="126" t="s">
        <v>713</v>
      </c>
    </row>
    <row r="192" spans="1:3 16271:16355" ht="16.5" customHeight="1">
      <c r="A192" s="124">
        <v>191</v>
      </c>
      <c r="B192" s="125" t="s">
        <v>714</v>
      </c>
      <c r="C192" s="126" t="s">
        <v>715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716</v>
      </c>
      <c r="C193" s="126" t="s">
        <v>717</v>
      </c>
    </row>
    <row r="194" spans="1:3 16321:16354" ht="16.5" customHeight="1">
      <c r="A194" s="124">
        <v>193</v>
      </c>
      <c r="B194" s="125" t="s">
        <v>718</v>
      </c>
      <c r="C194" s="126" t="s">
        <v>719</v>
      </c>
    </row>
    <row r="195" spans="1:3 16321:16354" ht="16.5" customHeight="1">
      <c r="A195" s="124">
        <v>194</v>
      </c>
      <c r="B195" s="125" t="s">
        <v>720</v>
      </c>
      <c r="C195" s="126" t="s">
        <v>721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722</v>
      </c>
      <c r="C196" s="126" t="s">
        <v>723</v>
      </c>
    </row>
    <row r="197" spans="1:3 16321:16354" ht="29.25" customHeight="1">
      <c r="A197" s="124">
        <v>196</v>
      </c>
      <c r="B197" s="125" t="s">
        <v>724</v>
      </c>
      <c r="C197" s="126" t="s">
        <v>725</v>
      </c>
    </row>
    <row r="198" spans="1:3 16321:16354" ht="29.25" customHeight="1">
      <c r="A198" s="124">
        <v>197</v>
      </c>
      <c r="B198" s="125" t="s">
        <v>726</v>
      </c>
      <c r="C198" s="126" t="s">
        <v>727</v>
      </c>
    </row>
    <row r="199" spans="1:3 16321:16354" ht="29.25" customHeight="1">
      <c r="A199" s="124">
        <v>198</v>
      </c>
      <c r="B199" s="125" t="s">
        <v>728</v>
      </c>
      <c r="C199" s="126" t="s">
        <v>729</v>
      </c>
    </row>
    <row r="200" spans="1:3 16321:16354" ht="29.25" customHeight="1">
      <c r="A200" s="124">
        <v>199</v>
      </c>
      <c r="B200" s="125" t="s">
        <v>730</v>
      </c>
      <c r="C200" s="126" t="s">
        <v>731</v>
      </c>
    </row>
    <row r="201" spans="1:3 16321:16354" ht="29.25" customHeight="1">
      <c r="A201" s="124">
        <v>200</v>
      </c>
      <c r="B201" s="125" t="s">
        <v>732</v>
      </c>
      <c r="C201" s="126" t="s">
        <v>733</v>
      </c>
    </row>
    <row r="202" spans="1:3 16321:16354" ht="29.25" customHeight="1">
      <c r="A202" s="124">
        <v>201</v>
      </c>
      <c r="B202" s="125" t="s">
        <v>734</v>
      </c>
      <c r="C202" s="126" t="s">
        <v>735</v>
      </c>
    </row>
    <row r="203" spans="1:3 16321:16354" ht="29.25" customHeight="1">
      <c r="A203" s="124">
        <v>202</v>
      </c>
      <c r="B203" s="125" t="s">
        <v>736</v>
      </c>
      <c r="C203" s="126" t="s">
        <v>737</v>
      </c>
    </row>
    <row r="204" spans="1:3 16321:16354" ht="29.25" customHeight="1">
      <c r="A204" s="124">
        <v>203</v>
      </c>
      <c r="B204" s="125" t="s">
        <v>738</v>
      </c>
      <c r="C204" s="126" t="s">
        <v>739</v>
      </c>
    </row>
    <row r="205" spans="1:3 16321:16354" ht="29.25" customHeight="1">
      <c r="A205" s="124">
        <v>204</v>
      </c>
      <c r="B205" s="125" t="s">
        <v>740</v>
      </c>
      <c r="C205" s="126" t="s">
        <v>741</v>
      </c>
    </row>
    <row r="206" spans="1:3 16321:16354" ht="29.25" customHeight="1">
      <c r="A206" s="124">
        <v>205</v>
      </c>
      <c r="B206" s="125" t="s">
        <v>742</v>
      </c>
      <c r="C206" s="126" t="s">
        <v>743</v>
      </c>
    </row>
    <row r="207" spans="1:3 16321:16354" ht="29.25" customHeight="1">
      <c r="A207" s="124">
        <v>206</v>
      </c>
      <c r="B207" s="125" t="s">
        <v>744</v>
      </c>
      <c r="C207" s="126" t="s">
        <v>745</v>
      </c>
    </row>
    <row r="208" spans="1:3 16321:16354" ht="29.25" customHeight="1">
      <c r="A208" s="124">
        <v>207</v>
      </c>
      <c r="B208" s="125" t="s">
        <v>746</v>
      </c>
      <c r="C208" s="126" t="s">
        <v>747</v>
      </c>
    </row>
    <row r="209" spans="1:3" ht="29.25" customHeight="1">
      <c r="A209" s="124">
        <v>208</v>
      </c>
      <c r="B209" s="125" t="s">
        <v>748</v>
      </c>
      <c r="C209" s="126" t="s">
        <v>749</v>
      </c>
    </row>
    <row r="210" spans="1:3" ht="29.25" customHeight="1">
      <c r="A210" s="124">
        <v>209</v>
      </c>
      <c r="B210" s="125" t="s">
        <v>750</v>
      </c>
      <c r="C210" s="126" t="s">
        <v>751</v>
      </c>
    </row>
    <row r="211" spans="1:3" ht="29.25" customHeight="1">
      <c r="A211" s="124">
        <v>210</v>
      </c>
      <c r="B211" s="125" t="s">
        <v>843</v>
      </c>
      <c r="C211" s="126" t="s">
        <v>752</v>
      </c>
    </row>
    <row r="212" spans="1:3" ht="29.25" customHeight="1">
      <c r="A212" s="124">
        <v>211</v>
      </c>
      <c r="B212" s="125" t="s">
        <v>846</v>
      </c>
      <c r="C212" s="126" t="s">
        <v>753</v>
      </c>
    </row>
    <row r="213" spans="1:3" ht="29.25" customHeight="1">
      <c r="A213" s="124">
        <v>212</v>
      </c>
      <c r="B213" s="125" t="s">
        <v>754</v>
      </c>
      <c r="C213" s="126" t="s">
        <v>755</v>
      </c>
    </row>
    <row r="214" spans="1:3" ht="29.25" customHeight="1">
      <c r="A214" s="124">
        <v>213</v>
      </c>
      <c r="B214" s="125" t="s">
        <v>844</v>
      </c>
      <c r="C214" s="126" t="s">
        <v>756</v>
      </c>
    </row>
    <row r="215" spans="1:3" ht="29.25" customHeight="1">
      <c r="A215" s="124">
        <v>214</v>
      </c>
      <c r="B215" s="125" t="s">
        <v>757</v>
      </c>
      <c r="C215" s="126" t="s">
        <v>758</v>
      </c>
    </row>
    <row r="216" spans="1:3" ht="29.25" customHeight="1">
      <c r="A216" s="124">
        <v>215</v>
      </c>
      <c r="B216" s="125" t="s">
        <v>759</v>
      </c>
      <c r="C216" s="126" t="s">
        <v>760</v>
      </c>
    </row>
    <row r="217" spans="1:3" ht="29.25" customHeight="1">
      <c r="A217" s="124">
        <v>216</v>
      </c>
      <c r="B217" s="125" t="s">
        <v>761</v>
      </c>
      <c r="C217" s="126" t="s">
        <v>762</v>
      </c>
    </row>
    <row r="218" spans="1:3" ht="29.25" customHeight="1">
      <c r="A218" s="124">
        <v>217</v>
      </c>
      <c r="B218" s="125" t="s">
        <v>763</v>
      </c>
      <c r="C218" s="126" t="s">
        <v>764</v>
      </c>
    </row>
    <row r="219" spans="1:3" ht="16.5" customHeight="1">
      <c r="A219" s="124">
        <v>218</v>
      </c>
      <c r="B219" s="125" t="s">
        <v>765</v>
      </c>
      <c r="C219" s="126" t="s">
        <v>1026</v>
      </c>
    </row>
    <row r="220" spans="1:3" ht="29.25" customHeight="1">
      <c r="A220" s="124">
        <v>219</v>
      </c>
      <c r="B220" s="125" t="s">
        <v>767</v>
      </c>
      <c r="C220" s="126" t="s">
        <v>768</v>
      </c>
    </row>
    <row r="221" spans="1:3" ht="29.25" customHeight="1">
      <c r="A221" s="124">
        <v>220</v>
      </c>
      <c r="B221" s="125" t="s">
        <v>769</v>
      </c>
      <c r="C221" s="126" t="s">
        <v>770</v>
      </c>
    </row>
    <row r="222" spans="1:3" ht="29.25" customHeight="1">
      <c r="A222" s="124">
        <v>221</v>
      </c>
      <c r="B222" s="125" t="s">
        <v>847</v>
      </c>
      <c r="C222" s="126" t="s">
        <v>771</v>
      </c>
    </row>
    <row r="223" spans="1:3" ht="29.25" customHeight="1">
      <c r="A223" s="124">
        <v>222</v>
      </c>
      <c r="B223" s="125" t="s">
        <v>772</v>
      </c>
      <c r="C223" s="126" t="s">
        <v>773</v>
      </c>
    </row>
    <row r="224" spans="1:3" ht="42.75" customHeight="1">
      <c r="A224" s="124">
        <v>223</v>
      </c>
      <c r="B224" s="125" t="s">
        <v>774</v>
      </c>
      <c r="C224" s="126" t="s">
        <v>775</v>
      </c>
    </row>
    <row r="225" spans="1:3" ht="16.5" customHeight="1">
      <c r="A225" s="124">
        <v>224</v>
      </c>
      <c r="B225" s="125" t="s">
        <v>776</v>
      </c>
      <c r="C225" s="126" t="s">
        <v>1027</v>
      </c>
    </row>
    <row r="226" spans="1:3" ht="16.5" customHeight="1">
      <c r="A226" s="124">
        <v>225</v>
      </c>
      <c r="B226" s="125" t="s">
        <v>778</v>
      </c>
      <c r="C226" s="126" t="s">
        <v>1028</v>
      </c>
    </row>
    <row r="227" spans="1:3" ht="29.25" customHeight="1">
      <c r="A227" s="124">
        <v>226</v>
      </c>
      <c r="B227" s="125" t="s">
        <v>780</v>
      </c>
      <c r="C227" s="126" t="s">
        <v>781</v>
      </c>
    </row>
    <row r="228" spans="1:3" ht="29.25" customHeight="1">
      <c r="A228" s="124">
        <v>227</v>
      </c>
      <c r="B228" s="125" t="s">
        <v>782</v>
      </c>
      <c r="C228" s="126" t="s">
        <v>783</v>
      </c>
    </row>
    <row r="229" spans="1:3" ht="29.25" customHeight="1">
      <c r="A229" s="124">
        <v>228</v>
      </c>
      <c r="B229" s="125" t="s">
        <v>848</v>
      </c>
      <c r="C229" s="126" t="s">
        <v>784</v>
      </c>
    </row>
    <row r="230" spans="1:3" ht="29.25" customHeight="1">
      <c r="A230" s="124">
        <v>229</v>
      </c>
      <c r="B230" s="125" t="s">
        <v>785</v>
      </c>
      <c r="C230" s="126" t="s">
        <v>786</v>
      </c>
    </row>
    <row r="231" spans="1:3" ht="29.25" customHeight="1">
      <c r="A231" s="124">
        <v>230</v>
      </c>
      <c r="B231" s="125" t="s">
        <v>787</v>
      </c>
      <c r="C231" s="126" t="s">
        <v>788</v>
      </c>
    </row>
    <row r="232" spans="1:3" ht="29.25" customHeight="1">
      <c r="A232" s="124">
        <v>231</v>
      </c>
      <c r="B232" s="125" t="s">
        <v>789</v>
      </c>
      <c r="C232" s="126" t="s">
        <v>790</v>
      </c>
    </row>
    <row r="233" spans="1:3" ht="29.25" customHeight="1">
      <c r="A233" s="124">
        <v>232</v>
      </c>
      <c r="B233" s="125" t="s">
        <v>791</v>
      </c>
      <c r="C233" s="126" t="s">
        <v>792</v>
      </c>
    </row>
    <row r="234" spans="1:3" ht="29.25" customHeight="1">
      <c r="A234" s="124">
        <v>233</v>
      </c>
      <c r="B234" s="125" t="s">
        <v>793</v>
      </c>
      <c r="C234" s="126" t="s">
        <v>794</v>
      </c>
    </row>
    <row r="235" spans="1:3" ht="16.5" customHeight="1">
      <c r="A235" s="124">
        <v>234</v>
      </c>
      <c r="B235" s="125" t="s">
        <v>795</v>
      </c>
      <c r="C235" s="126" t="s">
        <v>1029</v>
      </c>
    </row>
    <row r="236" spans="1:3" ht="29.25" customHeight="1">
      <c r="A236" s="124">
        <v>235</v>
      </c>
      <c r="B236" s="125" t="s">
        <v>849</v>
      </c>
      <c r="C236" s="126" t="s">
        <v>797</v>
      </c>
    </row>
    <row r="237" spans="1:3" ht="16.5" customHeight="1">
      <c r="A237" s="124">
        <v>236</v>
      </c>
      <c r="B237" s="125" t="s">
        <v>798</v>
      </c>
      <c r="C237" s="126" t="s">
        <v>1030</v>
      </c>
    </row>
    <row r="238" spans="1:3" ht="16.5" customHeight="1">
      <c r="A238" s="124">
        <v>237</v>
      </c>
      <c r="B238" s="125" t="s">
        <v>800</v>
      </c>
      <c r="C238" s="126" t="s">
        <v>1031</v>
      </c>
    </row>
    <row r="239" spans="1:3" ht="29.25" customHeight="1">
      <c r="A239" s="124">
        <v>238</v>
      </c>
      <c r="B239" s="125" t="s">
        <v>802</v>
      </c>
      <c r="C239" s="126" t="s">
        <v>803</v>
      </c>
    </row>
    <row r="240" spans="1:3" ht="16.5" customHeight="1">
      <c r="A240" s="124">
        <v>239</v>
      </c>
      <c r="B240" s="125" t="s">
        <v>850</v>
      </c>
      <c r="C240" s="126" t="s">
        <v>1032</v>
      </c>
    </row>
    <row r="241" spans="1:3" ht="16.5" customHeight="1">
      <c r="A241" s="124">
        <v>240</v>
      </c>
      <c r="B241" s="125" t="s">
        <v>805</v>
      </c>
      <c r="C241" s="126" t="s">
        <v>1033</v>
      </c>
    </row>
    <row r="242" spans="1:3" ht="29.25" customHeight="1">
      <c r="A242" s="124">
        <v>241</v>
      </c>
      <c r="B242" s="125" t="s">
        <v>807</v>
      </c>
      <c r="C242" s="126" t="s">
        <v>808</v>
      </c>
    </row>
    <row r="243" spans="1:3" ht="16.5" customHeight="1">
      <c r="A243" s="124">
        <v>242</v>
      </c>
      <c r="B243" s="125" t="s">
        <v>809</v>
      </c>
      <c r="C243" s="126" t="s">
        <v>1034</v>
      </c>
    </row>
    <row r="244" spans="1:3" ht="29.25" customHeight="1">
      <c r="A244" s="124">
        <v>243</v>
      </c>
      <c r="B244" s="125" t="s">
        <v>811</v>
      </c>
      <c r="C244" s="126" t="s">
        <v>812</v>
      </c>
    </row>
    <row r="245" spans="1:3" ht="16.5" customHeight="1">
      <c r="A245" s="124">
        <v>244</v>
      </c>
      <c r="B245" s="125" t="s">
        <v>813</v>
      </c>
      <c r="C245" s="126" t="s">
        <v>814</v>
      </c>
    </row>
    <row r="246" spans="1:3" ht="16.5" customHeight="1">
      <c r="A246" s="124">
        <v>245</v>
      </c>
      <c r="B246" s="125" t="s">
        <v>817</v>
      </c>
      <c r="C246" s="126" t="s">
        <v>818</v>
      </c>
    </row>
    <row r="247" spans="1:3" ht="29.25" customHeight="1">
      <c r="A247" s="124">
        <v>246</v>
      </c>
      <c r="B247" s="125" t="s">
        <v>825</v>
      </c>
      <c r="C247" s="126" t="s">
        <v>826</v>
      </c>
    </row>
    <row r="248" spans="1:3" ht="29.25" customHeight="1">
      <c r="A248" s="124">
        <v>247</v>
      </c>
      <c r="B248" s="125" t="s">
        <v>821</v>
      </c>
      <c r="C248" s="126" t="s">
        <v>822</v>
      </c>
    </row>
    <row r="249" spans="1:3" ht="29.25" customHeight="1">
      <c r="A249" s="124">
        <v>248</v>
      </c>
      <c r="B249" s="125" t="s">
        <v>823</v>
      </c>
      <c r="C249" s="126" t="s">
        <v>824</v>
      </c>
    </row>
    <row r="250" spans="1:3" ht="29.25" customHeight="1">
      <c r="A250" s="124">
        <v>249</v>
      </c>
      <c r="B250" s="125" t="s">
        <v>827</v>
      </c>
      <c r="C250" s="126" t="s">
        <v>828</v>
      </c>
    </row>
    <row r="251" spans="1:3" ht="15.75" customHeight="1">
      <c r="A251" s="124">
        <v>250</v>
      </c>
      <c r="B251" s="125" t="s">
        <v>829</v>
      </c>
      <c r="C251" s="126" t="s">
        <v>830</v>
      </c>
    </row>
    <row r="252" spans="1:3" ht="31.5" customHeight="1">
      <c r="A252" s="124">
        <v>251</v>
      </c>
      <c r="B252" s="125" t="s">
        <v>819</v>
      </c>
      <c r="C252" s="126" t="s">
        <v>820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1" t="s">
        <v>313</v>
      </c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5"/>
      <c r="U2" s="6"/>
      <c r="V2" s="6"/>
    </row>
    <row r="3" spans="1:22" ht="15.75" customHeight="1" thickBot="1">
      <c r="A3" s="4"/>
      <c r="B3" s="4"/>
      <c r="C3" s="4"/>
      <c r="D3" s="191" t="s">
        <v>314</v>
      </c>
      <c r="E3" s="191"/>
      <c r="F3" s="193"/>
      <c r="G3" s="193"/>
      <c r="H3" s="193"/>
      <c r="I3" s="19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4" t="s">
        <v>329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7"/>
      <c r="T5" s="7"/>
      <c r="U5" s="7"/>
      <c r="V5" s="7"/>
    </row>
    <row r="6" spans="1:22" ht="3.75" customHeight="1"/>
    <row r="7" spans="1:22" ht="25.5" customHeight="1">
      <c r="A7" s="195" t="s">
        <v>0</v>
      </c>
      <c r="B7" s="195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17.25" customHeight="1">
      <c r="A8" s="195" t="s">
        <v>18</v>
      </c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17.25" customHeight="1">
      <c r="A9" s="195" t="s">
        <v>19</v>
      </c>
      <c r="B9" s="195"/>
      <c r="C9" s="195"/>
      <c r="D9" s="200"/>
      <c r="E9" s="200"/>
      <c r="F9" s="200"/>
      <c r="G9" s="200"/>
      <c r="H9" s="20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5" t="s">
        <v>334</v>
      </c>
      <c r="B10" s="195"/>
      <c r="C10" s="195"/>
      <c r="D10" s="19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7" t="s">
        <v>335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2" ht="24.75" customHeight="1">
      <c r="A13" s="172" t="s">
        <v>319</v>
      </c>
      <c r="B13" s="172"/>
      <c r="C13" s="172"/>
      <c r="D13" s="188" t="s">
        <v>320</v>
      </c>
      <c r="E13" s="188"/>
      <c r="F13" s="188" t="s">
        <v>315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2" ht="24.75" customHeight="1">
      <c r="A14" s="182" t="s">
        <v>321</v>
      </c>
      <c r="B14" s="182"/>
      <c r="C14" s="182"/>
      <c r="D14" s="189"/>
      <c r="E14" s="189"/>
      <c r="F14" s="190" t="str">
        <f>IF(D14="","",VLOOKUP(D14,A172:B175,2))</f>
        <v/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ht="24.75" customHeight="1">
      <c r="A15" s="182" t="s">
        <v>322</v>
      </c>
      <c r="B15" s="183"/>
      <c r="C15" s="183"/>
      <c r="D15" s="184"/>
      <c r="E15" s="184"/>
      <c r="F15" s="190" t="str">
        <f>IF(C15="","",VLOOKUP(C15,#REF!,2))</f>
        <v/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ht="24.75" customHeight="1">
      <c r="A16" s="182" t="s">
        <v>323</v>
      </c>
      <c r="B16" s="183"/>
      <c r="C16" s="183"/>
      <c r="D16" s="184"/>
      <c r="E16" s="184"/>
      <c r="F16" s="185" t="str">
        <f>IF(C16="","",IF(EXACT(C15,MID(C16,1,3)),VLOOKUP(C16,#REF!,2),"VERIFIQUE QUE LA SUBFUNCIÓN CORRESPONDA AL CATÁLOGO DE FUNCIONES"))</f>
        <v/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34" ht="24.75" customHeight="1">
      <c r="A17" s="182" t="s">
        <v>324</v>
      </c>
      <c r="B17" s="183"/>
      <c r="C17" s="183"/>
      <c r="D17" s="184"/>
      <c r="E17" s="184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1" t="s">
        <v>325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</row>
    <row r="20" spans="1:34" ht="24.7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</row>
    <row r="21" spans="1:34" ht="24.75" customHeight="1">
      <c r="A21" s="171" t="s">
        <v>333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</row>
    <row r="22" spans="1:34" ht="24.7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34" ht="24.75" customHeight="1">
      <c r="A23" s="171" t="s">
        <v>328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</row>
    <row r="24" spans="1:34" s="3" customFormat="1" ht="25.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2" t="s">
        <v>20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2" t="s">
        <v>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3" t="s">
        <v>338</v>
      </c>
      <c r="B30" s="173"/>
      <c r="C30" s="173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5" t="s">
        <v>23</v>
      </c>
      <c r="B32" s="167"/>
      <c r="C32" s="176"/>
      <c r="D32" s="177"/>
      <c r="E32" s="177"/>
      <c r="F32" s="177"/>
      <c r="G32" s="178"/>
      <c r="H32" s="165" t="s">
        <v>24</v>
      </c>
      <c r="I32" s="166"/>
      <c r="J32" s="167"/>
      <c r="K32" s="179"/>
      <c r="L32" s="180"/>
      <c r="M32" s="180"/>
      <c r="N32" s="180"/>
      <c r="O32" s="180"/>
      <c r="P32" s="181"/>
      <c r="Q32" s="165" t="s">
        <v>337</v>
      </c>
      <c r="R32" s="167"/>
      <c r="S32" s="179"/>
      <c r="T32" s="180"/>
      <c r="U32" s="180"/>
      <c r="V32" s="18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9" t="s">
        <v>25</v>
      </c>
      <c r="B33" s="150"/>
      <c r="C33" s="153" t="s">
        <v>22</v>
      </c>
      <c r="D33" s="153" t="s">
        <v>3</v>
      </c>
      <c r="E33" s="153" t="s">
        <v>4</v>
      </c>
      <c r="F33" s="165" t="s">
        <v>327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7"/>
      <c r="T33" s="51"/>
      <c r="U33" s="168" t="s">
        <v>27</v>
      </c>
      <c r="V33" s="149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1"/>
      <c r="B34" s="152"/>
      <c r="C34" s="153"/>
      <c r="D34" s="153"/>
      <c r="E34" s="153"/>
      <c r="F34" s="158" t="s">
        <v>300</v>
      </c>
      <c r="G34" s="15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9"/>
      <c r="V34" s="151"/>
      <c r="W34" s="15"/>
    </row>
    <row r="35" spans="1:34" ht="25.5" customHeight="1">
      <c r="A35" s="154" t="s">
        <v>1</v>
      </c>
      <c r="B35" s="154"/>
      <c r="C35" s="41"/>
      <c r="D35" s="42"/>
      <c r="E35" s="42"/>
      <c r="F35" s="153" t="s">
        <v>307</v>
      </c>
      <c r="G35" s="15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4" t="s">
        <v>2</v>
      </c>
      <c r="B36" s="154"/>
      <c r="C36" s="41"/>
      <c r="D36" s="42"/>
      <c r="E36" s="42"/>
      <c r="F36" s="153" t="s">
        <v>308</v>
      </c>
      <c r="G36" s="15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9" t="s">
        <v>25</v>
      </c>
      <c r="B38" s="150"/>
      <c r="C38" s="153" t="s">
        <v>22</v>
      </c>
      <c r="D38" s="153" t="s">
        <v>3</v>
      </c>
      <c r="E38" s="153" t="s">
        <v>4</v>
      </c>
      <c r="F38" s="165" t="s">
        <v>326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7"/>
      <c r="T38" s="52"/>
      <c r="U38" s="168" t="s">
        <v>27</v>
      </c>
      <c r="V38" s="149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1"/>
      <c r="B39" s="152"/>
      <c r="C39" s="153"/>
      <c r="D39" s="153"/>
      <c r="E39" s="153"/>
      <c r="F39" s="201" t="s">
        <v>298</v>
      </c>
      <c r="G39" s="20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9"/>
      <c r="V39" s="151"/>
      <c r="W39" s="15"/>
    </row>
    <row r="40" spans="1:34" ht="29.25" customHeight="1">
      <c r="A40" s="154" t="s">
        <v>1</v>
      </c>
      <c r="B40" s="154"/>
      <c r="C40" s="39"/>
      <c r="D40" s="40"/>
      <c r="E40" s="40"/>
      <c r="F40" s="160" t="s">
        <v>309</v>
      </c>
      <c r="G40" s="16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4" t="s">
        <v>2</v>
      </c>
      <c r="B41" s="154"/>
      <c r="C41" s="41"/>
      <c r="D41" s="42"/>
      <c r="E41" s="42"/>
      <c r="F41" s="157" t="s">
        <v>310</v>
      </c>
      <c r="G41" s="15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2" t="s">
        <v>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3" t="s">
        <v>339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5" t="s">
        <v>23</v>
      </c>
      <c r="B48" s="167"/>
      <c r="C48" s="176"/>
      <c r="D48" s="177"/>
      <c r="E48" s="177"/>
      <c r="F48" s="177"/>
      <c r="G48" s="178"/>
      <c r="H48" s="165" t="s">
        <v>24</v>
      </c>
      <c r="I48" s="166"/>
      <c r="J48" s="167"/>
      <c r="K48" s="179"/>
      <c r="L48" s="180"/>
      <c r="M48" s="180"/>
      <c r="N48" s="180"/>
      <c r="O48" s="180"/>
      <c r="P48" s="181"/>
      <c r="Q48" s="165" t="s">
        <v>337</v>
      </c>
      <c r="R48" s="167"/>
      <c r="S48" s="179"/>
      <c r="T48" s="180"/>
      <c r="U48" s="180"/>
      <c r="V48" s="18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9" t="s">
        <v>25</v>
      </c>
      <c r="B49" s="150"/>
      <c r="C49" s="153" t="s">
        <v>22</v>
      </c>
      <c r="D49" s="153" t="s">
        <v>3</v>
      </c>
      <c r="E49" s="153" t="s">
        <v>4</v>
      </c>
      <c r="F49" s="165" t="s">
        <v>327</v>
      </c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7"/>
      <c r="T49" s="51"/>
      <c r="U49" s="168" t="s">
        <v>27</v>
      </c>
      <c r="V49" s="149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1"/>
      <c r="B50" s="152"/>
      <c r="C50" s="153"/>
      <c r="D50" s="153"/>
      <c r="E50" s="153"/>
      <c r="F50" s="158" t="s">
        <v>300</v>
      </c>
      <c r="G50" s="15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9"/>
      <c r="V50" s="151"/>
      <c r="W50" s="15"/>
    </row>
    <row r="51" spans="1:34" ht="25.5" customHeight="1">
      <c r="A51" s="154" t="s">
        <v>1</v>
      </c>
      <c r="B51" s="154"/>
      <c r="C51" s="41"/>
      <c r="D51" s="42"/>
      <c r="E51" s="42"/>
      <c r="F51" s="153" t="s">
        <v>307</v>
      </c>
      <c r="G51" s="15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4" t="s">
        <v>2</v>
      </c>
      <c r="B52" s="154"/>
      <c r="C52" s="41"/>
      <c r="D52" s="42"/>
      <c r="E52" s="42"/>
      <c r="F52" s="153" t="s">
        <v>308</v>
      </c>
      <c r="G52" s="15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9" t="s">
        <v>25</v>
      </c>
      <c r="B54" s="150"/>
      <c r="C54" s="153" t="s">
        <v>22</v>
      </c>
      <c r="D54" s="153" t="s">
        <v>3</v>
      </c>
      <c r="E54" s="153" t="s">
        <v>4</v>
      </c>
      <c r="F54" s="165" t="s">
        <v>326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7"/>
      <c r="T54" s="52"/>
      <c r="U54" s="168" t="s">
        <v>27</v>
      </c>
      <c r="V54" s="149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1"/>
      <c r="B55" s="152"/>
      <c r="C55" s="153"/>
      <c r="D55" s="153"/>
      <c r="E55" s="153"/>
      <c r="F55" s="201" t="s">
        <v>298</v>
      </c>
      <c r="G55" s="20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9"/>
      <c r="V55" s="151"/>
      <c r="W55" s="15"/>
    </row>
    <row r="56" spans="1:34" ht="29.25" customHeight="1">
      <c r="A56" s="154" t="s">
        <v>1</v>
      </c>
      <c r="B56" s="154"/>
      <c r="C56" s="39"/>
      <c r="D56" s="40"/>
      <c r="E56" s="40"/>
      <c r="F56" s="160" t="s">
        <v>309</v>
      </c>
      <c r="G56" s="16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4" t="s">
        <v>2</v>
      </c>
      <c r="B57" s="154"/>
      <c r="C57" s="41"/>
      <c r="D57" s="42"/>
      <c r="E57" s="42"/>
      <c r="F57" s="157" t="s">
        <v>310</v>
      </c>
      <c r="G57" s="15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3" t="s">
        <v>21</v>
      </c>
      <c r="B59" s="173"/>
      <c r="C59" s="173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3" t="s">
        <v>340</v>
      </c>
      <c r="B61" s="173"/>
      <c r="C61" s="173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5" t="s">
        <v>23</v>
      </c>
      <c r="B63" s="167"/>
      <c r="C63" s="176"/>
      <c r="D63" s="177"/>
      <c r="E63" s="177"/>
      <c r="F63" s="177"/>
      <c r="G63" s="178"/>
      <c r="H63" s="165" t="s">
        <v>24</v>
      </c>
      <c r="I63" s="166"/>
      <c r="J63" s="167"/>
      <c r="K63" s="179"/>
      <c r="L63" s="180"/>
      <c r="M63" s="180"/>
      <c r="N63" s="180"/>
      <c r="O63" s="180"/>
      <c r="P63" s="181"/>
      <c r="Q63" s="165" t="s">
        <v>337</v>
      </c>
      <c r="R63" s="167"/>
      <c r="S63" s="179"/>
      <c r="T63" s="180"/>
      <c r="U63" s="180"/>
      <c r="V63" s="18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9" t="s">
        <v>25</v>
      </c>
      <c r="B64" s="150"/>
      <c r="C64" s="153" t="s">
        <v>22</v>
      </c>
      <c r="D64" s="153" t="s">
        <v>3</v>
      </c>
      <c r="E64" s="153" t="s">
        <v>4</v>
      </c>
      <c r="F64" s="165" t="s">
        <v>327</v>
      </c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7"/>
      <c r="T64" s="51"/>
      <c r="U64" s="168" t="s">
        <v>27</v>
      </c>
      <c r="V64" s="149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1"/>
      <c r="B65" s="152"/>
      <c r="C65" s="153"/>
      <c r="D65" s="153"/>
      <c r="E65" s="153"/>
      <c r="F65" s="158" t="s">
        <v>300</v>
      </c>
      <c r="G65" s="15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9"/>
      <c r="V65" s="151"/>
      <c r="W65" s="15"/>
    </row>
    <row r="66" spans="1:34" ht="25.5" customHeight="1">
      <c r="A66" s="154" t="s">
        <v>1</v>
      </c>
      <c r="B66" s="154"/>
      <c r="C66" s="41"/>
      <c r="D66" s="42"/>
      <c r="E66" s="42"/>
      <c r="F66" s="153" t="s">
        <v>307</v>
      </c>
      <c r="G66" s="15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4" t="s">
        <v>2</v>
      </c>
      <c r="B67" s="154"/>
      <c r="C67" s="41"/>
      <c r="D67" s="42"/>
      <c r="E67" s="42"/>
      <c r="F67" s="153" t="s">
        <v>308</v>
      </c>
      <c r="G67" s="15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9" t="s">
        <v>25</v>
      </c>
      <c r="B69" s="150"/>
      <c r="C69" s="153" t="s">
        <v>22</v>
      </c>
      <c r="D69" s="153" t="s">
        <v>3</v>
      </c>
      <c r="E69" s="153" t="s">
        <v>4</v>
      </c>
      <c r="F69" s="165" t="s">
        <v>326</v>
      </c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7"/>
      <c r="T69" s="52"/>
      <c r="U69" s="168" t="s">
        <v>27</v>
      </c>
      <c r="V69" s="149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1"/>
      <c r="B70" s="152"/>
      <c r="C70" s="153"/>
      <c r="D70" s="153"/>
      <c r="E70" s="153"/>
      <c r="F70" s="201" t="s">
        <v>298</v>
      </c>
      <c r="G70" s="20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9"/>
      <c r="V70" s="151"/>
      <c r="W70" s="15"/>
    </row>
    <row r="71" spans="1:34" ht="29.25" customHeight="1">
      <c r="A71" s="154" t="s">
        <v>1</v>
      </c>
      <c r="B71" s="154"/>
      <c r="C71" s="39"/>
      <c r="D71" s="40"/>
      <c r="E71" s="40"/>
      <c r="F71" s="160" t="s">
        <v>309</v>
      </c>
      <c r="G71" s="16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4" t="s">
        <v>2</v>
      </c>
      <c r="B72" s="154"/>
      <c r="C72" s="41"/>
      <c r="D72" s="42"/>
      <c r="E72" s="42"/>
      <c r="F72" s="157" t="s">
        <v>310</v>
      </c>
      <c r="G72" s="15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2" t="s">
        <v>336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3" t="s">
        <v>29</v>
      </c>
      <c r="B77" s="153" t="s">
        <v>30</v>
      </c>
      <c r="C77" s="153"/>
      <c r="D77" s="153"/>
      <c r="E77" s="153" t="s">
        <v>3</v>
      </c>
      <c r="F77" s="165" t="s">
        <v>26</v>
      </c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7"/>
      <c r="T77" s="51"/>
      <c r="U77" s="153" t="s">
        <v>27</v>
      </c>
      <c r="V77" s="153" t="s">
        <v>301</v>
      </c>
    </row>
    <row r="78" spans="1:34" ht="25.5" customHeight="1">
      <c r="A78" s="203"/>
      <c r="B78" s="153"/>
      <c r="C78" s="153"/>
      <c r="D78" s="153"/>
      <c r="E78" s="153"/>
      <c r="F78" s="204" t="s">
        <v>299</v>
      </c>
      <c r="G78" s="20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3"/>
      <c r="V78" s="153"/>
    </row>
    <row r="79" spans="1:34" ht="26.25" customHeight="1">
      <c r="A79" s="213" t="s">
        <v>31</v>
      </c>
      <c r="B79" s="207">
        <v>1</v>
      </c>
      <c r="C79" s="208"/>
      <c r="D79" s="209"/>
      <c r="E79" s="212"/>
      <c r="F79" s="154" t="s">
        <v>300</v>
      </c>
      <c r="G79" s="15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5" t="str">
        <f>IF(U79=0,"-",U80/U79)</f>
        <v>-</v>
      </c>
    </row>
    <row r="80" spans="1:34" ht="27.75" customHeight="1">
      <c r="A80" s="213"/>
      <c r="B80" s="207"/>
      <c r="C80" s="210"/>
      <c r="D80" s="211"/>
      <c r="E80" s="212"/>
      <c r="F80" s="206" t="s">
        <v>298</v>
      </c>
      <c r="G80" s="20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5"/>
    </row>
    <row r="81" spans="1:22" ht="26.25" customHeight="1">
      <c r="A81" s="213"/>
      <c r="B81" s="207">
        <v>2</v>
      </c>
      <c r="C81" s="208"/>
      <c r="D81" s="209"/>
      <c r="E81" s="212"/>
      <c r="F81" s="154" t="s">
        <v>300</v>
      </c>
      <c r="G81" s="15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5" t="str">
        <f>IF(U81=0,"-",U82/U81)</f>
        <v>-</v>
      </c>
    </row>
    <row r="82" spans="1:22" ht="26.25" customHeight="1">
      <c r="A82" s="213"/>
      <c r="B82" s="207"/>
      <c r="C82" s="210"/>
      <c r="D82" s="211"/>
      <c r="E82" s="212"/>
      <c r="F82" s="206" t="s">
        <v>298</v>
      </c>
      <c r="G82" s="20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5"/>
    </row>
    <row r="83" spans="1:22" ht="26.25" customHeight="1">
      <c r="A83" s="213"/>
      <c r="B83" s="207">
        <v>3</v>
      </c>
      <c r="C83" s="208"/>
      <c r="D83" s="209"/>
      <c r="E83" s="212"/>
      <c r="F83" s="154" t="s">
        <v>300</v>
      </c>
      <c r="G83" s="15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5" t="str">
        <f>IF(U83=0,"-",U84/U83)</f>
        <v>-</v>
      </c>
    </row>
    <row r="84" spans="1:22" ht="26.25" customHeight="1">
      <c r="A84" s="213"/>
      <c r="B84" s="207"/>
      <c r="C84" s="210"/>
      <c r="D84" s="211"/>
      <c r="E84" s="212"/>
      <c r="F84" s="206" t="s">
        <v>298</v>
      </c>
      <c r="G84" s="20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5"/>
    </row>
    <row r="85" spans="1:22" ht="26.25" customHeight="1">
      <c r="A85" s="213"/>
      <c r="B85" s="207">
        <v>4</v>
      </c>
      <c r="C85" s="208"/>
      <c r="D85" s="209"/>
      <c r="E85" s="212"/>
      <c r="F85" s="154" t="s">
        <v>300</v>
      </c>
      <c r="G85" s="15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5" t="str">
        <f>IF(U85=0,"-",U86/U85)</f>
        <v>-</v>
      </c>
    </row>
    <row r="86" spans="1:22" ht="26.25" customHeight="1">
      <c r="A86" s="213"/>
      <c r="B86" s="207"/>
      <c r="C86" s="210"/>
      <c r="D86" s="211"/>
      <c r="E86" s="212"/>
      <c r="F86" s="206" t="s">
        <v>298</v>
      </c>
      <c r="G86" s="20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5"/>
    </row>
    <row r="87" spans="1:22" ht="26.25" customHeight="1">
      <c r="A87" s="213"/>
      <c r="B87" s="207">
        <v>5</v>
      </c>
      <c r="C87" s="208"/>
      <c r="D87" s="209"/>
      <c r="E87" s="212"/>
      <c r="F87" s="154" t="s">
        <v>300</v>
      </c>
      <c r="G87" s="15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5" t="str">
        <f>IF(U87=0,"-",U88/U87)</f>
        <v>-</v>
      </c>
    </row>
    <row r="88" spans="1:22" ht="26.25" customHeight="1">
      <c r="A88" s="213"/>
      <c r="B88" s="207"/>
      <c r="C88" s="210"/>
      <c r="D88" s="211"/>
      <c r="E88" s="212"/>
      <c r="F88" s="206" t="s">
        <v>298</v>
      </c>
      <c r="G88" s="20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5"/>
    </row>
    <row r="90" spans="1:22" ht="36.75" customHeight="1">
      <c r="A90" s="223"/>
      <c r="B90" s="223"/>
      <c r="C90" s="223"/>
      <c r="D90" s="223"/>
      <c r="F90" s="223"/>
      <c r="G90" s="223"/>
      <c r="H90" s="223"/>
      <c r="I90" s="223"/>
      <c r="J90" s="223"/>
      <c r="K90" s="223"/>
      <c r="L90" s="223"/>
      <c r="M90" s="223"/>
      <c r="N90" s="223"/>
      <c r="P90" s="223"/>
      <c r="Q90" s="223"/>
      <c r="R90" s="223"/>
      <c r="S90" s="223"/>
      <c r="T90" s="223"/>
      <c r="U90" s="223"/>
      <c r="V90" s="223"/>
    </row>
    <row r="91" spans="1:22" ht="15" customHeight="1">
      <c r="A91" s="224" t="s">
        <v>332</v>
      </c>
      <c r="B91" s="224"/>
      <c r="C91" s="224"/>
      <c r="D91" s="224"/>
      <c r="E91" s="43"/>
      <c r="F91" s="224" t="s">
        <v>332</v>
      </c>
      <c r="G91" s="224"/>
      <c r="H91" s="224"/>
      <c r="I91" s="224"/>
      <c r="J91" s="224"/>
      <c r="K91" s="224"/>
      <c r="L91" s="224"/>
      <c r="M91" s="224"/>
      <c r="N91" s="224"/>
      <c r="O91" s="43"/>
      <c r="P91" s="224" t="s">
        <v>332</v>
      </c>
      <c r="Q91" s="224"/>
      <c r="R91" s="224"/>
      <c r="S91" s="224"/>
      <c r="T91" s="224"/>
      <c r="U91" s="224"/>
      <c r="V91" s="224"/>
    </row>
    <row r="92" spans="1:22" hidden="1"/>
    <row r="93" spans="1:22" ht="18" hidden="1">
      <c r="B93" s="225" t="s">
        <v>302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9"/>
    </row>
    <row r="94" spans="1:22" ht="4.5" hidden="1" customHeight="1"/>
    <row r="95" spans="1:22" ht="36.75" hidden="1" customHeight="1">
      <c r="B95" s="30" t="s">
        <v>303</v>
      </c>
      <c r="C95" s="226" t="s">
        <v>29</v>
      </c>
      <c r="D95" s="226"/>
      <c r="E95" s="227" t="s">
        <v>311</v>
      </c>
      <c r="F95" s="227"/>
      <c r="G95" s="227"/>
      <c r="H95" s="227"/>
      <c r="I95" s="227"/>
      <c r="J95" s="227"/>
      <c r="K95" s="31" t="s">
        <v>303</v>
      </c>
      <c r="L95" s="228" t="s">
        <v>312</v>
      </c>
      <c r="M95" s="228"/>
      <c r="N95" s="228"/>
      <c r="O95" s="228"/>
      <c r="P95" s="228"/>
      <c r="Q95" s="228"/>
      <c r="R95" s="228"/>
      <c r="S95" s="229"/>
      <c r="T95" s="32"/>
    </row>
    <row r="96" spans="1:22" ht="27" hidden="1" customHeight="1">
      <c r="B96" s="214">
        <v>1</v>
      </c>
      <c r="C96" s="217" t="str">
        <f>IF(D59="","-",D59)</f>
        <v>-</v>
      </c>
      <c r="D96" s="217"/>
      <c r="E96" s="218" t="e">
        <f>IF(LEN(#REF!)&gt;17,"-",#REF!)</f>
        <v>#REF!</v>
      </c>
      <c r="F96" s="219"/>
      <c r="G96" s="219"/>
      <c r="H96" s="219"/>
      <c r="I96" s="219"/>
      <c r="J96" s="219"/>
      <c r="K96" s="33">
        <v>1</v>
      </c>
      <c r="L96" s="220" t="str">
        <f>$V$79</f>
        <v>-</v>
      </c>
      <c r="M96" s="221"/>
      <c r="N96" s="221"/>
      <c r="O96" s="221"/>
      <c r="P96" s="221"/>
      <c r="Q96" s="221"/>
      <c r="R96" s="221"/>
      <c r="S96" s="222"/>
      <c r="T96" s="34"/>
    </row>
    <row r="97" spans="2:20" ht="27" hidden="1" customHeight="1">
      <c r="B97" s="215"/>
      <c r="C97" s="217"/>
      <c r="D97" s="217"/>
      <c r="E97" s="219"/>
      <c r="F97" s="219"/>
      <c r="G97" s="219"/>
      <c r="H97" s="219"/>
      <c r="I97" s="219"/>
      <c r="J97" s="219"/>
      <c r="K97" s="33">
        <v>2</v>
      </c>
      <c r="L97" s="220" t="str">
        <f>$V$81</f>
        <v>-</v>
      </c>
      <c r="M97" s="221"/>
      <c r="N97" s="221"/>
      <c r="O97" s="221"/>
      <c r="P97" s="221"/>
      <c r="Q97" s="221"/>
      <c r="R97" s="221"/>
      <c r="S97" s="222"/>
      <c r="T97" s="34"/>
    </row>
    <row r="98" spans="2:20" ht="27" hidden="1" customHeight="1">
      <c r="B98" s="215"/>
      <c r="C98" s="217"/>
      <c r="D98" s="217"/>
      <c r="E98" s="219"/>
      <c r="F98" s="219"/>
      <c r="G98" s="219"/>
      <c r="H98" s="219"/>
      <c r="I98" s="219"/>
      <c r="J98" s="219"/>
      <c r="K98" s="33">
        <v>3</v>
      </c>
      <c r="L98" s="220" t="str">
        <f>$V$83</f>
        <v>-</v>
      </c>
      <c r="M98" s="221"/>
      <c r="N98" s="221"/>
      <c r="O98" s="221"/>
      <c r="P98" s="221"/>
      <c r="Q98" s="221"/>
      <c r="R98" s="221"/>
      <c r="S98" s="222"/>
      <c r="T98" s="34"/>
    </row>
    <row r="99" spans="2:20" ht="27" hidden="1" customHeight="1">
      <c r="B99" s="215"/>
      <c r="C99" s="217"/>
      <c r="D99" s="217"/>
      <c r="E99" s="219"/>
      <c r="F99" s="219"/>
      <c r="G99" s="219"/>
      <c r="H99" s="219"/>
      <c r="I99" s="219"/>
      <c r="J99" s="219"/>
      <c r="K99" s="33">
        <v>4</v>
      </c>
      <c r="L99" s="220" t="str">
        <f>$V$85</f>
        <v>-</v>
      </c>
      <c r="M99" s="221"/>
      <c r="N99" s="221"/>
      <c r="O99" s="221"/>
      <c r="P99" s="221"/>
      <c r="Q99" s="221"/>
      <c r="R99" s="221"/>
      <c r="S99" s="222"/>
      <c r="T99" s="34"/>
    </row>
    <row r="100" spans="2:20" ht="27" hidden="1" customHeight="1">
      <c r="B100" s="216"/>
      <c r="C100" s="217"/>
      <c r="D100" s="217"/>
      <c r="E100" s="219"/>
      <c r="F100" s="219"/>
      <c r="G100" s="219"/>
      <c r="H100" s="219"/>
      <c r="I100" s="219"/>
      <c r="J100" s="219"/>
      <c r="K100" s="33">
        <v>5</v>
      </c>
      <c r="L100" s="220" t="str">
        <f>$V$87</f>
        <v>-</v>
      </c>
      <c r="M100" s="221"/>
      <c r="N100" s="221"/>
      <c r="O100" s="221"/>
      <c r="P100" s="221"/>
      <c r="Q100" s="221"/>
      <c r="R100" s="221"/>
      <c r="S100" s="222"/>
      <c r="T100" s="34"/>
    </row>
    <row r="101" spans="2:20" ht="27" hidden="1" customHeight="1">
      <c r="B101" s="214">
        <v>2</v>
      </c>
      <c r="C101" s="217" t="e">
        <f>IF(#REF!="","-",#REF!)</f>
        <v>#REF!</v>
      </c>
      <c r="D101" s="217"/>
      <c r="E101" s="218" t="e">
        <f>IF(LEN(#REF!)&gt;17,"-",#REF!)</f>
        <v>#REF!</v>
      </c>
      <c r="F101" s="219"/>
      <c r="G101" s="219"/>
      <c r="H101" s="219"/>
      <c r="I101" s="219"/>
      <c r="J101" s="219"/>
      <c r="K101" s="33">
        <v>1</v>
      </c>
      <c r="L101" s="220" t="e">
        <f>#REF!</f>
        <v>#REF!</v>
      </c>
      <c r="M101" s="221"/>
      <c r="N101" s="221"/>
      <c r="O101" s="221"/>
      <c r="P101" s="221"/>
      <c r="Q101" s="221"/>
      <c r="R101" s="221"/>
      <c r="S101" s="222"/>
      <c r="T101" s="34"/>
    </row>
    <row r="102" spans="2:20" ht="27" hidden="1" customHeight="1">
      <c r="B102" s="215"/>
      <c r="C102" s="217"/>
      <c r="D102" s="217"/>
      <c r="E102" s="219"/>
      <c r="F102" s="219"/>
      <c r="G102" s="219"/>
      <c r="H102" s="219"/>
      <c r="I102" s="219"/>
      <c r="J102" s="219"/>
      <c r="K102" s="33">
        <v>2</v>
      </c>
      <c r="L102" s="220" t="e">
        <f>#REF!</f>
        <v>#REF!</v>
      </c>
      <c r="M102" s="221"/>
      <c r="N102" s="221"/>
      <c r="O102" s="221"/>
      <c r="P102" s="221"/>
      <c r="Q102" s="221"/>
      <c r="R102" s="221"/>
      <c r="S102" s="222"/>
      <c r="T102" s="34"/>
    </row>
    <row r="103" spans="2:20" ht="27" hidden="1" customHeight="1">
      <c r="B103" s="215"/>
      <c r="C103" s="217"/>
      <c r="D103" s="217"/>
      <c r="E103" s="219"/>
      <c r="F103" s="219"/>
      <c r="G103" s="219"/>
      <c r="H103" s="219"/>
      <c r="I103" s="219"/>
      <c r="J103" s="219"/>
      <c r="K103" s="33">
        <v>3</v>
      </c>
      <c r="L103" s="220" t="e">
        <f>#REF!</f>
        <v>#REF!</v>
      </c>
      <c r="M103" s="221"/>
      <c r="N103" s="221"/>
      <c r="O103" s="221"/>
      <c r="P103" s="221"/>
      <c r="Q103" s="221"/>
      <c r="R103" s="221"/>
      <c r="S103" s="222"/>
      <c r="T103" s="34"/>
    </row>
    <row r="104" spans="2:20" ht="27" hidden="1" customHeight="1">
      <c r="B104" s="215"/>
      <c r="C104" s="217"/>
      <c r="D104" s="217"/>
      <c r="E104" s="219"/>
      <c r="F104" s="219"/>
      <c r="G104" s="219"/>
      <c r="H104" s="219"/>
      <c r="I104" s="219"/>
      <c r="J104" s="219"/>
      <c r="K104" s="33">
        <v>4</v>
      </c>
      <c r="L104" s="220" t="e">
        <f>#REF!</f>
        <v>#REF!</v>
      </c>
      <c r="M104" s="221"/>
      <c r="N104" s="221"/>
      <c r="O104" s="221"/>
      <c r="P104" s="221"/>
      <c r="Q104" s="221"/>
      <c r="R104" s="221"/>
      <c r="S104" s="222"/>
      <c r="T104" s="34"/>
    </row>
    <row r="105" spans="2:20" ht="27" hidden="1" customHeight="1">
      <c r="B105" s="216"/>
      <c r="C105" s="217"/>
      <c r="D105" s="217"/>
      <c r="E105" s="219"/>
      <c r="F105" s="219"/>
      <c r="G105" s="219"/>
      <c r="H105" s="219"/>
      <c r="I105" s="219"/>
      <c r="J105" s="219"/>
      <c r="K105" s="33">
        <v>5</v>
      </c>
      <c r="L105" s="220" t="e">
        <f>#REF!</f>
        <v>#REF!</v>
      </c>
      <c r="M105" s="221"/>
      <c r="N105" s="221"/>
      <c r="O105" s="221"/>
      <c r="P105" s="221"/>
      <c r="Q105" s="221"/>
      <c r="R105" s="221"/>
      <c r="S105" s="222"/>
      <c r="T105" s="34"/>
    </row>
    <row r="106" spans="2:20" ht="27" hidden="1" customHeight="1">
      <c r="B106" s="214">
        <v>3</v>
      </c>
      <c r="C106" s="217" t="e">
        <f>IF(#REF!="","-",#REF!)</f>
        <v>#REF!</v>
      </c>
      <c r="D106" s="217"/>
      <c r="E106" s="218" t="e">
        <f>IF(LEN(#REF!)&gt;17,"-",#REF!)</f>
        <v>#REF!</v>
      </c>
      <c r="F106" s="219"/>
      <c r="G106" s="219"/>
      <c r="H106" s="219"/>
      <c r="I106" s="219"/>
      <c r="J106" s="219"/>
      <c r="K106" s="33">
        <v>1</v>
      </c>
      <c r="L106" s="220" t="e">
        <f>#REF!</f>
        <v>#REF!</v>
      </c>
      <c r="M106" s="221"/>
      <c r="N106" s="221"/>
      <c r="O106" s="221"/>
      <c r="P106" s="221"/>
      <c r="Q106" s="221"/>
      <c r="R106" s="221"/>
      <c r="S106" s="222"/>
      <c r="T106" s="34"/>
    </row>
    <row r="107" spans="2:20" ht="27" hidden="1" customHeight="1">
      <c r="B107" s="215"/>
      <c r="C107" s="217"/>
      <c r="D107" s="217"/>
      <c r="E107" s="219"/>
      <c r="F107" s="219"/>
      <c r="G107" s="219"/>
      <c r="H107" s="219"/>
      <c r="I107" s="219"/>
      <c r="J107" s="219"/>
      <c r="K107" s="33">
        <v>2</v>
      </c>
      <c r="L107" s="220" t="e">
        <f>#REF!</f>
        <v>#REF!</v>
      </c>
      <c r="M107" s="221"/>
      <c r="N107" s="221"/>
      <c r="O107" s="221"/>
      <c r="P107" s="221"/>
      <c r="Q107" s="221"/>
      <c r="R107" s="221"/>
      <c r="S107" s="222"/>
      <c r="T107" s="34"/>
    </row>
    <row r="108" spans="2:20" ht="27" hidden="1" customHeight="1">
      <c r="B108" s="215"/>
      <c r="C108" s="217"/>
      <c r="D108" s="217"/>
      <c r="E108" s="219"/>
      <c r="F108" s="219"/>
      <c r="G108" s="219"/>
      <c r="H108" s="219"/>
      <c r="I108" s="219"/>
      <c r="J108" s="219"/>
      <c r="K108" s="33">
        <v>3</v>
      </c>
      <c r="L108" s="220" t="e">
        <f>#REF!</f>
        <v>#REF!</v>
      </c>
      <c r="M108" s="221"/>
      <c r="N108" s="221"/>
      <c r="O108" s="221"/>
      <c r="P108" s="221"/>
      <c r="Q108" s="221"/>
      <c r="R108" s="221"/>
      <c r="S108" s="222"/>
      <c r="T108" s="34"/>
    </row>
    <row r="109" spans="2:20" ht="27" hidden="1" customHeight="1">
      <c r="B109" s="215"/>
      <c r="C109" s="217"/>
      <c r="D109" s="217"/>
      <c r="E109" s="219"/>
      <c r="F109" s="219"/>
      <c r="G109" s="219"/>
      <c r="H109" s="219"/>
      <c r="I109" s="219"/>
      <c r="J109" s="219"/>
      <c r="K109" s="33">
        <v>4</v>
      </c>
      <c r="L109" s="220" t="e">
        <f>#REF!</f>
        <v>#REF!</v>
      </c>
      <c r="M109" s="221"/>
      <c r="N109" s="221"/>
      <c r="O109" s="221"/>
      <c r="P109" s="221"/>
      <c r="Q109" s="221"/>
      <c r="R109" s="221"/>
      <c r="S109" s="222"/>
      <c r="T109" s="34"/>
    </row>
    <row r="110" spans="2:20" ht="27" hidden="1" customHeight="1">
      <c r="B110" s="216"/>
      <c r="C110" s="217"/>
      <c r="D110" s="217"/>
      <c r="E110" s="219"/>
      <c r="F110" s="219"/>
      <c r="G110" s="219"/>
      <c r="H110" s="219"/>
      <c r="I110" s="219"/>
      <c r="J110" s="219"/>
      <c r="K110" s="33">
        <v>5</v>
      </c>
      <c r="L110" s="220" t="e">
        <f>#REF!</f>
        <v>#REF!</v>
      </c>
      <c r="M110" s="221"/>
      <c r="N110" s="221"/>
      <c r="O110" s="221"/>
      <c r="P110" s="221"/>
      <c r="Q110" s="221"/>
      <c r="R110" s="221"/>
      <c r="S110" s="222"/>
      <c r="T110" s="34"/>
    </row>
    <row r="111" spans="2:20" ht="27" hidden="1" customHeight="1">
      <c r="B111" s="214">
        <v>4</v>
      </c>
      <c r="C111" s="217" t="e">
        <f>IF(#REF!="","-",#REF!)</f>
        <v>#REF!</v>
      </c>
      <c r="D111" s="217"/>
      <c r="E111" s="218" t="e">
        <f>IF(LEN(#REF!)&gt;17,"-",#REF!)</f>
        <v>#REF!</v>
      </c>
      <c r="F111" s="219"/>
      <c r="G111" s="219"/>
      <c r="H111" s="219"/>
      <c r="I111" s="219"/>
      <c r="J111" s="219"/>
      <c r="K111" s="33">
        <v>1</v>
      </c>
      <c r="L111" s="220" t="e">
        <f>#REF!</f>
        <v>#REF!</v>
      </c>
      <c r="M111" s="221"/>
      <c r="N111" s="221"/>
      <c r="O111" s="221"/>
      <c r="P111" s="221"/>
      <c r="Q111" s="221"/>
      <c r="R111" s="221"/>
      <c r="S111" s="222"/>
      <c r="T111" s="34"/>
    </row>
    <row r="112" spans="2:20" ht="27" hidden="1" customHeight="1">
      <c r="B112" s="215"/>
      <c r="C112" s="217"/>
      <c r="D112" s="217"/>
      <c r="E112" s="219"/>
      <c r="F112" s="219"/>
      <c r="G112" s="219"/>
      <c r="H112" s="219"/>
      <c r="I112" s="219"/>
      <c r="J112" s="219"/>
      <c r="K112" s="33">
        <v>2</v>
      </c>
      <c r="L112" s="220" t="e">
        <f>#REF!</f>
        <v>#REF!</v>
      </c>
      <c r="M112" s="221"/>
      <c r="N112" s="221"/>
      <c r="O112" s="221"/>
      <c r="P112" s="221"/>
      <c r="Q112" s="221"/>
      <c r="R112" s="221"/>
      <c r="S112" s="222"/>
      <c r="T112" s="34"/>
    </row>
    <row r="113" spans="2:20" ht="27" hidden="1" customHeight="1">
      <c r="B113" s="215"/>
      <c r="C113" s="217"/>
      <c r="D113" s="217"/>
      <c r="E113" s="219"/>
      <c r="F113" s="219"/>
      <c r="G113" s="219"/>
      <c r="H113" s="219"/>
      <c r="I113" s="219"/>
      <c r="J113" s="219"/>
      <c r="K113" s="33">
        <v>3</v>
      </c>
      <c r="L113" s="220" t="e">
        <f>#REF!</f>
        <v>#REF!</v>
      </c>
      <c r="M113" s="221"/>
      <c r="N113" s="221"/>
      <c r="O113" s="221"/>
      <c r="P113" s="221"/>
      <c r="Q113" s="221"/>
      <c r="R113" s="221"/>
      <c r="S113" s="222"/>
      <c r="T113" s="34"/>
    </row>
    <row r="114" spans="2:20" ht="27" hidden="1" customHeight="1">
      <c r="B114" s="215"/>
      <c r="C114" s="217"/>
      <c r="D114" s="217"/>
      <c r="E114" s="219"/>
      <c r="F114" s="219"/>
      <c r="G114" s="219"/>
      <c r="H114" s="219"/>
      <c r="I114" s="219"/>
      <c r="J114" s="219"/>
      <c r="K114" s="33">
        <v>4</v>
      </c>
      <c r="L114" s="220" t="e">
        <f>#REF!</f>
        <v>#REF!</v>
      </c>
      <c r="M114" s="221"/>
      <c r="N114" s="221"/>
      <c r="O114" s="221"/>
      <c r="P114" s="221"/>
      <c r="Q114" s="221"/>
      <c r="R114" s="221"/>
      <c r="S114" s="222"/>
      <c r="T114" s="34"/>
    </row>
    <row r="115" spans="2:20" ht="27" hidden="1" customHeight="1">
      <c r="B115" s="216"/>
      <c r="C115" s="217"/>
      <c r="D115" s="217"/>
      <c r="E115" s="219"/>
      <c r="F115" s="219"/>
      <c r="G115" s="219"/>
      <c r="H115" s="219"/>
      <c r="I115" s="219"/>
      <c r="J115" s="219"/>
      <c r="K115" s="33">
        <v>5</v>
      </c>
      <c r="L115" s="220" t="e">
        <f>#REF!</f>
        <v>#REF!</v>
      </c>
      <c r="M115" s="221"/>
      <c r="N115" s="221"/>
      <c r="O115" s="221"/>
      <c r="P115" s="221"/>
      <c r="Q115" s="221"/>
      <c r="R115" s="221"/>
      <c r="S115" s="222"/>
      <c r="T115" s="34"/>
    </row>
    <row r="116" spans="2:20" ht="27" hidden="1" customHeight="1">
      <c r="B116" s="214">
        <v>5</v>
      </c>
      <c r="C116" s="217" t="e">
        <f>IF(#REF!="","-",#REF!)</f>
        <v>#REF!</v>
      </c>
      <c r="D116" s="217"/>
      <c r="E116" s="218" t="e">
        <f>IF(LEN(#REF!)&gt;17,"-",#REF!)</f>
        <v>#REF!</v>
      </c>
      <c r="F116" s="219"/>
      <c r="G116" s="219"/>
      <c r="H116" s="219"/>
      <c r="I116" s="219"/>
      <c r="J116" s="219"/>
      <c r="K116" s="33">
        <v>1</v>
      </c>
      <c r="L116" s="220" t="e">
        <f>#REF!</f>
        <v>#REF!</v>
      </c>
      <c r="M116" s="221"/>
      <c r="N116" s="221"/>
      <c r="O116" s="221"/>
      <c r="P116" s="221"/>
      <c r="Q116" s="221"/>
      <c r="R116" s="221"/>
      <c r="S116" s="222"/>
      <c r="T116" s="34"/>
    </row>
    <row r="117" spans="2:20" ht="27" hidden="1" customHeight="1">
      <c r="B117" s="215"/>
      <c r="C117" s="217"/>
      <c r="D117" s="217"/>
      <c r="E117" s="219"/>
      <c r="F117" s="219"/>
      <c r="G117" s="219"/>
      <c r="H117" s="219"/>
      <c r="I117" s="219"/>
      <c r="J117" s="219"/>
      <c r="K117" s="33">
        <v>2</v>
      </c>
      <c r="L117" s="220" t="e">
        <f>#REF!</f>
        <v>#REF!</v>
      </c>
      <c r="M117" s="221"/>
      <c r="N117" s="221"/>
      <c r="O117" s="221"/>
      <c r="P117" s="221"/>
      <c r="Q117" s="221"/>
      <c r="R117" s="221"/>
      <c r="S117" s="222"/>
      <c r="T117" s="34"/>
    </row>
    <row r="118" spans="2:20" ht="27" hidden="1" customHeight="1">
      <c r="B118" s="215"/>
      <c r="C118" s="217"/>
      <c r="D118" s="217"/>
      <c r="E118" s="219"/>
      <c r="F118" s="219"/>
      <c r="G118" s="219"/>
      <c r="H118" s="219"/>
      <c r="I118" s="219"/>
      <c r="J118" s="219"/>
      <c r="K118" s="33">
        <v>3</v>
      </c>
      <c r="L118" s="220" t="e">
        <f>#REF!</f>
        <v>#REF!</v>
      </c>
      <c r="M118" s="221"/>
      <c r="N118" s="221"/>
      <c r="O118" s="221"/>
      <c r="P118" s="221"/>
      <c r="Q118" s="221"/>
      <c r="R118" s="221"/>
      <c r="S118" s="222"/>
      <c r="T118" s="34"/>
    </row>
    <row r="119" spans="2:20" ht="27" hidden="1" customHeight="1">
      <c r="B119" s="215"/>
      <c r="C119" s="217"/>
      <c r="D119" s="217"/>
      <c r="E119" s="219"/>
      <c r="F119" s="219"/>
      <c r="G119" s="219"/>
      <c r="H119" s="219"/>
      <c r="I119" s="219"/>
      <c r="J119" s="219"/>
      <c r="K119" s="33">
        <v>4</v>
      </c>
      <c r="L119" s="220" t="e">
        <f>#REF!</f>
        <v>#REF!</v>
      </c>
      <c r="M119" s="221"/>
      <c r="N119" s="221"/>
      <c r="O119" s="221"/>
      <c r="P119" s="221"/>
      <c r="Q119" s="221"/>
      <c r="R119" s="221"/>
      <c r="S119" s="222"/>
      <c r="T119" s="34"/>
    </row>
    <row r="120" spans="2:20" ht="27" hidden="1" customHeight="1">
      <c r="B120" s="216"/>
      <c r="C120" s="217"/>
      <c r="D120" s="217"/>
      <c r="E120" s="219"/>
      <c r="F120" s="219"/>
      <c r="G120" s="219"/>
      <c r="H120" s="219"/>
      <c r="I120" s="219"/>
      <c r="J120" s="219"/>
      <c r="K120" s="33">
        <v>5</v>
      </c>
      <c r="L120" s="220" t="e">
        <f>#REF!</f>
        <v>#REF!</v>
      </c>
      <c r="M120" s="221"/>
      <c r="N120" s="221"/>
      <c r="O120" s="221"/>
      <c r="P120" s="221"/>
      <c r="Q120" s="221"/>
      <c r="R120" s="221"/>
      <c r="S120" s="222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832</v>
      </c>
      <c r="C1" s="61" t="s">
        <v>831</v>
      </c>
      <c r="D1" s="62" t="s">
        <v>37</v>
      </c>
      <c r="E1" s="62" t="s">
        <v>852</v>
      </c>
      <c r="F1" s="62" t="s">
        <v>71</v>
      </c>
      <c r="G1" s="62" t="s">
        <v>341</v>
      </c>
    </row>
    <row r="2" spans="1:8">
      <c r="A2">
        <v>1</v>
      </c>
      <c r="B2" t="s">
        <v>346</v>
      </c>
      <c r="C2" t="s">
        <v>345</v>
      </c>
      <c r="D2" s="94" t="s">
        <v>994</v>
      </c>
      <c r="E2" s="94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94" t="s">
        <v>995</v>
      </c>
      <c r="E3" s="94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94" t="s">
        <v>996</v>
      </c>
      <c r="E4" s="94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94" t="s">
        <v>997</v>
      </c>
      <c r="E5" s="94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94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94" t="s">
        <v>971</v>
      </c>
      <c r="F7" t="s">
        <v>858</v>
      </c>
    </row>
    <row r="8" spans="1:8">
      <c r="A8">
        <v>7</v>
      </c>
      <c r="B8" t="s">
        <v>357</v>
      </c>
      <c r="C8" s="50" t="s">
        <v>833</v>
      </c>
      <c r="D8" s="50"/>
      <c r="E8" s="94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94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94" t="s">
        <v>974</v>
      </c>
      <c r="F10" t="s">
        <v>861</v>
      </c>
      <c r="H10" s="63"/>
    </row>
    <row r="11" spans="1:8">
      <c r="A11">
        <v>10</v>
      </c>
      <c r="B11" t="s">
        <v>363</v>
      </c>
      <c r="C11" t="s">
        <v>362</v>
      </c>
      <c r="E11" s="94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94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94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94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94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94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94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94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94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94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94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94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94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94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94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94" t="s">
        <v>990</v>
      </c>
      <c r="F26" t="s">
        <v>877</v>
      </c>
    </row>
    <row r="27" spans="1:6">
      <c r="A27">
        <v>26</v>
      </c>
      <c r="B27" s="96" t="s">
        <v>393</v>
      </c>
      <c r="C27" s="96" t="s">
        <v>392</v>
      </c>
      <c r="E27" s="94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94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94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6" t="s">
        <v>424</v>
      </c>
      <c r="C43" s="96" t="s">
        <v>423</v>
      </c>
      <c r="F43" t="s">
        <v>894</v>
      </c>
    </row>
    <row r="44" spans="1:6">
      <c r="A44">
        <v>43</v>
      </c>
      <c r="B44" s="96" t="s">
        <v>426</v>
      </c>
      <c r="C44" s="96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6" t="s">
        <v>448</v>
      </c>
      <c r="C55" s="96" t="s">
        <v>447</v>
      </c>
      <c r="F55" t="s">
        <v>906</v>
      </c>
    </row>
    <row r="56" spans="1:6">
      <c r="A56">
        <v>55</v>
      </c>
      <c r="B56" s="96" t="s">
        <v>450</v>
      </c>
      <c r="C56" s="96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6" t="s">
        <v>480</v>
      </c>
      <c r="C71" s="96" t="s">
        <v>479</v>
      </c>
      <c r="F71" t="s">
        <v>922</v>
      </c>
    </row>
    <row r="72" spans="1:6">
      <c r="A72">
        <v>71</v>
      </c>
      <c r="B72" s="96" t="s">
        <v>482</v>
      </c>
      <c r="C72" s="96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6" t="s">
        <v>518</v>
      </c>
      <c r="C90" s="96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6" t="s">
        <v>532</v>
      </c>
      <c r="C97" s="96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6" t="s">
        <v>542</v>
      </c>
      <c r="C102" s="96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6" t="s">
        <v>548</v>
      </c>
      <c r="C105" s="96" t="s">
        <v>547</v>
      </c>
      <c r="F105" t="s">
        <v>956</v>
      </c>
    </row>
    <row r="106" spans="1:6">
      <c r="A106">
        <v>105</v>
      </c>
      <c r="B106" s="96" t="s">
        <v>550</v>
      </c>
      <c r="C106" s="96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6" t="s">
        <v>574</v>
      </c>
      <c r="C118" s="96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6" t="s">
        <v>593</v>
      </c>
      <c r="C128" s="96" t="s">
        <v>592</v>
      </c>
    </row>
    <row r="129" spans="1:3">
      <c r="A129">
        <v>128</v>
      </c>
      <c r="B129" s="96" t="s">
        <v>595</v>
      </c>
      <c r="C129" s="96" t="s">
        <v>594</v>
      </c>
    </row>
    <row r="130" spans="1:3">
      <c r="A130">
        <v>129</v>
      </c>
      <c r="B130" s="96" t="s">
        <v>597</v>
      </c>
      <c r="C130" s="96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6" t="s">
        <v>636</v>
      </c>
      <c r="C151" s="96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6" t="s">
        <v>650</v>
      </c>
      <c r="C158" s="96" t="s">
        <v>649</v>
      </c>
    </row>
    <row r="159" spans="1:3">
      <c r="A159">
        <v>158</v>
      </c>
      <c r="B159" s="96" t="s">
        <v>652</v>
      </c>
      <c r="C159" s="96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6" t="s">
        <v>664</v>
      </c>
      <c r="C166" s="96" t="s">
        <v>841</v>
      </c>
    </row>
    <row r="167" spans="1:3">
      <c r="A167">
        <v>166</v>
      </c>
      <c r="B167" s="96" t="s">
        <v>666</v>
      </c>
      <c r="C167" s="96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6" t="s">
        <v>677</v>
      </c>
      <c r="C173" s="96" t="s">
        <v>676</v>
      </c>
    </row>
    <row r="174" spans="1:3">
      <c r="A174">
        <v>173</v>
      </c>
      <c r="B174" s="96" t="s">
        <v>679</v>
      </c>
      <c r="C174" s="96" t="s">
        <v>678</v>
      </c>
    </row>
    <row r="175" spans="1:3">
      <c r="A175">
        <v>174</v>
      </c>
      <c r="B175" s="96" t="s">
        <v>681</v>
      </c>
      <c r="C175" s="96" t="s">
        <v>680</v>
      </c>
    </row>
    <row r="176" spans="1:3">
      <c r="A176">
        <v>175</v>
      </c>
      <c r="B176" s="96" t="s">
        <v>683</v>
      </c>
      <c r="C176" s="96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6" t="s">
        <v>697</v>
      </c>
      <c r="C183" s="96" t="s">
        <v>696</v>
      </c>
    </row>
    <row r="184" spans="1:3">
      <c r="A184">
        <v>183</v>
      </c>
      <c r="B184" s="96" t="s">
        <v>699</v>
      </c>
      <c r="C184" s="96" t="s">
        <v>698</v>
      </c>
    </row>
    <row r="185" spans="1:3">
      <c r="A185">
        <v>184</v>
      </c>
      <c r="B185" s="96" t="s">
        <v>701</v>
      </c>
      <c r="C185" s="96" t="s">
        <v>700</v>
      </c>
    </row>
    <row r="186" spans="1:3">
      <c r="A186">
        <v>185</v>
      </c>
      <c r="B186" s="96" t="s">
        <v>703</v>
      </c>
      <c r="C186" s="96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6" t="s">
        <v>735</v>
      </c>
      <c r="C202" s="96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6" t="s">
        <v>751</v>
      </c>
      <c r="C210" s="96" t="s">
        <v>750</v>
      </c>
    </row>
    <row r="211" spans="1:5">
      <c r="A211">
        <v>210</v>
      </c>
      <c r="B211" s="96" t="s">
        <v>752</v>
      </c>
      <c r="C211" s="96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6" t="s">
        <v>760</v>
      </c>
      <c r="C216" s="96" t="s">
        <v>759</v>
      </c>
    </row>
    <row r="217" spans="1:5">
      <c r="A217">
        <v>216</v>
      </c>
      <c r="B217" s="96" t="s">
        <v>762</v>
      </c>
      <c r="C217" s="96" t="s">
        <v>761</v>
      </c>
    </row>
    <row r="218" spans="1:5">
      <c r="A218">
        <v>217</v>
      </c>
      <c r="B218" s="96" t="s">
        <v>764</v>
      </c>
      <c r="C218" s="96" t="s">
        <v>763</v>
      </c>
    </row>
    <row r="219" spans="1:5" ht="25.5">
      <c r="A219">
        <v>1</v>
      </c>
      <c r="B219" s="56" t="s">
        <v>766</v>
      </c>
      <c r="C219" s="55" t="s">
        <v>765</v>
      </c>
      <c r="D219" s="65"/>
      <c r="E219" s="65"/>
    </row>
    <row r="220" spans="1:5" ht="38.25">
      <c r="A220">
        <v>2</v>
      </c>
      <c r="B220" s="56" t="s">
        <v>768</v>
      </c>
      <c r="C220" s="55" t="s">
        <v>767</v>
      </c>
      <c r="D220" s="65"/>
      <c r="E220" s="65"/>
    </row>
    <row r="221" spans="1:5" ht="38.25">
      <c r="A221">
        <v>3</v>
      </c>
      <c r="B221" s="56" t="s">
        <v>770</v>
      </c>
      <c r="C221" s="55" t="s">
        <v>769</v>
      </c>
      <c r="D221" s="65"/>
      <c r="E221" s="65"/>
    </row>
    <row r="222" spans="1:5" ht="38.25">
      <c r="A222">
        <v>4</v>
      </c>
      <c r="B222" s="58" t="s">
        <v>771</v>
      </c>
      <c r="C222" s="57" t="s">
        <v>847</v>
      </c>
      <c r="D222" s="66"/>
      <c r="E222" s="66"/>
    </row>
    <row r="223" spans="1:5" ht="38.25">
      <c r="A223">
        <v>5</v>
      </c>
      <c r="B223" s="56" t="s">
        <v>773</v>
      </c>
      <c r="C223" s="55" t="s">
        <v>772</v>
      </c>
      <c r="D223" s="65"/>
      <c r="E223" s="65"/>
    </row>
    <row r="224" spans="1:5" ht="25.5">
      <c r="A224">
        <v>6</v>
      </c>
      <c r="B224" s="56" t="s">
        <v>775</v>
      </c>
      <c r="C224" s="55" t="s">
        <v>774</v>
      </c>
      <c r="D224" s="65"/>
      <c r="E224" s="65"/>
    </row>
    <row r="225" spans="1:5" ht="38.25">
      <c r="A225">
        <v>7</v>
      </c>
      <c r="B225" s="56" t="s">
        <v>777</v>
      </c>
      <c r="C225" s="55" t="s">
        <v>776</v>
      </c>
      <c r="D225" s="65"/>
      <c r="E225" s="65"/>
    </row>
    <row r="226" spans="1:5" ht="25.5">
      <c r="A226">
        <v>8</v>
      </c>
      <c r="B226" s="56" t="s">
        <v>779</v>
      </c>
      <c r="C226" s="55" t="s">
        <v>778</v>
      </c>
      <c r="D226" s="65"/>
      <c r="E226" s="65"/>
    </row>
    <row r="227" spans="1:5" ht="38.25">
      <c r="A227">
        <v>9</v>
      </c>
      <c r="B227" s="56" t="s">
        <v>781</v>
      </c>
      <c r="C227" s="55" t="s">
        <v>780</v>
      </c>
      <c r="D227" s="65"/>
      <c r="E227" s="65"/>
    </row>
    <row r="228" spans="1:5" ht="38.25">
      <c r="A228">
        <v>10</v>
      </c>
      <c r="B228" s="56" t="s">
        <v>783</v>
      </c>
      <c r="C228" s="55" t="s">
        <v>782</v>
      </c>
      <c r="D228" s="65"/>
      <c r="E228" s="65"/>
    </row>
    <row r="229" spans="1:5" ht="38.25">
      <c r="A229">
        <v>11</v>
      </c>
      <c r="B229" s="58" t="s">
        <v>784</v>
      </c>
      <c r="C229" s="57" t="s">
        <v>848</v>
      </c>
      <c r="D229" s="66"/>
      <c r="E229" s="66"/>
    </row>
    <row r="230" spans="1:5" ht="38.25">
      <c r="A230">
        <v>12</v>
      </c>
      <c r="B230" s="60" t="s">
        <v>786</v>
      </c>
      <c r="C230" s="59" t="s">
        <v>785</v>
      </c>
      <c r="D230" s="67"/>
      <c r="E230" s="67"/>
    </row>
    <row r="231" spans="1:5" ht="38.25">
      <c r="A231">
        <v>13</v>
      </c>
      <c r="B231" s="60" t="s">
        <v>788</v>
      </c>
      <c r="C231" s="59" t="s">
        <v>787</v>
      </c>
      <c r="D231" s="67"/>
      <c r="E231" s="67"/>
    </row>
    <row r="232" spans="1:5" ht="38.25">
      <c r="A232">
        <v>14</v>
      </c>
      <c r="B232" s="60" t="s">
        <v>790</v>
      </c>
      <c r="C232" s="59" t="s">
        <v>789</v>
      </c>
      <c r="D232" s="67"/>
      <c r="E232" s="67"/>
    </row>
    <row r="233" spans="1:5" ht="38.25">
      <c r="A233">
        <v>15</v>
      </c>
      <c r="B233" s="56" t="s">
        <v>792</v>
      </c>
      <c r="C233" s="55" t="s">
        <v>791</v>
      </c>
      <c r="D233" s="65"/>
      <c r="E233" s="65"/>
    </row>
    <row r="234" spans="1:5" ht="38.25">
      <c r="A234">
        <v>16</v>
      </c>
      <c r="B234" s="56" t="s">
        <v>794</v>
      </c>
      <c r="C234" s="55" t="s">
        <v>793</v>
      </c>
      <c r="D234" s="65"/>
      <c r="E234" s="65"/>
    </row>
    <row r="235" spans="1:5" ht="38.25">
      <c r="A235">
        <v>17</v>
      </c>
      <c r="B235" s="56" t="s">
        <v>796</v>
      </c>
      <c r="C235" s="55" t="s">
        <v>795</v>
      </c>
      <c r="D235" s="65"/>
      <c r="E235" s="65"/>
    </row>
    <row r="236" spans="1:5" ht="38.25">
      <c r="A236">
        <v>18</v>
      </c>
      <c r="B236" s="58" t="s">
        <v>797</v>
      </c>
      <c r="C236" s="57" t="s">
        <v>849</v>
      </c>
      <c r="D236" s="66"/>
      <c r="E236" s="66"/>
    </row>
    <row r="237" spans="1:5" ht="25.5">
      <c r="A237">
        <v>19</v>
      </c>
      <c r="B237" s="60" t="s">
        <v>799</v>
      </c>
      <c r="C237" s="59" t="s">
        <v>798</v>
      </c>
      <c r="D237" s="67"/>
      <c r="E237" s="67"/>
    </row>
    <row r="238" spans="1:5" ht="38.25">
      <c r="A238">
        <v>20</v>
      </c>
      <c r="B238" s="60" t="s">
        <v>801</v>
      </c>
      <c r="C238" s="59" t="s">
        <v>800</v>
      </c>
      <c r="D238" s="67"/>
      <c r="E238" s="67"/>
    </row>
    <row r="239" spans="1:5" ht="25.5">
      <c r="A239">
        <v>21</v>
      </c>
      <c r="B239" s="56" t="s">
        <v>803</v>
      </c>
      <c r="C239" s="55" t="s">
        <v>802</v>
      </c>
      <c r="D239" s="65"/>
      <c r="E239" s="65"/>
    </row>
    <row r="240" spans="1:5" ht="38.25">
      <c r="A240">
        <v>22</v>
      </c>
      <c r="B240" s="58" t="s">
        <v>804</v>
      </c>
      <c r="C240" s="57" t="s">
        <v>850</v>
      </c>
      <c r="D240" s="66"/>
      <c r="E240" s="66"/>
    </row>
    <row r="241" spans="1:5" ht="38.25">
      <c r="A241">
        <v>23</v>
      </c>
      <c r="B241" s="56" t="s">
        <v>806</v>
      </c>
      <c r="C241" s="55" t="s">
        <v>805</v>
      </c>
      <c r="D241" s="65"/>
      <c r="E241" s="65"/>
    </row>
    <row r="242" spans="1:5" ht="25.5">
      <c r="A242">
        <v>24</v>
      </c>
      <c r="B242" s="56" t="s">
        <v>808</v>
      </c>
      <c r="C242" s="55" t="s">
        <v>807</v>
      </c>
      <c r="D242" s="65"/>
      <c r="E242" s="65"/>
    </row>
    <row r="243" spans="1:5" ht="38.25">
      <c r="A243">
        <v>25</v>
      </c>
      <c r="B243" s="56" t="s">
        <v>810</v>
      </c>
      <c r="C243" s="55" t="s">
        <v>809</v>
      </c>
      <c r="D243" s="65"/>
      <c r="E243" s="65"/>
    </row>
    <row r="244" spans="1:5" ht="25.5">
      <c r="A244">
        <v>1</v>
      </c>
      <c r="B244" s="56" t="s">
        <v>812</v>
      </c>
      <c r="C244" s="64" t="s">
        <v>811</v>
      </c>
      <c r="D244" s="68"/>
      <c r="E244" s="68"/>
    </row>
    <row r="245" spans="1:5">
      <c r="A245">
        <v>2</v>
      </c>
      <c r="B245" s="56" t="s">
        <v>814</v>
      </c>
      <c r="C245" s="64" t="s">
        <v>813</v>
      </c>
      <c r="D245" s="68"/>
      <c r="E245" s="68"/>
    </row>
    <row r="246" spans="1:5" ht="25.5">
      <c r="A246">
        <v>3</v>
      </c>
      <c r="B246" s="56" t="s">
        <v>816</v>
      </c>
      <c r="C246" s="64" t="s">
        <v>815</v>
      </c>
      <c r="D246" s="68"/>
      <c r="E246" s="68"/>
    </row>
    <row r="247" spans="1:5" ht="25.5">
      <c r="A247">
        <v>4</v>
      </c>
      <c r="B247" s="56" t="s">
        <v>818</v>
      </c>
      <c r="C247" s="64" t="s">
        <v>817</v>
      </c>
      <c r="D247" s="68"/>
      <c r="E247" s="68"/>
    </row>
    <row r="248" spans="1:5" ht="25.5">
      <c r="A248">
        <v>5</v>
      </c>
      <c r="B248" s="56" t="s">
        <v>820</v>
      </c>
      <c r="C248" s="64" t="s">
        <v>819</v>
      </c>
      <c r="D248" s="68"/>
      <c r="E248" s="68"/>
    </row>
    <row r="249" spans="1:5">
      <c r="A249">
        <v>6</v>
      </c>
      <c r="B249" s="56" t="s">
        <v>822</v>
      </c>
      <c r="C249" s="64" t="s">
        <v>821</v>
      </c>
      <c r="D249" s="68"/>
      <c r="E249" s="68"/>
    </row>
    <row r="250" spans="1:5">
      <c r="A250">
        <v>7</v>
      </c>
      <c r="B250" s="56" t="s">
        <v>824</v>
      </c>
      <c r="C250" s="64" t="s">
        <v>823</v>
      </c>
      <c r="D250" s="68"/>
      <c r="E250" s="68"/>
    </row>
    <row r="251" spans="1:5">
      <c r="A251">
        <v>8</v>
      </c>
      <c r="B251" s="56" t="s">
        <v>826</v>
      </c>
      <c r="C251" s="64" t="s">
        <v>825</v>
      </c>
      <c r="D251" s="68"/>
      <c r="E251" s="68"/>
    </row>
    <row r="252" spans="1:5">
      <c r="A252">
        <v>9</v>
      </c>
      <c r="B252" s="60" t="s">
        <v>828</v>
      </c>
      <c r="C252" s="64" t="s">
        <v>827</v>
      </c>
      <c r="D252" s="68"/>
      <c r="E252" s="68"/>
    </row>
    <row r="253" spans="1:5">
      <c r="A253">
        <v>10</v>
      </c>
      <c r="B253" s="56" t="s">
        <v>830</v>
      </c>
      <c r="C253" s="64" t="s">
        <v>829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3"/>
  <sheetViews>
    <sheetView showGridLines="0" tabSelected="1" view="pageBreakPreview" topLeftCell="A215" zoomScale="130" zoomScaleNormal="85" zoomScaleSheetLayoutView="130" workbookViewId="0">
      <selection activeCell="K221" sqref="K221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02"/>
      <c r="B1" s="302"/>
      <c r="V1" s="2"/>
      <c r="W1" s="2"/>
    </row>
    <row r="2" spans="1:23" ht="18.75" customHeight="1" thickBot="1">
      <c r="A2" s="302"/>
      <c r="B2" s="302"/>
      <c r="C2" s="191" t="s">
        <v>851</v>
      </c>
      <c r="D2" s="191"/>
      <c r="E2" s="191"/>
      <c r="F2" s="294" t="s">
        <v>1039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5"/>
      <c r="V2" s="6"/>
      <c r="W2" s="6"/>
    </row>
    <row r="3" spans="1:23" ht="18.75" customHeight="1" thickBot="1">
      <c r="A3" s="302"/>
      <c r="B3" s="302"/>
      <c r="C3" s="191" t="s">
        <v>1035</v>
      </c>
      <c r="D3" s="191"/>
      <c r="E3" s="191"/>
      <c r="F3" s="299" t="str">
        <f>IF(ISERROR(VLOOKUP(F2,general!$B:$C,2,FALSE))=TRUE,"",(VLOOKUP(F2,general!$B:$C,2,FALSE)))</f>
        <v/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5"/>
      <c r="V3" s="6"/>
      <c r="W3" s="6"/>
    </row>
    <row r="4" spans="1:23" ht="15.75" customHeight="1" thickBot="1">
      <c r="A4" s="302"/>
      <c r="B4" s="302"/>
      <c r="C4" s="4"/>
      <c r="D4" s="191" t="s">
        <v>314</v>
      </c>
      <c r="E4" s="191"/>
      <c r="F4" s="295">
        <v>2020</v>
      </c>
      <c r="G4" s="295"/>
      <c r="H4" s="295"/>
      <c r="I4" s="295"/>
      <c r="J4" s="295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03"/>
      <c r="B5" s="303"/>
    </row>
    <row r="6" spans="1:23" ht="23.25" customHeight="1">
      <c r="A6" s="296" t="s">
        <v>1036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8"/>
    </row>
    <row r="7" spans="1:23" ht="3.75" customHeight="1"/>
    <row r="8" spans="1:23" ht="18" customHeight="1">
      <c r="A8" s="195" t="s">
        <v>0</v>
      </c>
      <c r="B8" s="195"/>
      <c r="C8" s="195"/>
      <c r="D8" s="310" t="s">
        <v>1045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ht="17.25" customHeight="1">
      <c r="A9" s="195" t="s">
        <v>18</v>
      </c>
      <c r="B9" s="195"/>
      <c r="C9" s="195"/>
      <c r="D9" s="196" t="s">
        <v>1046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</row>
    <row r="10" spans="1:23" ht="17.25" customHeight="1">
      <c r="A10" s="195" t="s">
        <v>19</v>
      </c>
      <c r="B10" s="195"/>
      <c r="C10" s="195"/>
      <c r="D10" s="272">
        <v>5500000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</row>
    <row r="11" spans="1:23" ht="27.75" customHeight="1">
      <c r="A11" s="195" t="s">
        <v>1107</v>
      </c>
      <c r="B11" s="195"/>
      <c r="C11" s="282"/>
      <c r="D11" s="283" t="s">
        <v>1108</v>
      </c>
      <c r="E11" s="284"/>
      <c r="F11" s="284"/>
      <c r="G11" s="285"/>
      <c r="H11" s="286" t="s">
        <v>1109</v>
      </c>
      <c r="I11" s="286"/>
      <c r="J11" s="286"/>
      <c r="K11" s="286"/>
      <c r="L11" s="286"/>
      <c r="M11" s="286"/>
      <c r="N11" s="286"/>
      <c r="O11" s="286"/>
      <c r="P11" s="286"/>
      <c r="Q11" s="286"/>
      <c r="R11" s="141"/>
      <c r="S11" s="141"/>
      <c r="T11" s="141"/>
      <c r="U11" s="141"/>
      <c r="V11" s="141"/>
      <c r="W11" s="141"/>
    </row>
    <row r="12" spans="1:23" ht="27" customHeight="1">
      <c r="A12" s="195" t="s">
        <v>1110</v>
      </c>
      <c r="B12" s="195"/>
      <c r="C12" s="140"/>
      <c r="D12" s="287">
        <v>5290000</v>
      </c>
      <c r="E12" s="288"/>
      <c r="F12" s="288"/>
      <c r="G12" s="289"/>
      <c r="H12" s="290">
        <v>210000</v>
      </c>
      <c r="I12" s="290"/>
      <c r="J12" s="290"/>
      <c r="K12" s="290"/>
      <c r="L12" s="290"/>
      <c r="M12" s="290"/>
      <c r="N12" s="290"/>
      <c r="O12" s="290"/>
      <c r="P12" s="290"/>
      <c r="Q12" s="290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73" t="s">
        <v>335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15.75" customHeight="1">
      <c r="A15" s="300" t="s">
        <v>319</v>
      </c>
      <c r="B15" s="300"/>
      <c r="C15" s="300"/>
      <c r="D15" s="301" t="s">
        <v>315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3" ht="16.5" customHeight="1">
      <c r="A16" s="304" t="s">
        <v>321</v>
      </c>
      <c r="B16" s="304"/>
      <c r="C16" s="304"/>
      <c r="D16" s="305" t="s">
        <v>995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</row>
    <row r="17" spans="1:33" ht="17.25" customHeight="1">
      <c r="A17" s="304" t="s">
        <v>322</v>
      </c>
      <c r="B17" s="306"/>
      <c r="C17" s="306"/>
      <c r="D17" s="307" t="s">
        <v>975</v>
      </c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</row>
    <row r="18" spans="1:33" ht="22.5" customHeight="1">
      <c r="A18" s="304" t="s">
        <v>323</v>
      </c>
      <c r="B18" s="306"/>
      <c r="C18" s="306"/>
      <c r="D18" s="307" t="s">
        <v>892</v>
      </c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9"/>
    </row>
    <row r="19" spans="1:33" ht="21.75" customHeight="1">
      <c r="A19" s="304" t="s">
        <v>324</v>
      </c>
      <c r="B19" s="306"/>
      <c r="C19" s="306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9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73" t="s">
        <v>325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33" ht="20.25" customHeight="1">
      <c r="A22" s="170" t="s">
        <v>1106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pans="1:33" ht="22.5" customHeight="1">
      <c r="A23" s="273" t="s">
        <v>333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33" ht="24.75" customHeight="1">
      <c r="A24" s="170" t="s">
        <v>1047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33" ht="20.25" customHeight="1">
      <c r="A25" s="273" t="s">
        <v>1038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</row>
    <row r="26" spans="1:33" s="3" customFormat="1" ht="25.5" customHeight="1">
      <c r="A26" s="170" t="s">
        <v>1048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311" t="s">
        <v>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3" t="s">
        <v>1007</v>
      </c>
      <c r="B31" s="243"/>
      <c r="C31" s="257" t="s">
        <v>1049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9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0" t="s">
        <v>1009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2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3" t="s">
        <v>22</v>
      </c>
      <c r="B35" s="243"/>
      <c r="C35" s="242" t="s">
        <v>1050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3" t="s">
        <v>337</v>
      </c>
      <c r="B37" s="255"/>
      <c r="C37" s="108" t="s">
        <v>1051</v>
      </c>
      <c r="D37" s="54"/>
      <c r="E37" s="243" t="s">
        <v>4</v>
      </c>
      <c r="F37" s="243"/>
      <c r="G37" s="242" t="s">
        <v>1053</v>
      </c>
      <c r="H37" s="242"/>
      <c r="I37" s="242"/>
      <c r="J37" s="242"/>
      <c r="K37" s="54"/>
      <c r="L37" s="54"/>
      <c r="M37" s="243" t="s">
        <v>1008</v>
      </c>
      <c r="N37" s="243"/>
      <c r="O37" s="243"/>
      <c r="P37" s="243"/>
      <c r="Q37" s="242" t="s">
        <v>1055</v>
      </c>
      <c r="R37" s="242"/>
      <c r="S37" s="242"/>
      <c r="T37" s="242"/>
      <c r="U37" s="242"/>
      <c r="V37" s="242"/>
      <c r="W37" s="24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3" t="s">
        <v>1015</v>
      </c>
      <c r="B39" s="255"/>
      <c r="C39" s="115" t="s">
        <v>1052</v>
      </c>
      <c r="D39" s="54"/>
      <c r="E39" s="253" t="s">
        <v>24</v>
      </c>
      <c r="F39" s="255"/>
      <c r="G39" s="242" t="s">
        <v>1054</v>
      </c>
      <c r="H39" s="242"/>
      <c r="I39" s="242"/>
      <c r="J39" s="242"/>
      <c r="K39" s="54"/>
      <c r="L39" s="54"/>
      <c r="M39" s="243" t="s">
        <v>1016</v>
      </c>
      <c r="N39" s="243"/>
      <c r="O39" s="243"/>
      <c r="P39" s="243"/>
      <c r="Q39" s="242" t="s">
        <v>1056</v>
      </c>
      <c r="R39" s="242"/>
      <c r="S39" s="242"/>
      <c r="T39" s="242"/>
      <c r="U39" s="242"/>
      <c r="V39" s="242"/>
      <c r="W39" s="24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3" t="s">
        <v>1003</v>
      </c>
      <c r="D41" s="243"/>
      <c r="E41" s="243"/>
      <c r="F41" s="243"/>
      <c r="H41" s="54"/>
      <c r="I41" s="54"/>
      <c r="J41" s="54"/>
      <c r="O41" s="243" t="s">
        <v>1006</v>
      </c>
      <c r="P41" s="243"/>
      <c r="Q41" s="243"/>
      <c r="R41" s="243"/>
      <c r="S41" s="243"/>
      <c r="T41" s="243"/>
      <c r="U41" s="243"/>
      <c r="V41" s="243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3200</v>
      </c>
      <c r="D42" s="54"/>
      <c r="E42" s="244">
        <v>2019</v>
      </c>
      <c r="F42" s="244"/>
      <c r="H42" s="54"/>
      <c r="I42" s="54"/>
      <c r="J42" s="54"/>
      <c r="O42" s="314">
        <v>3200</v>
      </c>
      <c r="P42" s="314"/>
      <c r="Q42" s="314"/>
      <c r="R42" s="314"/>
      <c r="S42" s="314"/>
      <c r="T42" s="314"/>
      <c r="U42" s="314"/>
      <c r="V42" s="314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1004</v>
      </c>
      <c r="D43" s="105"/>
      <c r="E43" s="245" t="s">
        <v>1005</v>
      </c>
      <c r="F43" s="245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46" t="s">
        <v>964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7" t="s">
        <v>25</v>
      </c>
      <c r="B46" s="248"/>
      <c r="C46" s="243" t="s">
        <v>22</v>
      </c>
      <c r="D46" s="243"/>
      <c r="E46" s="251" t="s">
        <v>3</v>
      </c>
      <c r="F46" s="253" t="s">
        <v>327</v>
      </c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5"/>
      <c r="U46" s="109"/>
      <c r="V46" s="168" t="s">
        <v>27</v>
      </c>
      <c r="W46" s="243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9"/>
      <c r="B47" s="250"/>
      <c r="C47" s="243"/>
      <c r="D47" s="243"/>
      <c r="E47" s="252"/>
      <c r="F47" s="278" t="s">
        <v>300</v>
      </c>
      <c r="G47" s="279"/>
      <c r="H47" s="280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69"/>
      <c r="W47" s="243"/>
    </row>
    <row r="48" spans="1:33" ht="29.25" customHeight="1">
      <c r="A48" s="232" t="s">
        <v>1</v>
      </c>
      <c r="B48" s="232"/>
      <c r="C48" s="281" t="s">
        <v>1057</v>
      </c>
      <c r="D48" s="281"/>
      <c r="E48" s="116" t="s">
        <v>1059</v>
      </c>
      <c r="F48" s="201" t="s">
        <v>998</v>
      </c>
      <c r="G48" s="230"/>
      <c r="H48" s="20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3200</v>
      </c>
      <c r="U48" s="78"/>
      <c r="V48" s="119">
        <f>IF(SUM(I48:T48)=0,"",SUM(I48:T48))</f>
        <v>3200</v>
      </c>
      <c r="W48" s="231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32" t="s">
        <v>2</v>
      </c>
      <c r="B49" s="232"/>
      <c r="C49" s="281" t="s">
        <v>1058</v>
      </c>
      <c r="D49" s="281"/>
      <c r="E49" s="116" t="s">
        <v>1059</v>
      </c>
      <c r="F49" s="201" t="s">
        <v>999</v>
      </c>
      <c r="G49" s="230"/>
      <c r="H49" s="20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3200</v>
      </c>
      <c r="U49" s="77">
        <f>SUM(I49:T49)</f>
        <v>3200</v>
      </c>
      <c r="V49" s="119">
        <f>IF(SUM(I49:T49)=0,"",SUM(I49:T49))</f>
        <v>3200</v>
      </c>
      <c r="W49" s="231"/>
      <c r="Y49" s="1"/>
      <c r="AA49" s="3"/>
      <c r="AC49" s="10"/>
      <c r="AF49" s="10"/>
      <c r="AG49" s="10"/>
    </row>
    <row r="50" spans="1:33" ht="17.25" customHeight="1">
      <c r="A50" s="256" t="s">
        <v>298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</row>
    <row r="51" spans="1:33" s="3" customFormat="1" ht="15.75" customHeight="1">
      <c r="A51" s="247" t="s">
        <v>25</v>
      </c>
      <c r="B51" s="248"/>
      <c r="C51" s="243" t="s">
        <v>22</v>
      </c>
      <c r="D51" s="243"/>
      <c r="E51" s="251" t="s">
        <v>3</v>
      </c>
      <c r="F51" s="253" t="s">
        <v>327</v>
      </c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5"/>
      <c r="U51" s="109"/>
      <c r="V51" s="168" t="s">
        <v>27</v>
      </c>
      <c r="W51" s="243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9"/>
      <c r="B52" s="250"/>
      <c r="C52" s="243"/>
      <c r="D52" s="243"/>
      <c r="E52" s="252"/>
      <c r="F52" s="278" t="s">
        <v>298</v>
      </c>
      <c r="G52" s="279"/>
      <c r="H52" s="280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69"/>
      <c r="W52" s="243"/>
    </row>
    <row r="53" spans="1:33" ht="29.25" customHeight="1">
      <c r="A53" s="232" t="s">
        <v>1</v>
      </c>
      <c r="B53" s="232"/>
      <c r="C53" s="233" t="str">
        <f>IF(C48=0,"",C48)</f>
        <v>Mantenimientos 2020</v>
      </c>
      <c r="D53" s="234"/>
      <c r="E53" s="137" t="str">
        <f>IF(E48=0,"",E48)</f>
        <v>Mantenimientos</v>
      </c>
      <c r="F53" s="201" t="s">
        <v>1017</v>
      </c>
      <c r="G53" s="230"/>
      <c r="H53" s="20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3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2" t="s">
        <v>2</v>
      </c>
      <c r="B54" s="232"/>
      <c r="C54" s="233" t="str">
        <f>IF(C49=0,"",C49)</f>
        <v>Mantenimientos 2019</v>
      </c>
      <c r="D54" s="234"/>
      <c r="E54" s="138" t="str">
        <f>IF(E49=0,"",E49)</f>
        <v>Mantenimientos</v>
      </c>
      <c r="F54" s="201" t="s">
        <v>1018</v>
      </c>
      <c r="G54" s="230"/>
      <c r="H54" s="20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3200</v>
      </c>
      <c r="U54" s="77">
        <f>SUM(I54:T54)</f>
        <v>3200</v>
      </c>
      <c r="V54" s="119">
        <f t="shared" si="0"/>
        <v>3200</v>
      </c>
      <c r="W54" s="231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5" t="s">
        <v>965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6" t="s">
        <v>1000</v>
      </c>
      <c r="B58" s="237"/>
      <c r="C58" s="237"/>
      <c r="D58" s="237"/>
      <c r="E58" s="237"/>
      <c r="F58" s="238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4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11" t="s">
        <v>6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3" t="s">
        <v>1007</v>
      </c>
      <c r="B62" s="243"/>
      <c r="C62" s="257" t="s">
        <v>1060</v>
      </c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9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0" t="s">
        <v>1009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2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3" t="s">
        <v>22</v>
      </c>
      <c r="B66" s="243"/>
      <c r="C66" s="242" t="s">
        <v>1103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3" t="s">
        <v>337</v>
      </c>
      <c r="B68" s="255"/>
      <c r="C68" s="108" t="s">
        <v>1061</v>
      </c>
      <c r="D68" s="54"/>
      <c r="E68" s="243" t="s">
        <v>4</v>
      </c>
      <c r="F68" s="243"/>
      <c r="G68" s="242" t="s">
        <v>1053</v>
      </c>
      <c r="H68" s="242"/>
      <c r="I68" s="242"/>
      <c r="J68" s="242"/>
      <c r="K68" s="54"/>
      <c r="L68" s="54"/>
      <c r="M68" s="243" t="s">
        <v>1008</v>
      </c>
      <c r="N68" s="243"/>
      <c r="O68" s="243"/>
      <c r="P68" s="243"/>
      <c r="Q68" s="242" t="s">
        <v>1063</v>
      </c>
      <c r="R68" s="242"/>
      <c r="S68" s="242"/>
      <c r="T68" s="242"/>
      <c r="U68" s="242"/>
      <c r="V68" s="242"/>
      <c r="W68" s="24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3" t="s">
        <v>1015</v>
      </c>
      <c r="B70" s="255"/>
      <c r="C70" s="115" t="s">
        <v>1052</v>
      </c>
      <c r="D70" s="54"/>
      <c r="E70" s="253" t="s">
        <v>24</v>
      </c>
      <c r="F70" s="255"/>
      <c r="G70" s="242" t="s">
        <v>1054</v>
      </c>
      <c r="H70" s="242"/>
      <c r="I70" s="242"/>
      <c r="J70" s="242"/>
      <c r="K70" s="54"/>
      <c r="L70" s="54"/>
      <c r="M70" s="243" t="s">
        <v>1016</v>
      </c>
      <c r="N70" s="243"/>
      <c r="O70" s="243"/>
      <c r="P70" s="243"/>
      <c r="Q70" s="242" t="s">
        <v>1056</v>
      </c>
      <c r="R70" s="242"/>
      <c r="S70" s="242"/>
      <c r="T70" s="242"/>
      <c r="U70" s="242"/>
      <c r="V70" s="242"/>
      <c r="W70" s="24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3" t="s">
        <v>1003</v>
      </c>
      <c r="D72" s="243"/>
      <c r="E72" s="243"/>
      <c r="F72" s="243"/>
      <c r="H72" s="54"/>
      <c r="I72" s="54"/>
      <c r="J72" s="54"/>
      <c r="O72" s="243" t="s">
        <v>1006</v>
      </c>
      <c r="P72" s="243"/>
      <c r="Q72" s="243"/>
      <c r="R72" s="243"/>
      <c r="S72" s="243"/>
      <c r="T72" s="243"/>
      <c r="U72" s="243"/>
      <c r="V72" s="243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1514</v>
      </c>
      <c r="D73" s="54"/>
      <c r="E73" s="244">
        <v>2019</v>
      </c>
      <c r="F73" s="244"/>
      <c r="H73" s="54"/>
      <c r="I73" s="54"/>
      <c r="J73" s="54"/>
      <c r="O73" s="314">
        <v>2514</v>
      </c>
      <c r="P73" s="314"/>
      <c r="Q73" s="314"/>
      <c r="R73" s="314"/>
      <c r="S73" s="314"/>
      <c r="T73" s="314"/>
      <c r="U73" s="314"/>
      <c r="V73" s="314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1004</v>
      </c>
      <c r="D74" s="105"/>
      <c r="E74" s="245" t="s">
        <v>1005</v>
      </c>
      <c r="F74" s="245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46" t="s">
        <v>964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7" t="s">
        <v>25</v>
      </c>
      <c r="B77" s="248"/>
      <c r="C77" s="243" t="s">
        <v>22</v>
      </c>
      <c r="D77" s="243"/>
      <c r="E77" s="251" t="s">
        <v>3</v>
      </c>
      <c r="F77" s="253" t="s">
        <v>327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5"/>
      <c r="U77" s="109"/>
      <c r="V77" s="168" t="s">
        <v>27</v>
      </c>
      <c r="W77" s="243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9"/>
      <c r="B78" s="250"/>
      <c r="C78" s="243"/>
      <c r="D78" s="243"/>
      <c r="E78" s="252"/>
      <c r="F78" s="278" t="s">
        <v>300</v>
      </c>
      <c r="G78" s="279"/>
      <c r="H78" s="280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69"/>
      <c r="W78" s="243"/>
    </row>
    <row r="79" spans="1:33" ht="29.25" customHeight="1">
      <c r="A79" s="232" t="s">
        <v>1</v>
      </c>
      <c r="B79" s="232"/>
      <c r="C79" s="281" t="s">
        <v>1104</v>
      </c>
      <c r="D79" s="281"/>
      <c r="E79" s="116" t="s">
        <v>1071</v>
      </c>
      <c r="F79" s="201" t="s">
        <v>998</v>
      </c>
      <c r="G79" s="230"/>
      <c r="H79" s="20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2514</v>
      </c>
      <c r="U79" s="78"/>
      <c r="V79" s="119">
        <f>IF(SUM(I79:T79)=0,"",SUM(I79:T79))</f>
        <v>2514</v>
      </c>
      <c r="W79" s="231" t="str">
        <f>IF($G$70="porcentaje",FIXED(V79/V80*100,2)&amp;"%",IF($G$70="Promedio",V79/V80,IF($G$70="variación porcentual",FIXED(((V79/V80)-1)*100,2)&amp;"%",IF($G$70="OTRAS","CAPTURAR EL RESULTADO DEL INDICADOR"))))</f>
        <v>66.05%</v>
      </c>
      <c r="Y79" s="1"/>
      <c r="AC79" s="10"/>
      <c r="AF79" s="10"/>
      <c r="AG79" s="10"/>
    </row>
    <row r="80" spans="1:33" ht="30" customHeight="1">
      <c r="A80" s="232" t="s">
        <v>2</v>
      </c>
      <c r="B80" s="232"/>
      <c r="C80" s="281" t="s">
        <v>1105</v>
      </c>
      <c r="D80" s="281"/>
      <c r="E80" s="116" t="s">
        <v>1071</v>
      </c>
      <c r="F80" s="201" t="s">
        <v>999</v>
      </c>
      <c r="G80" s="230"/>
      <c r="H80" s="20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1514</v>
      </c>
      <c r="U80" s="77">
        <f>SUM(I80:T80)</f>
        <v>1514</v>
      </c>
      <c r="V80" s="119">
        <f>IF(SUM(I80:T80)=0,"",SUM(I80:T80))</f>
        <v>1514</v>
      </c>
      <c r="W80" s="231"/>
      <c r="Y80" s="1"/>
      <c r="AA80" s="3"/>
      <c r="AC80" s="10"/>
      <c r="AF80" s="10"/>
      <c r="AG80" s="10"/>
    </row>
    <row r="81" spans="1:33" ht="17.25" customHeight="1">
      <c r="A81" s="256" t="s">
        <v>298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</row>
    <row r="82" spans="1:33" s="3" customFormat="1" ht="15.75" customHeight="1">
      <c r="A82" s="247" t="s">
        <v>25</v>
      </c>
      <c r="B82" s="248"/>
      <c r="C82" s="243" t="s">
        <v>22</v>
      </c>
      <c r="D82" s="243"/>
      <c r="E82" s="251" t="s">
        <v>3</v>
      </c>
      <c r="F82" s="253" t="s">
        <v>327</v>
      </c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5"/>
      <c r="U82" s="109"/>
      <c r="V82" s="168" t="s">
        <v>27</v>
      </c>
      <c r="W82" s="243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9"/>
      <c r="B83" s="250"/>
      <c r="C83" s="243"/>
      <c r="D83" s="243"/>
      <c r="E83" s="252"/>
      <c r="F83" s="278" t="s">
        <v>298</v>
      </c>
      <c r="G83" s="279"/>
      <c r="H83" s="280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69"/>
      <c r="W83" s="243"/>
    </row>
    <row r="84" spans="1:33" ht="28.5" customHeight="1">
      <c r="A84" s="268" t="s">
        <v>1</v>
      </c>
      <c r="B84" s="270"/>
      <c r="C84" s="233" t="str">
        <f>IF(C79=0,"",C79)</f>
        <v>Luminarias LED 2020</v>
      </c>
      <c r="D84" s="234"/>
      <c r="E84" s="138" t="str">
        <f>IF(E79=0,"",E79)</f>
        <v>Luminarias</v>
      </c>
      <c r="F84" s="201" t="s">
        <v>1017</v>
      </c>
      <c r="G84" s="230"/>
      <c r="H84" s="20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3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68" t="s">
        <v>2</v>
      </c>
      <c r="B85" s="270"/>
      <c r="C85" s="233" t="str">
        <f>IF(C80=0,"",C80)</f>
        <v>Luminarias LED 2019</v>
      </c>
      <c r="D85" s="234"/>
      <c r="E85" s="138" t="str">
        <f>IF(E80=0,"",E80)</f>
        <v>Luminarias</v>
      </c>
      <c r="F85" s="201" t="s">
        <v>1018</v>
      </c>
      <c r="G85" s="230"/>
      <c r="H85" s="20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1514</v>
      </c>
      <c r="U85" s="77">
        <f>SUM(I85:T85)</f>
        <v>1514</v>
      </c>
      <c r="V85" s="119">
        <f>IF(SUM(I85:T85)=0,"",SUM(I85:T85))</f>
        <v>1514</v>
      </c>
      <c r="W85" s="231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5" t="s">
        <v>965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6" t="s">
        <v>1000</v>
      </c>
      <c r="B89" s="237"/>
      <c r="C89" s="237"/>
      <c r="D89" s="237"/>
      <c r="E89" s="237"/>
      <c r="F89" s="238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311" t="s">
        <v>1001</v>
      </c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3" t="s">
        <v>1010</v>
      </c>
      <c r="B93" s="243"/>
      <c r="C93" s="257" t="s">
        <v>1064</v>
      </c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9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0" t="s">
        <v>1009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2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3" t="s">
        <v>22</v>
      </c>
      <c r="B97" s="243"/>
      <c r="C97" s="242" t="s">
        <v>1065</v>
      </c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3" t="s">
        <v>337</v>
      </c>
      <c r="B99" s="255"/>
      <c r="C99" s="108" t="s">
        <v>1061</v>
      </c>
      <c r="D99" s="54"/>
      <c r="E99" s="243" t="s">
        <v>4</v>
      </c>
      <c r="F99" s="243"/>
      <c r="G99" s="242" t="s">
        <v>1067</v>
      </c>
      <c r="H99" s="242"/>
      <c r="I99" s="242"/>
      <c r="J99" s="242"/>
      <c r="K99" s="54"/>
      <c r="L99" s="54"/>
      <c r="M99" s="243" t="s">
        <v>1008</v>
      </c>
      <c r="N99" s="243"/>
      <c r="O99" s="243"/>
      <c r="P99" s="243"/>
      <c r="Q99" s="242" t="s">
        <v>1068</v>
      </c>
      <c r="R99" s="242"/>
      <c r="S99" s="242"/>
      <c r="T99" s="242"/>
      <c r="U99" s="242"/>
      <c r="V99" s="242"/>
      <c r="W99" s="24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3" t="s">
        <v>1015</v>
      </c>
      <c r="B101" s="255"/>
      <c r="C101" s="115" t="s">
        <v>1066</v>
      </c>
      <c r="D101" s="54"/>
      <c r="E101" s="253" t="s">
        <v>24</v>
      </c>
      <c r="F101" s="255"/>
      <c r="G101" s="242" t="s">
        <v>1054</v>
      </c>
      <c r="H101" s="242"/>
      <c r="I101" s="242"/>
      <c r="J101" s="242"/>
      <c r="K101" s="54"/>
      <c r="L101" s="54"/>
      <c r="M101" s="243" t="s">
        <v>1016</v>
      </c>
      <c r="N101" s="243"/>
      <c r="O101" s="243"/>
      <c r="P101" s="243"/>
      <c r="Q101" s="242" t="s">
        <v>1056</v>
      </c>
      <c r="R101" s="242"/>
      <c r="S101" s="242"/>
      <c r="T101" s="242"/>
      <c r="U101" s="242"/>
      <c r="V101" s="242"/>
      <c r="W101" s="24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3" t="s">
        <v>1003</v>
      </c>
      <c r="D103" s="243"/>
      <c r="E103" s="243"/>
      <c r="F103" s="243"/>
      <c r="H103" s="54"/>
      <c r="I103" s="54"/>
      <c r="J103" s="54"/>
      <c r="O103" s="243" t="s">
        <v>1006</v>
      </c>
      <c r="P103" s="243"/>
      <c r="Q103" s="243"/>
      <c r="R103" s="243"/>
      <c r="S103" s="243"/>
      <c r="T103" s="243"/>
      <c r="U103" s="243"/>
      <c r="V103" s="243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606</v>
      </c>
      <c r="D104" s="54"/>
      <c r="E104" s="244">
        <v>2019</v>
      </c>
      <c r="F104" s="244"/>
      <c r="H104" s="54"/>
      <c r="I104" s="54"/>
      <c r="J104" s="54"/>
      <c r="O104" s="314">
        <v>1000</v>
      </c>
      <c r="P104" s="314"/>
      <c r="Q104" s="314"/>
      <c r="R104" s="314"/>
      <c r="S104" s="314"/>
      <c r="T104" s="314"/>
      <c r="U104" s="314"/>
      <c r="V104" s="314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1004</v>
      </c>
      <c r="D105" s="105"/>
      <c r="E105" s="245" t="s">
        <v>1005</v>
      </c>
      <c r="F105" s="245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46" t="s">
        <v>964</v>
      </c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7" t="s">
        <v>25</v>
      </c>
      <c r="B108" s="248"/>
      <c r="C108" s="243" t="s">
        <v>22</v>
      </c>
      <c r="D108" s="243"/>
      <c r="E108" s="251" t="s">
        <v>3</v>
      </c>
      <c r="F108" s="253" t="s">
        <v>327</v>
      </c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5"/>
      <c r="U108" s="109"/>
      <c r="V108" s="168" t="s">
        <v>27</v>
      </c>
      <c r="W108" s="243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9"/>
      <c r="B109" s="250"/>
      <c r="C109" s="243"/>
      <c r="D109" s="243"/>
      <c r="E109" s="252"/>
      <c r="F109" s="278" t="s">
        <v>300</v>
      </c>
      <c r="G109" s="279"/>
      <c r="H109" s="280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69"/>
      <c r="W109" s="243"/>
    </row>
    <row r="110" spans="1:33" ht="29.25" customHeight="1">
      <c r="A110" s="232" t="s">
        <v>1</v>
      </c>
      <c r="B110" s="232"/>
      <c r="C110" s="281" t="s">
        <v>1069</v>
      </c>
      <c r="D110" s="281"/>
      <c r="E110" s="116" t="s">
        <v>1071</v>
      </c>
      <c r="F110" s="201" t="s">
        <v>998</v>
      </c>
      <c r="G110" s="230"/>
      <c r="H110" s="202"/>
      <c r="I110" s="99"/>
      <c r="J110" s="77"/>
      <c r="K110" s="77"/>
      <c r="L110" s="77"/>
      <c r="M110" s="77"/>
      <c r="N110" s="77">
        <v>500</v>
      </c>
      <c r="O110" s="77"/>
      <c r="P110" s="77"/>
      <c r="Q110" s="77"/>
      <c r="R110" s="77"/>
      <c r="S110" s="77"/>
      <c r="T110" s="77">
        <v>500</v>
      </c>
      <c r="U110" s="78"/>
      <c r="V110" s="119">
        <f>IF(SUM(I110:T110)=0,"",SUM(I110:T110))</f>
        <v>1000</v>
      </c>
      <c r="W110" s="231" t="str">
        <f>IF($G$101="porcentaje",FIXED(V110/V111*100,2)&amp;"%",IF($G$101="Promedio",V110/V111,IF($G$101="variación porcentual",FIXED(((V110/V111)-1)*100,2)&amp;"%",IF($G$101="OTRAS","CAPTURAR EL RESULTADO DEL INDICADOR"))))</f>
        <v>65.02%</v>
      </c>
      <c r="Y110" s="117"/>
      <c r="AC110" s="10"/>
      <c r="AF110" s="10"/>
      <c r="AG110" s="10"/>
    </row>
    <row r="111" spans="1:33" ht="30" customHeight="1">
      <c r="A111" s="232" t="s">
        <v>2</v>
      </c>
      <c r="B111" s="232"/>
      <c r="C111" s="281" t="s">
        <v>1070</v>
      </c>
      <c r="D111" s="281"/>
      <c r="E111" s="116" t="s">
        <v>1071</v>
      </c>
      <c r="F111" s="201" t="s">
        <v>999</v>
      </c>
      <c r="G111" s="230"/>
      <c r="H111" s="202"/>
      <c r="I111" s="99"/>
      <c r="J111" s="77"/>
      <c r="K111" s="77"/>
      <c r="L111" s="77"/>
      <c r="M111" s="77"/>
      <c r="N111" s="77">
        <v>303</v>
      </c>
      <c r="O111" s="77"/>
      <c r="P111" s="77"/>
      <c r="Q111" s="77"/>
      <c r="R111" s="77"/>
      <c r="S111" s="77"/>
      <c r="T111" s="77">
        <v>303</v>
      </c>
      <c r="U111" s="77">
        <f>SUM(I111:T111)</f>
        <v>606</v>
      </c>
      <c r="V111" s="119">
        <f>IF(SUM(I111:T111)=0,"",SUM(I111:T111))</f>
        <v>606</v>
      </c>
      <c r="W111" s="231"/>
      <c r="Y111" s="1"/>
      <c r="AA111" s="3"/>
      <c r="AC111" s="10"/>
      <c r="AF111" s="10"/>
      <c r="AG111" s="10"/>
    </row>
    <row r="112" spans="1:33" ht="17.25" customHeight="1">
      <c r="A112" s="256" t="s">
        <v>298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</row>
    <row r="113" spans="1:33" s="3" customFormat="1" ht="15.75" customHeight="1">
      <c r="A113" s="247" t="s">
        <v>25</v>
      </c>
      <c r="B113" s="248"/>
      <c r="C113" s="243" t="s">
        <v>22</v>
      </c>
      <c r="D113" s="243"/>
      <c r="E113" s="251" t="s">
        <v>3</v>
      </c>
      <c r="F113" s="253" t="s">
        <v>327</v>
      </c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5"/>
      <c r="U113" s="109"/>
      <c r="V113" s="168" t="s">
        <v>27</v>
      </c>
      <c r="W113" s="243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9"/>
      <c r="B114" s="250"/>
      <c r="C114" s="243"/>
      <c r="D114" s="243"/>
      <c r="E114" s="252"/>
      <c r="F114" s="278" t="s">
        <v>298</v>
      </c>
      <c r="G114" s="279"/>
      <c r="H114" s="280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69"/>
      <c r="W114" s="243"/>
    </row>
    <row r="115" spans="1:33" ht="29.25" customHeight="1">
      <c r="A115" s="232" t="s">
        <v>1</v>
      </c>
      <c r="B115" s="232"/>
      <c r="C115" s="233" t="str">
        <f>IF(C110=0,"",C110)</f>
        <v>Lumininarias instaladas 2020</v>
      </c>
      <c r="D115" s="234"/>
      <c r="E115" s="138" t="str">
        <f>IF(E110=0,"",E110)</f>
        <v>Luminarias</v>
      </c>
      <c r="F115" s="201" t="s">
        <v>1017</v>
      </c>
      <c r="G115" s="230"/>
      <c r="H115" s="202"/>
      <c r="I115" s="99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8"/>
      <c r="V115" s="119" t="str">
        <f>IF(SUM(I115:T115)=0,"",SUM(I115:T115))</f>
        <v/>
      </c>
      <c r="W115" s="231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32" t="s">
        <v>2</v>
      </c>
      <c r="B116" s="232"/>
      <c r="C116" s="233" t="str">
        <f>IF(C111=0,"",C111)</f>
        <v>Lumininarias instaladas 2019</v>
      </c>
      <c r="D116" s="234"/>
      <c r="E116" s="138" t="str">
        <f>IF(E111=0,"",E111)</f>
        <v>Luminarias</v>
      </c>
      <c r="F116" s="201" t="s">
        <v>1018</v>
      </c>
      <c r="G116" s="230"/>
      <c r="H116" s="202"/>
      <c r="I116" s="99"/>
      <c r="J116" s="77"/>
      <c r="K116" s="77"/>
      <c r="L116" s="77"/>
      <c r="M116" s="77"/>
      <c r="N116" s="77">
        <v>303</v>
      </c>
      <c r="O116" s="77"/>
      <c r="P116" s="77"/>
      <c r="Q116" s="77"/>
      <c r="R116" s="77"/>
      <c r="S116" s="77"/>
      <c r="T116" s="77">
        <v>303</v>
      </c>
      <c r="U116" s="77">
        <f>SUM(I116:T116)</f>
        <v>606</v>
      </c>
      <c r="V116" s="119">
        <f>IF(SUM(I116:T116)=0,"",SUM(I116:T116))</f>
        <v>606</v>
      </c>
      <c r="W116" s="231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35" t="s">
        <v>965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120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6" t="s">
        <v>1000</v>
      </c>
      <c r="B120" s="237"/>
      <c r="C120" s="237"/>
      <c r="D120" s="237"/>
      <c r="E120" s="237"/>
      <c r="F120" s="238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4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3" t="s">
        <v>1011</v>
      </c>
      <c r="B122" s="243"/>
      <c r="C122" s="257" t="s">
        <v>1072</v>
      </c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9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0" t="s">
        <v>1009</v>
      </c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2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3" t="s">
        <v>22</v>
      </c>
      <c r="B126" s="243"/>
      <c r="C126" s="242" t="s">
        <v>1073</v>
      </c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3" t="s">
        <v>337</v>
      </c>
      <c r="B128" s="255"/>
      <c r="C128" s="108" t="s">
        <v>1074</v>
      </c>
      <c r="D128" s="54"/>
      <c r="E128" s="243" t="s">
        <v>4</v>
      </c>
      <c r="F128" s="243"/>
      <c r="G128" s="242" t="s">
        <v>1067</v>
      </c>
      <c r="H128" s="242"/>
      <c r="I128" s="242"/>
      <c r="J128" s="242"/>
      <c r="K128" s="54"/>
      <c r="L128" s="54"/>
      <c r="M128" s="243" t="s">
        <v>1008</v>
      </c>
      <c r="N128" s="243"/>
      <c r="O128" s="243"/>
      <c r="P128" s="243"/>
      <c r="Q128" s="242" t="s">
        <v>1075</v>
      </c>
      <c r="R128" s="242"/>
      <c r="S128" s="242"/>
      <c r="T128" s="242"/>
      <c r="U128" s="242"/>
      <c r="V128" s="242"/>
      <c r="W128" s="24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3" t="s">
        <v>1015</v>
      </c>
      <c r="B130" s="255"/>
      <c r="C130" s="115" t="s">
        <v>1066</v>
      </c>
      <c r="D130" s="54"/>
      <c r="E130" s="253" t="s">
        <v>24</v>
      </c>
      <c r="F130" s="255"/>
      <c r="G130" s="242" t="s">
        <v>1062</v>
      </c>
      <c r="H130" s="242"/>
      <c r="I130" s="242"/>
      <c r="J130" s="242"/>
      <c r="K130" s="54"/>
      <c r="L130" s="54"/>
      <c r="M130" s="243" t="s">
        <v>1016</v>
      </c>
      <c r="N130" s="243"/>
      <c r="O130" s="243"/>
      <c r="P130" s="243"/>
      <c r="Q130" s="242" t="s">
        <v>1076</v>
      </c>
      <c r="R130" s="242"/>
      <c r="S130" s="242"/>
      <c r="T130" s="242"/>
      <c r="U130" s="242"/>
      <c r="V130" s="242"/>
      <c r="W130" s="24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3" t="s">
        <v>1003</v>
      </c>
      <c r="D132" s="243"/>
      <c r="E132" s="243"/>
      <c r="F132" s="243"/>
      <c r="H132" s="54"/>
      <c r="I132" s="54"/>
      <c r="J132" s="54"/>
      <c r="O132" s="243" t="s">
        <v>1006</v>
      </c>
      <c r="P132" s="243"/>
      <c r="Q132" s="243"/>
      <c r="R132" s="243"/>
      <c r="S132" s="243"/>
      <c r="T132" s="243"/>
      <c r="U132" s="243"/>
      <c r="V132" s="243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248</v>
      </c>
      <c r="D133" s="54"/>
      <c r="E133" s="244">
        <v>2020</v>
      </c>
      <c r="F133" s="244"/>
      <c r="H133" s="54"/>
      <c r="I133" s="54"/>
      <c r="J133" s="54"/>
      <c r="O133" s="314">
        <v>248</v>
      </c>
      <c r="P133" s="314"/>
      <c r="Q133" s="314"/>
      <c r="R133" s="314"/>
      <c r="S133" s="314"/>
      <c r="T133" s="314"/>
      <c r="U133" s="314"/>
      <c r="V133" s="314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1004</v>
      </c>
      <c r="D134" s="105"/>
      <c r="E134" s="245" t="s">
        <v>1005</v>
      </c>
      <c r="F134" s="245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46" t="s">
        <v>964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7" t="s">
        <v>25</v>
      </c>
      <c r="B137" s="248"/>
      <c r="C137" s="243" t="s">
        <v>22</v>
      </c>
      <c r="D137" s="243"/>
      <c r="E137" s="251" t="s">
        <v>3</v>
      </c>
      <c r="F137" s="253" t="s">
        <v>327</v>
      </c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5"/>
      <c r="U137" s="109"/>
      <c r="V137" s="168" t="s">
        <v>27</v>
      </c>
      <c r="W137" s="243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9"/>
      <c r="B138" s="250"/>
      <c r="C138" s="243"/>
      <c r="D138" s="243"/>
      <c r="E138" s="252"/>
      <c r="F138" s="278" t="s">
        <v>300</v>
      </c>
      <c r="G138" s="279"/>
      <c r="H138" s="280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69"/>
      <c r="W138" s="243"/>
    </row>
    <row r="139" spans="1:33" ht="29.25" customHeight="1">
      <c r="A139" s="232" t="s">
        <v>1</v>
      </c>
      <c r="B139" s="232"/>
      <c r="C139" s="281" t="s">
        <v>1077</v>
      </c>
      <c r="D139" s="281"/>
      <c r="E139" s="116" t="s">
        <v>1081</v>
      </c>
      <c r="F139" s="201" t="s">
        <v>998</v>
      </c>
      <c r="G139" s="230"/>
      <c r="H139" s="202"/>
      <c r="I139" s="99"/>
      <c r="J139" s="77"/>
      <c r="K139" s="77"/>
      <c r="L139" s="77"/>
      <c r="M139" s="77"/>
      <c r="N139" s="77">
        <v>124</v>
      </c>
      <c r="O139" s="77"/>
      <c r="P139" s="77"/>
      <c r="Q139" s="77"/>
      <c r="R139" s="77"/>
      <c r="S139" s="77"/>
      <c r="T139" s="77">
        <v>124</v>
      </c>
      <c r="U139" s="78"/>
      <c r="V139" s="119">
        <f>IF(SUM(I139:T139)=0,"",SUM(I139:T139))</f>
        <v>248</v>
      </c>
      <c r="W139" s="231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32" t="s">
        <v>2</v>
      </c>
      <c r="B140" s="232"/>
      <c r="C140" s="281" t="s">
        <v>1078</v>
      </c>
      <c r="D140" s="281"/>
      <c r="E140" s="116" t="s">
        <v>1079</v>
      </c>
      <c r="F140" s="201" t="s">
        <v>999</v>
      </c>
      <c r="G140" s="230"/>
      <c r="H140" s="202"/>
      <c r="I140" s="99"/>
      <c r="J140" s="77"/>
      <c r="K140" s="77"/>
      <c r="L140" s="77"/>
      <c r="M140" s="77"/>
      <c r="N140" s="77">
        <v>124</v>
      </c>
      <c r="O140" s="77"/>
      <c r="P140" s="77"/>
      <c r="Q140" s="77"/>
      <c r="R140" s="77"/>
      <c r="S140" s="77"/>
      <c r="T140" s="77">
        <v>124</v>
      </c>
      <c r="U140" s="77">
        <f>SUM(I140:T140)</f>
        <v>248</v>
      </c>
      <c r="V140" s="119">
        <f>IF(SUM(I140:T140)=0,"",SUM(I140:T140))</f>
        <v>248</v>
      </c>
      <c r="W140" s="231"/>
      <c r="Y140" s="1"/>
      <c r="AA140" s="3"/>
      <c r="AC140" s="10"/>
      <c r="AF140" s="10"/>
      <c r="AG140" s="10"/>
    </row>
    <row r="141" spans="1:33" ht="17.25" customHeight="1">
      <c r="A141" s="256" t="s">
        <v>298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</row>
    <row r="142" spans="1:33" s="3" customFormat="1" ht="15.75" customHeight="1">
      <c r="A142" s="247" t="s">
        <v>25</v>
      </c>
      <c r="B142" s="248"/>
      <c r="C142" s="243" t="s">
        <v>22</v>
      </c>
      <c r="D142" s="243"/>
      <c r="E142" s="251" t="s">
        <v>3</v>
      </c>
      <c r="F142" s="253" t="s">
        <v>327</v>
      </c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5"/>
      <c r="U142" s="109"/>
      <c r="V142" s="168" t="s">
        <v>27</v>
      </c>
      <c r="W142" s="243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9"/>
      <c r="B143" s="250"/>
      <c r="C143" s="243"/>
      <c r="D143" s="243"/>
      <c r="E143" s="252"/>
      <c r="F143" s="278" t="s">
        <v>298</v>
      </c>
      <c r="G143" s="279"/>
      <c r="H143" s="280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69"/>
      <c r="W143" s="243"/>
    </row>
    <row r="144" spans="1:33" ht="29.25" customHeight="1">
      <c r="A144" s="232" t="s">
        <v>1</v>
      </c>
      <c r="B144" s="232"/>
      <c r="C144" s="233" t="str">
        <f>IF(C139=0,"",C139)</f>
        <v>Atención a luminarias</v>
      </c>
      <c r="D144" s="234"/>
      <c r="E144" s="138" t="str">
        <f>IF(E139=0,"",E139)</f>
        <v>Atenciones</v>
      </c>
      <c r="F144" s="201" t="s">
        <v>1017</v>
      </c>
      <c r="G144" s="230"/>
      <c r="H144" s="202"/>
      <c r="I144" s="99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  <c r="V144" s="119" t="str">
        <f>IF(SUM(I144:T144)=0,"",SUM(I144:T144))</f>
        <v/>
      </c>
      <c r="W144" s="231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32" t="s">
        <v>2</v>
      </c>
      <c r="B145" s="232"/>
      <c r="C145" s="233" t="str">
        <f>IF(C140=0,"",C140)</f>
        <v>Actividades de mejora</v>
      </c>
      <c r="D145" s="234"/>
      <c r="E145" s="138" t="str">
        <f>IF(E140=0,"",E140)</f>
        <v>Actividades</v>
      </c>
      <c r="F145" s="201" t="s">
        <v>1018</v>
      </c>
      <c r="G145" s="230"/>
      <c r="H145" s="202"/>
      <c r="I145" s="99"/>
      <c r="J145" s="77"/>
      <c r="K145" s="77"/>
      <c r="L145" s="77"/>
      <c r="M145" s="77"/>
      <c r="N145" s="77">
        <v>124</v>
      </c>
      <c r="O145" s="77"/>
      <c r="P145" s="77"/>
      <c r="Q145" s="77"/>
      <c r="R145" s="77"/>
      <c r="S145" s="77"/>
      <c r="T145" s="77">
        <v>124</v>
      </c>
      <c r="U145" s="77">
        <f>SUM(I145:T145)</f>
        <v>248</v>
      </c>
      <c r="V145" s="119">
        <f>IF(SUM(I145:T145)=0,"",SUM(I145:T145))</f>
        <v>248</v>
      </c>
      <c r="W145" s="231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35" t="s">
        <v>965</v>
      </c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6" t="s">
        <v>1000</v>
      </c>
      <c r="B149" s="237"/>
      <c r="C149" s="237"/>
      <c r="D149" s="237"/>
      <c r="E149" s="237"/>
      <c r="F149" s="238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4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43" t="s">
        <v>1012</v>
      </c>
      <c r="B151" s="243"/>
      <c r="C151" s="257" t="s">
        <v>1082</v>
      </c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9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7" customFormat="1" ht="13.5" customHeight="1">
      <c r="A153" s="260" t="s">
        <v>1009</v>
      </c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2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147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3" t="s">
        <v>22</v>
      </c>
      <c r="B155" s="243"/>
      <c r="C155" s="242" t="s">
        <v>1083</v>
      </c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3" t="s">
        <v>337</v>
      </c>
      <c r="B157" s="255"/>
      <c r="C157" s="108" t="s">
        <v>1061</v>
      </c>
      <c r="D157" s="54"/>
      <c r="E157" s="243" t="s">
        <v>4</v>
      </c>
      <c r="F157" s="243"/>
      <c r="G157" s="242" t="s">
        <v>1067</v>
      </c>
      <c r="H157" s="242"/>
      <c r="I157" s="242"/>
      <c r="J157" s="242"/>
      <c r="K157" s="54"/>
      <c r="L157" s="54"/>
      <c r="M157" s="243" t="s">
        <v>1008</v>
      </c>
      <c r="N157" s="243"/>
      <c r="O157" s="243"/>
      <c r="P157" s="243"/>
      <c r="Q157" s="242" t="s">
        <v>1084</v>
      </c>
      <c r="R157" s="242"/>
      <c r="S157" s="242"/>
      <c r="T157" s="242"/>
      <c r="U157" s="242"/>
      <c r="V157" s="242"/>
      <c r="W157" s="24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3" t="s">
        <v>1015</v>
      </c>
      <c r="B159" s="255"/>
      <c r="C159" s="143" t="s">
        <v>1066</v>
      </c>
      <c r="D159" s="54"/>
      <c r="E159" s="253" t="s">
        <v>24</v>
      </c>
      <c r="F159" s="255"/>
      <c r="G159" s="242" t="s">
        <v>1062</v>
      </c>
      <c r="H159" s="242"/>
      <c r="I159" s="242"/>
      <c r="J159" s="242"/>
      <c r="K159" s="54"/>
      <c r="L159" s="54"/>
      <c r="M159" s="243" t="s">
        <v>1016</v>
      </c>
      <c r="N159" s="243"/>
      <c r="O159" s="243"/>
      <c r="P159" s="243"/>
      <c r="Q159" s="242" t="s">
        <v>1076</v>
      </c>
      <c r="R159" s="242"/>
      <c r="S159" s="242"/>
      <c r="T159" s="242"/>
      <c r="U159" s="242"/>
      <c r="V159" s="242"/>
      <c r="W159" s="242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7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47" customFormat="1" ht="15.75" customHeight="1">
      <c r="C161" s="243" t="s">
        <v>1003</v>
      </c>
      <c r="D161" s="243"/>
      <c r="E161" s="243"/>
      <c r="F161" s="243"/>
      <c r="H161" s="54"/>
      <c r="I161" s="54"/>
      <c r="J161" s="54"/>
      <c r="O161" s="243" t="s">
        <v>1006</v>
      </c>
      <c r="P161" s="243"/>
      <c r="Q161" s="243"/>
      <c r="R161" s="243"/>
      <c r="S161" s="243"/>
      <c r="T161" s="243"/>
      <c r="U161" s="243"/>
      <c r="V161" s="243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147" customFormat="1" ht="24.75" customHeight="1">
      <c r="A162" s="54"/>
      <c r="B162" s="54"/>
      <c r="C162" s="54">
        <v>600</v>
      </c>
      <c r="D162" s="54"/>
      <c r="E162" s="244">
        <v>2020</v>
      </c>
      <c r="F162" s="244"/>
      <c r="H162" s="54"/>
      <c r="I162" s="54"/>
      <c r="J162" s="54"/>
      <c r="O162" s="177">
        <v>600</v>
      </c>
      <c r="P162" s="177"/>
      <c r="Q162" s="177"/>
      <c r="R162" s="177"/>
      <c r="S162" s="177"/>
      <c r="T162" s="177"/>
      <c r="U162" s="177"/>
      <c r="V162" s="177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44" t="s">
        <v>1004</v>
      </c>
      <c r="D163" s="105"/>
      <c r="E163" s="245" t="s">
        <v>1005</v>
      </c>
      <c r="F163" s="245"/>
      <c r="G163" s="105"/>
      <c r="I163" s="105"/>
      <c r="J163" s="105"/>
      <c r="K163" s="105"/>
      <c r="L163" s="105"/>
      <c r="M163" s="105"/>
      <c r="N163" s="105"/>
      <c r="O163" s="144"/>
      <c r="P163" s="144"/>
      <c r="Q163" s="144"/>
      <c r="R163" s="144"/>
      <c r="S163" s="144"/>
      <c r="T163" s="144"/>
      <c r="U163" s="144"/>
      <c r="V163" s="14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147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46" t="s">
        <v>964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47" t="s">
        <v>25</v>
      </c>
      <c r="B166" s="248"/>
      <c r="C166" s="243" t="s">
        <v>22</v>
      </c>
      <c r="D166" s="243"/>
      <c r="E166" s="251" t="s">
        <v>3</v>
      </c>
      <c r="F166" s="253" t="s">
        <v>327</v>
      </c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5"/>
      <c r="U166" s="142"/>
      <c r="V166" s="168" t="s">
        <v>27</v>
      </c>
      <c r="W166" s="243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49"/>
      <c r="B167" s="250"/>
      <c r="C167" s="243"/>
      <c r="D167" s="243"/>
      <c r="E167" s="252"/>
      <c r="F167" s="278" t="s">
        <v>300</v>
      </c>
      <c r="G167" s="279"/>
      <c r="H167" s="280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69"/>
      <c r="W167" s="243"/>
    </row>
    <row r="168" spans="1:33" ht="29.25" customHeight="1">
      <c r="A168" s="232" t="s">
        <v>1</v>
      </c>
      <c r="B168" s="232"/>
      <c r="C168" s="281" t="s">
        <v>1085</v>
      </c>
      <c r="D168" s="281"/>
      <c r="E168" s="116" t="s">
        <v>1087</v>
      </c>
      <c r="F168" s="201" t="s">
        <v>998</v>
      </c>
      <c r="G168" s="230"/>
      <c r="H168" s="202"/>
      <c r="I168" s="99"/>
      <c r="J168" s="77"/>
      <c r="K168" s="77"/>
      <c r="L168" s="77"/>
      <c r="M168" s="77"/>
      <c r="N168" s="77">
        <v>300</v>
      </c>
      <c r="O168" s="77"/>
      <c r="P168" s="77"/>
      <c r="Q168" s="77"/>
      <c r="R168" s="77"/>
      <c r="S168" s="77"/>
      <c r="T168" s="77">
        <v>300</v>
      </c>
      <c r="U168" s="78"/>
      <c r="V168" s="119">
        <f>IF(SUM(I168:T168)=0,"",SUM(I168:T168))</f>
        <v>600</v>
      </c>
      <c r="W168" s="231" t="str">
        <f>IF($G$130="porcentaje",FIXED(V168/V169*100,2)&amp;"%",IF($G$130="Promedio",V168/V169,IF($G$130="variación porcentual",FIXED(((V168/V169)-1)*100,2)&amp;"%",IF($G$130="OTRAS","CAPTURAR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32" t="s">
        <v>2</v>
      </c>
      <c r="B169" s="232"/>
      <c r="C169" s="281" t="s">
        <v>1086</v>
      </c>
      <c r="D169" s="281"/>
      <c r="E169" s="116" t="s">
        <v>1087</v>
      </c>
      <c r="F169" s="201" t="s">
        <v>999</v>
      </c>
      <c r="G169" s="230"/>
      <c r="H169" s="202"/>
      <c r="I169" s="99"/>
      <c r="J169" s="77"/>
      <c r="K169" s="77"/>
      <c r="L169" s="77"/>
      <c r="M169" s="77"/>
      <c r="N169" s="77">
        <v>300</v>
      </c>
      <c r="O169" s="77"/>
      <c r="P169" s="77"/>
      <c r="Q169" s="77"/>
      <c r="R169" s="77"/>
      <c r="S169" s="77"/>
      <c r="T169" s="77">
        <v>300</v>
      </c>
      <c r="U169" s="77">
        <f>SUM(I169:T169)</f>
        <v>600</v>
      </c>
      <c r="V169" s="119">
        <f>IF(SUM(I169:T169)=0,"",SUM(I169:T169))</f>
        <v>600</v>
      </c>
      <c r="W169" s="231"/>
      <c r="Y169" s="1"/>
      <c r="AA169" s="3"/>
      <c r="AC169" s="10"/>
      <c r="AF169" s="10"/>
      <c r="AG169" s="10"/>
    </row>
    <row r="170" spans="1:33" ht="17.25" customHeight="1">
      <c r="A170" s="256" t="s">
        <v>298</v>
      </c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</row>
    <row r="171" spans="1:33" s="3" customFormat="1" ht="15.75" customHeight="1">
      <c r="A171" s="247" t="s">
        <v>25</v>
      </c>
      <c r="B171" s="248"/>
      <c r="C171" s="243" t="s">
        <v>22</v>
      </c>
      <c r="D171" s="243"/>
      <c r="E171" s="251" t="s">
        <v>3</v>
      </c>
      <c r="F171" s="253" t="s">
        <v>327</v>
      </c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5"/>
      <c r="U171" s="142"/>
      <c r="V171" s="168" t="s">
        <v>27</v>
      </c>
      <c r="W171" s="243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49"/>
      <c r="B172" s="250"/>
      <c r="C172" s="243"/>
      <c r="D172" s="243"/>
      <c r="E172" s="252"/>
      <c r="F172" s="278" t="s">
        <v>298</v>
      </c>
      <c r="G172" s="279"/>
      <c r="H172" s="280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69"/>
      <c r="W172" s="243"/>
    </row>
    <row r="173" spans="1:33" ht="29.25" customHeight="1">
      <c r="A173" s="232" t="s">
        <v>1</v>
      </c>
      <c r="B173" s="232"/>
      <c r="C173" s="233" t="str">
        <f>IF(C168=0,"",C168)</f>
        <v>Solicitudes atendidas</v>
      </c>
      <c r="D173" s="234"/>
      <c r="E173" s="146" t="str">
        <f>IF(E168=0,"",E168)</f>
        <v>Solicitudes</v>
      </c>
      <c r="F173" s="201" t="s">
        <v>1017</v>
      </c>
      <c r="G173" s="230"/>
      <c r="H173" s="202"/>
      <c r="I173" s="99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8"/>
      <c r="V173" s="119" t="str">
        <f>IF(SUM(I173:T173)=0,"",SUM(I173:T173))</f>
        <v/>
      </c>
      <c r="W173" s="231" t="e">
        <f>IF($G$130="porcentaje",FIXED(V173/V174*100,2)&amp;"%",IF($G$130="Promedio",V173/V174,IF($G$130="variación porcentual",FIXED(((V173/V174)-1)*100,2)&amp;"%",IF($G$130="OTRAS","CAPTURAR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32" t="s">
        <v>2</v>
      </c>
      <c r="B174" s="232"/>
      <c r="C174" s="233" t="str">
        <f>IF(C169=0,"",C169)</f>
        <v>Solicitudes recibidas</v>
      </c>
      <c r="D174" s="234"/>
      <c r="E174" s="146" t="str">
        <f>IF(E169=0,"",E169)</f>
        <v>Solicitudes</v>
      </c>
      <c r="F174" s="201" t="s">
        <v>1018</v>
      </c>
      <c r="G174" s="230"/>
      <c r="H174" s="202"/>
      <c r="I174" s="99"/>
      <c r="J174" s="77"/>
      <c r="K174" s="77"/>
      <c r="L174" s="77"/>
      <c r="M174" s="77"/>
      <c r="N174" s="77">
        <v>300</v>
      </c>
      <c r="O174" s="77"/>
      <c r="P174" s="77"/>
      <c r="Q174" s="77"/>
      <c r="R174" s="77"/>
      <c r="S174" s="77"/>
      <c r="T174" s="77">
        <v>300</v>
      </c>
      <c r="U174" s="77">
        <f>SUM(I174:T174)</f>
        <v>600</v>
      </c>
      <c r="V174" s="119">
        <f>IF(SUM(I174:T174)=0,"",SUM(I174:T174))</f>
        <v>600</v>
      </c>
      <c r="W174" s="231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147"/>
      <c r="AC175" s="88"/>
      <c r="AD175" s="88"/>
      <c r="AE175" s="88"/>
      <c r="AF175" s="88"/>
      <c r="AG175" s="88"/>
    </row>
    <row r="176" spans="1:33" ht="16.5" customHeight="1">
      <c r="A176" s="235" t="s">
        <v>965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120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36" t="s">
        <v>1000</v>
      </c>
      <c r="B178" s="237"/>
      <c r="C178" s="237"/>
      <c r="D178" s="237"/>
      <c r="E178" s="237"/>
      <c r="F178" s="238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4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3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ht="3.75" customHeight="1">
      <c r="A181" s="21"/>
      <c r="B181" s="21"/>
      <c r="C181" s="22"/>
      <c r="D181" s="22"/>
      <c r="E181" s="22"/>
      <c r="F181" s="22"/>
      <c r="G181" s="23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5"/>
      <c r="W181" s="25"/>
    </row>
    <row r="182" spans="1:33" s="71" customFormat="1" ht="48" customHeight="1">
      <c r="A182" s="243" t="s">
        <v>1114</v>
      </c>
      <c r="B182" s="243"/>
      <c r="C182" s="257" t="s">
        <v>1117</v>
      </c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9"/>
      <c r="X182" s="70"/>
      <c r="Z182" s="70"/>
      <c r="AA182" s="70"/>
      <c r="AB182" s="70"/>
      <c r="AC182" s="70"/>
      <c r="AD182" s="70"/>
      <c r="AE182" s="70"/>
      <c r="AF182" s="70"/>
      <c r="AG182" s="70"/>
    </row>
    <row r="183" spans="1:33" s="3" customFormat="1" ht="6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60" t="s">
        <v>1009</v>
      </c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2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9" customFormat="1" ht="4.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72"/>
      <c r="Z185" s="72"/>
      <c r="AA185" s="72"/>
      <c r="AB185" s="72"/>
      <c r="AC185" s="72"/>
      <c r="AD185" s="72"/>
      <c r="AE185" s="72"/>
      <c r="AF185" s="72"/>
      <c r="AG185" s="72"/>
    </row>
    <row r="186" spans="1:33" s="3" customFormat="1" ht="30" customHeight="1">
      <c r="A186" s="243" t="s">
        <v>22</v>
      </c>
      <c r="B186" s="243"/>
      <c r="C186" s="242" t="s">
        <v>1118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53" t="s">
        <v>337</v>
      </c>
      <c r="B188" s="255"/>
      <c r="C188" s="108" t="s">
        <v>1061</v>
      </c>
      <c r="D188" s="54"/>
      <c r="E188" s="243" t="s">
        <v>4</v>
      </c>
      <c r="F188" s="243"/>
      <c r="G188" s="242" t="s">
        <v>1067</v>
      </c>
      <c r="H188" s="242"/>
      <c r="I188" s="242"/>
      <c r="J188" s="242"/>
      <c r="K188" s="54"/>
      <c r="L188" s="54"/>
      <c r="M188" s="243" t="s">
        <v>1008</v>
      </c>
      <c r="N188" s="243"/>
      <c r="O188" s="243"/>
      <c r="P188" s="243"/>
      <c r="Q188" s="242" t="s">
        <v>1119</v>
      </c>
      <c r="R188" s="242"/>
      <c r="S188" s="242"/>
      <c r="T188" s="242"/>
      <c r="U188" s="242"/>
      <c r="V188" s="242"/>
      <c r="W188" s="242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9"/>
      <c r="B189" s="54"/>
      <c r="C189" s="54"/>
      <c r="D189" s="54"/>
      <c r="E189" s="54"/>
      <c r="F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9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3" t="s">
        <v>1015</v>
      </c>
      <c r="B190" s="255"/>
      <c r="C190" s="115" t="s">
        <v>1066</v>
      </c>
      <c r="D190" s="54"/>
      <c r="E190" s="253" t="s">
        <v>24</v>
      </c>
      <c r="F190" s="255"/>
      <c r="G190" s="242" t="s">
        <v>1115</v>
      </c>
      <c r="H190" s="242"/>
      <c r="I190" s="242"/>
      <c r="J190" s="242"/>
      <c r="K190" s="54"/>
      <c r="L190" s="54"/>
      <c r="M190" s="243" t="s">
        <v>1016</v>
      </c>
      <c r="N190" s="243"/>
      <c r="O190" s="243"/>
      <c r="P190" s="243"/>
      <c r="Q190" s="242" t="s">
        <v>1116</v>
      </c>
      <c r="R190" s="242"/>
      <c r="S190" s="242"/>
      <c r="T190" s="242"/>
      <c r="U190" s="242"/>
      <c r="V190" s="242"/>
      <c r="W190" s="24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3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15.75" customHeight="1">
      <c r="C192" s="243" t="s">
        <v>1003</v>
      </c>
      <c r="D192" s="243"/>
      <c r="E192" s="243"/>
      <c r="F192" s="243"/>
      <c r="H192" s="54"/>
      <c r="I192" s="54"/>
      <c r="J192" s="54"/>
      <c r="O192" s="243" t="s">
        <v>1006</v>
      </c>
      <c r="P192" s="243"/>
      <c r="Q192" s="243"/>
      <c r="R192" s="243"/>
      <c r="S192" s="243"/>
      <c r="T192" s="243"/>
      <c r="U192" s="243"/>
      <c r="V192" s="243"/>
      <c r="W192" s="95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9" customFormat="1" ht="24.75" customHeight="1">
      <c r="A193" s="54"/>
      <c r="B193" s="54"/>
      <c r="C193" s="54">
        <v>1</v>
      </c>
      <c r="D193" s="54"/>
      <c r="E193" s="244">
        <v>2020</v>
      </c>
      <c r="F193" s="244"/>
      <c r="H193" s="54"/>
      <c r="I193" s="54"/>
      <c r="J193" s="54"/>
      <c r="O193" s="177">
        <v>1</v>
      </c>
      <c r="P193" s="177"/>
      <c r="Q193" s="177"/>
      <c r="R193" s="177"/>
      <c r="S193" s="177"/>
      <c r="T193" s="177"/>
      <c r="U193" s="177"/>
      <c r="V193" s="177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104" customFormat="1" ht="12" customHeight="1">
      <c r="C194" s="114" t="s">
        <v>1004</v>
      </c>
      <c r="D194" s="105"/>
      <c r="E194" s="245" t="s">
        <v>1005</v>
      </c>
      <c r="F194" s="245"/>
      <c r="G194" s="105"/>
      <c r="I194" s="105"/>
      <c r="J194" s="105"/>
      <c r="K194" s="105"/>
      <c r="L194" s="105"/>
      <c r="M194" s="105"/>
      <c r="N194" s="105"/>
      <c r="O194" s="114"/>
      <c r="P194" s="114"/>
      <c r="Q194" s="114"/>
      <c r="R194" s="114"/>
      <c r="S194" s="114"/>
      <c r="T194" s="114"/>
      <c r="U194" s="114"/>
      <c r="V194" s="114"/>
      <c r="W194" s="106"/>
      <c r="X194" s="107"/>
      <c r="Z194" s="107"/>
      <c r="AA194" s="107"/>
      <c r="AB194" s="107"/>
      <c r="AC194" s="107"/>
      <c r="AD194" s="107"/>
      <c r="AE194" s="107"/>
      <c r="AF194" s="107"/>
      <c r="AG194" s="107"/>
    </row>
    <row r="195" spans="1:33" s="9" customFormat="1" ht="3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95"/>
      <c r="X195" s="72"/>
      <c r="Z195" s="72"/>
      <c r="AA195" s="72"/>
      <c r="AB195" s="72"/>
      <c r="AC195" s="72"/>
      <c r="AD195" s="72"/>
      <c r="AE195" s="72"/>
      <c r="AF195" s="72"/>
      <c r="AG195" s="72"/>
    </row>
    <row r="196" spans="1:33" s="3" customFormat="1" ht="20.25" customHeight="1">
      <c r="A196" s="246" t="s">
        <v>964</v>
      </c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47" t="s">
        <v>25</v>
      </c>
      <c r="B197" s="248"/>
      <c r="C197" s="243" t="s">
        <v>22</v>
      </c>
      <c r="D197" s="243"/>
      <c r="E197" s="251" t="s">
        <v>3</v>
      </c>
      <c r="F197" s="253" t="s">
        <v>327</v>
      </c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5"/>
      <c r="U197" s="109"/>
      <c r="V197" s="168" t="s">
        <v>27</v>
      </c>
      <c r="W197" s="243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49"/>
      <c r="B198" s="250"/>
      <c r="C198" s="243"/>
      <c r="D198" s="243"/>
      <c r="E198" s="252"/>
      <c r="F198" s="278" t="s">
        <v>300</v>
      </c>
      <c r="G198" s="279"/>
      <c r="H198" s="280"/>
      <c r="I198" s="76" t="s">
        <v>28</v>
      </c>
      <c r="J198" s="76" t="s">
        <v>7</v>
      </c>
      <c r="K198" s="76" t="s">
        <v>8</v>
      </c>
      <c r="L198" s="76" t="s">
        <v>9</v>
      </c>
      <c r="M198" s="76" t="s">
        <v>10</v>
      </c>
      <c r="N198" s="76" t="s">
        <v>11</v>
      </c>
      <c r="O198" s="76" t="s">
        <v>12</v>
      </c>
      <c r="P198" s="76" t="s">
        <v>13</v>
      </c>
      <c r="Q198" s="76" t="s">
        <v>14</v>
      </c>
      <c r="R198" s="76" t="s">
        <v>15</v>
      </c>
      <c r="S198" s="76" t="s">
        <v>16</v>
      </c>
      <c r="T198" s="76" t="s">
        <v>17</v>
      </c>
      <c r="U198" s="14"/>
      <c r="V198" s="169"/>
      <c r="W198" s="243"/>
    </row>
    <row r="199" spans="1:33" ht="36.75" customHeight="1">
      <c r="A199" s="232" t="s">
        <v>1</v>
      </c>
      <c r="B199" s="232"/>
      <c r="C199" s="281" t="s">
        <v>1120</v>
      </c>
      <c r="D199" s="281"/>
      <c r="E199" s="148" t="s">
        <v>1113</v>
      </c>
      <c r="F199" s="201" t="s">
        <v>998</v>
      </c>
      <c r="G199" s="230"/>
      <c r="H199" s="202"/>
      <c r="I199" s="99"/>
      <c r="J199" s="77"/>
      <c r="K199" s="77"/>
      <c r="L199" s="77"/>
      <c r="M199" s="77"/>
      <c r="N199" s="77">
        <v>1</v>
      </c>
      <c r="O199" s="77"/>
      <c r="P199" s="77"/>
      <c r="Q199" s="77"/>
      <c r="R199" s="77"/>
      <c r="S199" s="77"/>
      <c r="T199" s="77">
        <v>1</v>
      </c>
      <c r="U199" s="78"/>
      <c r="V199" s="119">
        <f>IF(SUM(I199:T199)=0,"",SUM(I199:T199))</f>
        <v>2</v>
      </c>
      <c r="W199" s="231" t="str">
        <f>IF($G$190="porcentaje",FIXED(V199/V200*100,2)&amp;"%",IF($G$190="Promedio",V199/V200,IF($G$190="variación porcentual",FIXED(((V199/V200)-1)*100,2)&amp;"%",IF($G$190="OTRAS","CAPTURAR EL RESULTADO DEL INDICADOR"))))</f>
        <v>CAPTURAR EL RESULTADO DEL INDICADOR</v>
      </c>
      <c r="Y199" s="1"/>
      <c r="AC199" s="10"/>
      <c r="AF199" s="10"/>
      <c r="AG199" s="10"/>
    </row>
    <row r="200" spans="1:33" ht="30" customHeight="1">
      <c r="A200" s="232" t="s">
        <v>2</v>
      </c>
      <c r="B200" s="232"/>
      <c r="C200" s="281"/>
      <c r="D200" s="281"/>
      <c r="E200" s="116"/>
      <c r="F200" s="201" t="s">
        <v>999</v>
      </c>
      <c r="G200" s="230"/>
      <c r="H200" s="202"/>
      <c r="I200" s="99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>
        <f>SUM(I200:T200)</f>
        <v>0</v>
      </c>
      <c r="V200" s="119" t="str">
        <f>IF(SUM(I200:T200)=0,"",SUM(I200:T200))</f>
        <v/>
      </c>
      <c r="W200" s="231"/>
      <c r="Y200" s="1"/>
      <c r="AA200" s="3"/>
      <c r="AC200" s="10"/>
      <c r="AF200" s="10"/>
      <c r="AG200" s="10"/>
    </row>
    <row r="201" spans="1:33" ht="17.25" customHeight="1">
      <c r="A201" s="256" t="s">
        <v>298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</row>
    <row r="202" spans="1:33" s="3" customFormat="1" ht="15.75" customHeight="1">
      <c r="A202" s="247" t="s">
        <v>25</v>
      </c>
      <c r="B202" s="248"/>
      <c r="C202" s="243" t="s">
        <v>22</v>
      </c>
      <c r="D202" s="243"/>
      <c r="E202" s="251" t="s">
        <v>3</v>
      </c>
      <c r="F202" s="253" t="s">
        <v>327</v>
      </c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5"/>
      <c r="U202" s="109"/>
      <c r="V202" s="168" t="s">
        <v>27</v>
      </c>
      <c r="W202" s="243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49"/>
      <c r="B203" s="250"/>
      <c r="C203" s="243"/>
      <c r="D203" s="243"/>
      <c r="E203" s="252"/>
      <c r="F203" s="278" t="s">
        <v>298</v>
      </c>
      <c r="G203" s="279"/>
      <c r="H203" s="280"/>
      <c r="I203" s="76" t="s">
        <v>28</v>
      </c>
      <c r="J203" s="76" t="s">
        <v>7</v>
      </c>
      <c r="K203" s="76" t="s">
        <v>8</v>
      </c>
      <c r="L203" s="76" t="s">
        <v>9</v>
      </c>
      <c r="M203" s="76" t="s">
        <v>10</v>
      </c>
      <c r="N203" s="76" t="s">
        <v>11</v>
      </c>
      <c r="O203" s="76" t="s">
        <v>12</v>
      </c>
      <c r="P203" s="76" t="s">
        <v>13</v>
      </c>
      <c r="Q203" s="76" t="s">
        <v>14</v>
      </c>
      <c r="R203" s="76" t="s">
        <v>15</v>
      </c>
      <c r="S203" s="76" t="s">
        <v>16</v>
      </c>
      <c r="T203" s="76" t="s">
        <v>17</v>
      </c>
      <c r="U203" s="14"/>
      <c r="V203" s="169"/>
      <c r="W203" s="243"/>
    </row>
    <row r="204" spans="1:33" ht="33.75" customHeight="1">
      <c r="A204" s="232" t="s">
        <v>1</v>
      </c>
      <c r="B204" s="232"/>
      <c r="C204" s="233" t="str">
        <f>IF(C199=0,"",C199)</f>
        <v>Requisiciones de materiales de operación entregadas a las Unidades Administrativas</v>
      </c>
      <c r="D204" s="234"/>
      <c r="E204" s="138" t="str">
        <f>IF(E199=0,"",E199)</f>
        <v>Requisiciones</v>
      </c>
      <c r="F204" s="201" t="s">
        <v>1017</v>
      </c>
      <c r="G204" s="230"/>
      <c r="H204" s="202"/>
      <c r="I204" s="99"/>
      <c r="J204" s="77"/>
      <c r="K204" s="77"/>
      <c r="L204" s="77"/>
      <c r="M204" s="77"/>
      <c r="N204" s="77">
        <v>1</v>
      </c>
      <c r="O204" s="77"/>
      <c r="P204" s="77"/>
      <c r="Q204" s="77"/>
      <c r="R204" s="77"/>
      <c r="S204" s="77"/>
      <c r="T204" s="77">
        <v>1</v>
      </c>
      <c r="U204" s="78"/>
      <c r="V204" s="119">
        <f>IF(SUM(I204:T204)=0,"",SUM(I204:T204))</f>
        <v>2</v>
      </c>
      <c r="W204" s="231" t="str">
        <f>IF($G$190="porcentaje",FIXED(V204/V205*100,2)&amp;"%",IF($G$190="Promedio",V204/V205,IF($G$190="variación porcentual",FIXED(((V204/V205)-1)*100,2)&amp;"%",IF($G$190="OTRAS","CAPTURAR EL RESULTADO DEL INDICADOR"))))</f>
        <v>CAPTURAR EL RESULTADO DEL INDICADOR</v>
      </c>
      <c r="Y204" s="1"/>
      <c r="AC204" s="10"/>
      <c r="AF204" s="10"/>
      <c r="AG204" s="10"/>
    </row>
    <row r="205" spans="1:33" ht="30" customHeight="1">
      <c r="A205" s="232" t="s">
        <v>2</v>
      </c>
      <c r="B205" s="232"/>
      <c r="C205" s="233" t="str">
        <f>IF(C200=0,"",C200)</f>
        <v/>
      </c>
      <c r="D205" s="234"/>
      <c r="E205" s="138" t="str">
        <f>IF(E200=0,"",E200)</f>
        <v/>
      </c>
      <c r="F205" s="201" t="s">
        <v>1018</v>
      </c>
      <c r="G205" s="230"/>
      <c r="H205" s="202"/>
      <c r="I205" s="99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>
        <f>SUM(I205:T205)</f>
        <v>0</v>
      </c>
      <c r="V205" s="119" t="str">
        <f>IF(SUM(I205:T205)=0,"",SUM(I205:T205))</f>
        <v/>
      </c>
      <c r="W205" s="231"/>
      <c r="Y205" s="1"/>
      <c r="AA205" s="3"/>
      <c r="AC205" s="10"/>
      <c r="AF205" s="10"/>
      <c r="AG205" s="10"/>
    </row>
    <row r="206" spans="1:33" s="72" customFormat="1" ht="5.25" customHeight="1">
      <c r="A206" s="79"/>
      <c r="B206" s="79"/>
      <c r="C206" s="79"/>
      <c r="D206" s="80"/>
      <c r="E206" s="80"/>
      <c r="F206" s="81"/>
      <c r="G206" s="81"/>
      <c r="H206" s="81"/>
      <c r="I206" s="82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4"/>
      <c r="V206" s="85"/>
      <c r="W206" s="86"/>
      <c r="X206" s="88"/>
      <c r="Y206" s="9"/>
      <c r="AC206" s="88"/>
      <c r="AD206" s="88"/>
      <c r="AE206" s="88"/>
      <c r="AF206" s="88"/>
      <c r="AG206" s="88"/>
    </row>
    <row r="207" spans="1:33" ht="16.5" customHeight="1">
      <c r="A207" s="235" t="s">
        <v>965</v>
      </c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120" t="str">
        <f>IF(ISERROR(W204/W199)=TRUE,"",(W204/W199))</f>
        <v/>
      </c>
      <c r="X207" s="10"/>
      <c r="AC207" s="10"/>
      <c r="AD207" s="10"/>
      <c r="AE207" s="10"/>
      <c r="AF207" s="10"/>
      <c r="AG207" s="10"/>
    </row>
    <row r="208" spans="1:33" ht="6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87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36" t="s">
        <v>1000</v>
      </c>
      <c r="B209" s="237"/>
      <c r="C209" s="237"/>
      <c r="D209" s="237"/>
      <c r="E209" s="237"/>
      <c r="F209" s="238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40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ht="26.25" customHeight="1">
      <c r="A212" s="311" t="s">
        <v>336</v>
      </c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3"/>
    </row>
    <row r="213" spans="1:33" ht="4.5" customHeight="1">
      <c r="C213" s="9"/>
      <c r="D213" s="9"/>
      <c r="E213" s="9"/>
      <c r="F213" s="9"/>
      <c r="G213" s="9"/>
      <c r="H213" s="9"/>
      <c r="I213" s="9"/>
    </row>
    <row r="214" spans="1:33" ht="19.5" customHeight="1">
      <c r="A214" s="316" t="s">
        <v>29</v>
      </c>
      <c r="B214" s="243" t="s">
        <v>30</v>
      </c>
      <c r="C214" s="243"/>
      <c r="D214" s="243"/>
      <c r="E214" s="243" t="s">
        <v>3</v>
      </c>
      <c r="F214" s="253" t="s">
        <v>26</v>
      </c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5"/>
      <c r="U214" s="109"/>
      <c r="V214" s="243" t="s">
        <v>27</v>
      </c>
      <c r="W214" s="243" t="s">
        <v>301</v>
      </c>
    </row>
    <row r="215" spans="1:33" ht="25.5" customHeight="1">
      <c r="A215" s="317"/>
      <c r="B215" s="243"/>
      <c r="C215" s="243"/>
      <c r="D215" s="243"/>
      <c r="E215" s="243"/>
      <c r="F215" s="201" t="s">
        <v>299</v>
      </c>
      <c r="G215" s="230"/>
      <c r="H215" s="202"/>
      <c r="I215" s="13" t="s">
        <v>28</v>
      </c>
      <c r="J215" s="13" t="s">
        <v>7</v>
      </c>
      <c r="K215" s="13" t="s">
        <v>8</v>
      </c>
      <c r="L215" s="13" t="s">
        <v>9</v>
      </c>
      <c r="M215" s="13" t="s">
        <v>10</v>
      </c>
      <c r="N215" s="13" t="s">
        <v>11</v>
      </c>
      <c r="O215" s="13" t="s">
        <v>12</v>
      </c>
      <c r="P215" s="13" t="s">
        <v>13</v>
      </c>
      <c r="Q215" s="13" t="s">
        <v>14</v>
      </c>
      <c r="R215" s="13" t="s">
        <v>15</v>
      </c>
      <c r="S215" s="13" t="s">
        <v>16</v>
      </c>
      <c r="T215" s="13" t="s">
        <v>17</v>
      </c>
      <c r="U215" s="13"/>
      <c r="V215" s="243"/>
      <c r="W215" s="243"/>
    </row>
    <row r="216" spans="1:33" ht="18.75" customHeight="1">
      <c r="A216" s="321" t="s">
        <v>31</v>
      </c>
      <c r="B216" s="323">
        <v>1</v>
      </c>
      <c r="C216" s="324" t="s">
        <v>1089</v>
      </c>
      <c r="D216" s="325"/>
      <c r="E216" s="328" t="s">
        <v>1088</v>
      </c>
      <c r="F216" s="268" t="s">
        <v>300</v>
      </c>
      <c r="G216" s="269"/>
      <c r="H216" s="270"/>
      <c r="I216" s="100"/>
      <c r="J216" s="100"/>
      <c r="K216" s="100"/>
      <c r="L216" s="100"/>
      <c r="M216" s="100"/>
      <c r="N216" s="100">
        <v>333</v>
      </c>
      <c r="O216" s="100"/>
      <c r="P216" s="100"/>
      <c r="Q216" s="100">
        <v>333</v>
      </c>
      <c r="R216" s="100"/>
      <c r="S216" s="100"/>
      <c r="T216" s="100">
        <v>334</v>
      </c>
      <c r="U216" s="101"/>
      <c r="V216" s="121">
        <f t="shared" ref="V216:V218" si="1">SUM(I216:T216)</f>
        <v>1000</v>
      </c>
      <c r="W216" s="241">
        <f>IF(V216=0,"-",V217/V216)</f>
        <v>2.4E-2</v>
      </c>
    </row>
    <row r="217" spans="1:33" ht="18.75" customHeight="1">
      <c r="A217" s="322"/>
      <c r="B217" s="323"/>
      <c r="C217" s="326"/>
      <c r="D217" s="327"/>
      <c r="E217" s="328"/>
      <c r="F217" s="318" t="s">
        <v>298</v>
      </c>
      <c r="G217" s="319"/>
      <c r="H217" s="320"/>
      <c r="I217" s="19"/>
      <c r="J217" s="19"/>
      <c r="K217" s="19">
        <v>24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20"/>
      <c r="V217" s="121">
        <f t="shared" si="1"/>
        <v>24</v>
      </c>
      <c r="W217" s="241"/>
    </row>
    <row r="218" spans="1:33" ht="18.75" customHeight="1">
      <c r="A218" s="291" t="s">
        <v>32</v>
      </c>
      <c r="B218" s="329">
        <v>1</v>
      </c>
      <c r="C218" s="324" t="s">
        <v>1090</v>
      </c>
      <c r="D218" s="325"/>
      <c r="E218" s="328" t="s">
        <v>1095</v>
      </c>
      <c r="F218" s="268" t="s">
        <v>300</v>
      </c>
      <c r="G218" s="269"/>
      <c r="H218" s="270"/>
      <c r="I218" s="100"/>
      <c r="J218" s="100"/>
      <c r="K218" s="100">
        <v>12</v>
      </c>
      <c r="L218" s="100"/>
      <c r="M218" s="100"/>
      <c r="N218" s="100">
        <v>12</v>
      </c>
      <c r="O218" s="100"/>
      <c r="P218" s="100"/>
      <c r="Q218" s="100">
        <v>12</v>
      </c>
      <c r="R218" s="100"/>
      <c r="S218" s="100"/>
      <c r="T218" s="100">
        <v>12</v>
      </c>
      <c r="U218" s="101"/>
      <c r="V218" s="121">
        <f t="shared" si="1"/>
        <v>48</v>
      </c>
      <c r="W218" s="241">
        <f>IF(V218=0,"-",V219/V218)</f>
        <v>0.25</v>
      </c>
    </row>
    <row r="219" spans="1:33" ht="18.75" customHeight="1">
      <c r="A219" s="292"/>
      <c r="B219" s="329"/>
      <c r="C219" s="326"/>
      <c r="D219" s="327"/>
      <c r="E219" s="328"/>
      <c r="F219" s="318" t="s">
        <v>298</v>
      </c>
      <c r="G219" s="319"/>
      <c r="H219" s="320"/>
      <c r="I219" s="19"/>
      <c r="J219" s="19"/>
      <c r="K219" s="19">
        <v>12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20"/>
      <c r="V219" s="121">
        <f t="shared" ref="V219:V229" si="2">SUM(I219:T219)</f>
        <v>12</v>
      </c>
      <c r="W219" s="241"/>
    </row>
    <row r="220" spans="1:33" ht="18.75" customHeight="1">
      <c r="A220" s="292"/>
      <c r="B220" s="329">
        <v>2</v>
      </c>
      <c r="C220" s="324" t="s">
        <v>1091</v>
      </c>
      <c r="D220" s="325"/>
      <c r="E220" s="328" t="s">
        <v>1096</v>
      </c>
      <c r="F220" s="268" t="s">
        <v>300</v>
      </c>
      <c r="G220" s="269"/>
      <c r="H220" s="270"/>
      <c r="I220" s="100"/>
      <c r="J220" s="100"/>
      <c r="K220" s="100">
        <v>50</v>
      </c>
      <c r="L220" s="100"/>
      <c r="M220" s="100"/>
      <c r="N220" s="100">
        <v>50</v>
      </c>
      <c r="O220" s="100"/>
      <c r="P220" s="100"/>
      <c r="Q220" s="100">
        <v>50</v>
      </c>
      <c r="R220" s="100"/>
      <c r="S220" s="100"/>
      <c r="T220" s="100">
        <v>50</v>
      </c>
      <c r="U220" s="101"/>
      <c r="V220" s="121">
        <f t="shared" si="2"/>
        <v>200</v>
      </c>
      <c r="W220" s="241">
        <f>IF(V220=0,"-",V221/V220)</f>
        <v>0.13</v>
      </c>
    </row>
    <row r="221" spans="1:33" ht="18.75" customHeight="1">
      <c r="A221" s="292"/>
      <c r="B221" s="329"/>
      <c r="C221" s="326"/>
      <c r="D221" s="327"/>
      <c r="E221" s="328"/>
      <c r="F221" s="318" t="s">
        <v>298</v>
      </c>
      <c r="G221" s="319"/>
      <c r="H221" s="320"/>
      <c r="I221" s="19"/>
      <c r="J221" s="19"/>
      <c r="K221" s="19">
        <v>26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121">
        <f t="shared" si="2"/>
        <v>26</v>
      </c>
      <c r="W221" s="241"/>
    </row>
    <row r="222" spans="1:33" ht="18.75" customHeight="1">
      <c r="A222" s="292"/>
      <c r="B222" s="329">
        <v>3</v>
      </c>
      <c r="C222" s="324" t="s">
        <v>1102</v>
      </c>
      <c r="D222" s="325"/>
      <c r="E222" s="328" t="s">
        <v>1059</v>
      </c>
      <c r="F222" s="268" t="s">
        <v>300</v>
      </c>
      <c r="G222" s="269"/>
      <c r="H222" s="270"/>
      <c r="I222" s="100"/>
      <c r="J222" s="100"/>
      <c r="K222" s="100">
        <v>800</v>
      </c>
      <c r="L222" s="100"/>
      <c r="M222" s="100"/>
      <c r="N222" s="100">
        <v>800</v>
      </c>
      <c r="O222" s="100"/>
      <c r="P222" s="100"/>
      <c r="Q222" s="100">
        <v>800</v>
      </c>
      <c r="R222" s="100"/>
      <c r="S222" s="100"/>
      <c r="T222" s="100">
        <v>800</v>
      </c>
      <c r="U222" s="101"/>
      <c r="V222" s="121">
        <f t="shared" si="2"/>
        <v>3200</v>
      </c>
      <c r="W222" s="241">
        <f>IF(V222=0,"-",V223/V222)</f>
        <v>0.33468750000000003</v>
      </c>
    </row>
    <row r="223" spans="1:33" ht="18.75" customHeight="1">
      <c r="A223" s="292"/>
      <c r="B223" s="329"/>
      <c r="C223" s="326"/>
      <c r="D223" s="327"/>
      <c r="E223" s="328"/>
      <c r="F223" s="318" t="s">
        <v>298</v>
      </c>
      <c r="G223" s="319"/>
      <c r="H223" s="320"/>
      <c r="I223" s="19"/>
      <c r="J223" s="19"/>
      <c r="K223" s="19">
        <v>1071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20"/>
      <c r="V223" s="121">
        <f t="shared" si="2"/>
        <v>1071</v>
      </c>
      <c r="W223" s="241"/>
    </row>
    <row r="224" spans="1:33" ht="18.75" customHeight="1">
      <c r="A224" s="292"/>
      <c r="B224" s="329">
        <v>4</v>
      </c>
      <c r="C224" s="324" t="s">
        <v>1092</v>
      </c>
      <c r="D224" s="325"/>
      <c r="E224" s="328" t="s">
        <v>1080</v>
      </c>
      <c r="F224" s="268" t="s">
        <v>300</v>
      </c>
      <c r="G224" s="269"/>
      <c r="H224" s="270"/>
      <c r="I224" s="100"/>
      <c r="J224" s="100"/>
      <c r="K224" s="100"/>
      <c r="L224" s="100"/>
      <c r="M224" s="100"/>
      <c r="N224" s="100"/>
      <c r="O224" s="100"/>
      <c r="P224" s="100"/>
      <c r="Q224" s="100">
        <v>1</v>
      </c>
      <c r="R224" s="100"/>
      <c r="S224" s="100"/>
      <c r="T224" s="100"/>
      <c r="U224" s="101"/>
      <c r="V224" s="121">
        <f t="shared" si="2"/>
        <v>1</v>
      </c>
      <c r="W224" s="241">
        <f>IF(V224=0,"-",V225/V224)</f>
        <v>0</v>
      </c>
    </row>
    <row r="225" spans="1:23" ht="18.75" customHeight="1">
      <c r="A225" s="292"/>
      <c r="B225" s="329"/>
      <c r="C225" s="326"/>
      <c r="D225" s="327"/>
      <c r="E225" s="328"/>
      <c r="F225" s="318" t="s">
        <v>298</v>
      </c>
      <c r="G225" s="319"/>
      <c r="H225" s="320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121">
        <f t="shared" si="2"/>
        <v>0</v>
      </c>
      <c r="W225" s="241"/>
    </row>
    <row r="226" spans="1:23" ht="18.75" customHeight="1">
      <c r="A226" s="292"/>
      <c r="B226" s="329">
        <v>5</v>
      </c>
      <c r="C226" s="324" t="s">
        <v>1093</v>
      </c>
      <c r="D226" s="325"/>
      <c r="E226" s="266" t="s">
        <v>1097</v>
      </c>
      <c r="F226" s="268" t="s">
        <v>300</v>
      </c>
      <c r="G226" s="269"/>
      <c r="H226" s="270"/>
      <c r="I226" s="100"/>
      <c r="J226" s="100"/>
      <c r="K226" s="100"/>
      <c r="L226" s="100"/>
      <c r="M226" s="100"/>
      <c r="N226" s="100">
        <v>1</v>
      </c>
      <c r="O226" s="100"/>
      <c r="P226" s="100"/>
      <c r="Q226" s="100"/>
      <c r="R226" s="100"/>
      <c r="S226" s="100"/>
      <c r="T226" s="100"/>
      <c r="U226" s="101"/>
      <c r="V226" s="121">
        <f t="shared" ref="V226:V227" si="3">SUM(I226:T226)</f>
        <v>1</v>
      </c>
      <c r="W226" s="241">
        <f>IF(V226=0,"-",V227/V226)</f>
        <v>0</v>
      </c>
    </row>
    <row r="227" spans="1:23" ht="18.75" customHeight="1">
      <c r="A227" s="292"/>
      <c r="B227" s="329"/>
      <c r="C227" s="326"/>
      <c r="D227" s="327"/>
      <c r="E227" s="267"/>
      <c r="F227" s="318" t="s">
        <v>298</v>
      </c>
      <c r="G227" s="319"/>
      <c r="H227" s="320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20"/>
      <c r="V227" s="121">
        <f t="shared" si="3"/>
        <v>0</v>
      </c>
      <c r="W227" s="241"/>
    </row>
    <row r="228" spans="1:23" ht="18.75" customHeight="1">
      <c r="A228" s="292"/>
      <c r="B228" s="329">
        <v>6</v>
      </c>
      <c r="C228" s="324" t="s">
        <v>1094</v>
      </c>
      <c r="D228" s="325"/>
      <c r="E228" s="328" t="s">
        <v>1098</v>
      </c>
      <c r="F228" s="268" t="s">
        <v>300</v>
      </c>
      <c r="G228" s="269"/>
      <c r="H228" s="270"/>
      <c r="I228" s="100"/>
      <c r="J228" s="100"/>
      <c r="K228" s="100"/>
      <c r="L228" s="100"/>
      <c r="M228" s="100"/>
      <c r="N228" s="100">
        <v>1</v>
      </c>
      <c r="O228" s="100"/>
      <c r="P228" s="100"/>
      <c r="Q228" s="100"/>
      <c r="R228" s="100"/>
      <c r="S228" s="100"/>
      <c r="T228" s="100"/>
      <c r="U228" s="101"/>
      <c r="V228" s="121">
        <f t="shared" si="2"/>
        <v>1</v>
      </c>
      <c r="W228" s="241">
        <f>IF(V228=0,"-",V229/V228)</f>
        <v>0</v>
      </c>
    </row>
    <row r="229" spans="1:23" ht="18.75" customHeight="1">
      <c r="A229" s="293"/>
      <c r="B229" s="329"/>
      <c r="C229" s="326"/>
      <c r="D229" s="327"/>
      <c r="E229" s="328"/>
      <c r="F229" s="318" t="s">
        <v>298</v>
      </c>
      <c r="G229" s="319"/>
      <c r="H229" s="320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20"/>
      <c r="V229" s="121">
        <f t="shared" si="2"/>
        <v>0</v>
      </c>
      <c r="W229" s="241"/>
    </row>
    <row r="230" spans="1:23" ht="18.75" customHeight="1">
      <c r="A230" s="265" t="s">
        <v>304</v>
      </c>
      <c r="B230" s="263">
        <v>1</v>
      </c>
      <c r="C230" s="274" t="s">
        <v>1099</v>
      </c>
      <c r="D230" s="275"/>
      <c r="E230" s="266" t="s">
        <v>1087</v>
      </c>
      <c r="F230" s="268" t="s">
        <v>300</v>
      </c>
      <c r="G230" s="269"/>
      <c r="H230" s="270"/>
      <c r="I230" s="100"/>
      <c r="J230" s="100"/>
      <c r="K230" s="100">
        <v>150</v>
      </c>
      <c r="L230" s="100"/>
      <c r="M230" s="100"/>
      <c r="N230" s="100">
        <v>150</v>
      </c>
      <c r="O230" s="100"/>
      <c r="P230" s="100"/>
      <c r="Q230" s="100">
        <v>150</v>
      </c>
      <c r="R230" s="100"/>
      <c r="S230" s="100"/>
      <c r="T230" s="100">
        <v>150</v>
      </c>
      <c r="U230" s="101"/>
      <c r="V230" s="121">
        <f>SUM(I230:T230)</f>
        <v>600</v>
      </c>
      <c r="W230" s="241">
        <f>IF(V230=0,"-",V231/V230)</f>
        <v>0.33666666666666667</v>
      </c>
    </row>
    <row r="231" spans="1:23" ht="18.75" customHeight="1">
      <c r="A231" s="265"/>
      <c r="B231" s="264"/>
      <c r="C231" s="276"/>
      <c r="D231" s="277"/>
      <c r="E231" s="267"/>
      <c r="F231" s="318" t="s">
        <v>298</v>
      </c>
      <c r="G231" s="319"/>
      <c r="H231" s="320"/>
      <c r="I231" s="19"/>
      <c r="J231" s="19"/>
      <c r="K231" s="19">
        <v>202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20"/>
      <c r="V231" s="121">
        <f t="shared" ref="V231:V233" si="4">SUM(I231:T231)</f>
        <v>202</v>
      </c>
      <c r="W231" s="241"/>
    </row>
    <row r="232" spans="1:23" ht="18.75" customHeight="1">
      <c r="A232" s="265"/>
      <c r="B232" s="263">
        <v>2</v>
      </c>
      <c r="C232" s="271" t="s">
        <v>1100</v>
      </c>
      <c r="D232" s="271"/>
      <c r="E232" s="266" t="s">
        <v>1101</v>
      </c>
      <c r="F232" s="268" t="s">
        <v>300</v>
      </c>
      <c r="G232" s="269"/>
      <c r="H232" s="270"/>
      <c r="I232" s="100"/>
      <c r="J232" s="100"/>
      <c r="K232" s="100">
        <v>1</v>
      </c>
      <c r="L232" s="100"/>
      <c r="M232" s="100"/>
      <c r="N232" s="100"/>
      <c r="O232" s="100"/>
      <c r="P232" s="100"/>
      <c r="Q232" s="100"/>
      <c r="R232" s="100"/>
      <c r="S232" s="100"/>
      <c r="T232" s="100"/>
      <c r="U232" s="101"/>
      <c r="V232" s="121">
        <f t="shared" si="4"/>
        <v>1</v>
      </c>
      <c r="W232" s="241">
        <f>IF(V232=0,"-",V233/V232)</f>
        <v>1</v>
      </c>
    </row>
    <row r="233" spans="1:23" ht="18.75" customHeight="1">
      <c r="A233" s="265"/>
      <c r="B233" s="264"/>
      <c r="C233" s="271"/>
      <c r="D233" s="271"/>
      <c r="E233" s="267"/>
      <c r="F233" s="318" t="s">
        <v>298</v>
      </c>
      <c r="G233" s="319"/>
      <c r="H233" s="320"/>
      <c r="I233" s="19"/>
      <c r="J233" s="19"/>
      <c r="K233" s="19">
        <v>1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20"/>
      <c r="V233" s="121">
        <f t="shared" si="4"/>
        <v>1</v>
      </c>
      <c r="W233" s="241"/>
    </row>
    <row r="234" spans="1:23" ht="18.75" customHeight="1">
      <c r="A234" s="265" t="s">
        <v>1111</v>
      </c>
      <c r="B234" s="263">
        <v>1</v>
      </c>
      <c r="C234" s="271" t="s">
        <v>1112</v>
      </c>
      <c r="D234" s="271"/>
      <c r="E234" s="266" t="s">
        <v>1113</v>
      </c>
      <c r="F234" s="268" t="s">
        <v>300</v>
      </c>
      <c r="G234" s="269"/>
      <c r="H234" s="270"/>
      <c r="I234" s="100"/>
      <c r="J234" s="100"/>
      <c r="K234" s="100"/>
      <c r="L234" s="100"/>
      <c r="M234" s="100"/>
      <c r="N234" s="100">
        <v>6</v>
      </c>
      <c r="O234" s="100"/>
      <c r="P234" s="100"/>
      <c r="Q234" s="100"/>
      <c r="R234" s="100"/>
      <c r="S234" s="100"/>
      <c r="T234" s="100">
        <v>6</v>
      </c>
      <c r="U234" s="101"/>
      <c r="V234" s="121">
        <f t="shared" ref="V234:V235" si="5">SUM(I234:T234)</f>
        <v>12</v>
      </c>
      <c r="W234" s="241">
        <f>IF(V234=0,"-",V235/V234)</f>
        <v>0</v>
      </c>
    </row>
    <row r="235" spans="1:23" ht="29.25" customHeight="1">
      <c r="A235" s="265"/>
      <c r="B235" s="264"/>
      <c r="C235" s="271"/>
      <c r="D235" s="271"/>
      <c r="E235" s="267"/>
      <c r="F235" s="318" t="s">
        <v>298</v>
      </c>
      <c r="G235" s="319"/>
      <c r="H235" s="320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20"/>
      <c r="V235" s="121">
        <f t="shared" si="5"/>
        <v>0</v>
      </c>
      <c r="W235" s="241"/>
    </row>
    <row r="236" spans="1:23" ht="34.5" customHeight="1"/>
    <row r="237" spans="1:23" ht="12.75" customHeight="1"/>
    <row r="238" spans="1:23" ht="12.75" customHeight="1">
      <c r="A238" s="335" t="s">
        <v>1037</v>
      </c>
      <c r="B238" s="335"/>
      <c r="C238" s="335"/>
      <c r="D238" s="335"/>
      <c r="E238" s="2"/>
      <c r="F238" s="331" t="s">
        <v>1041</v>
      </c>
      <c r="G238" s="331"/>
      <c r="H238" s="331"/>
      <c r="I238" s="331"/>
      <c r="J238" s="331"/>
      <c r="K238" s="331"/>
      <c r="L238" s="331"/>
      <c r="M238" s="331"/>
      <c r="N238" s="331"/>
      <c r="O238" s="331"/>
      <c r="P238" s="2"/>
      <c r="Q238" s="331" t="s">
        <v>1043</v>
      </c>
      <c r="R238" s="331"/>
      <c r="S238" s="331"/>
      <c r="T238" s="331"/>
      <c r="U238" s="331"/>
      <c r="V238" s="331"/>
      <c r="W238" s="331"/>
    </row>
    <row r="239" spans="1:23" ht="12.75" customHeight="1">
      <c r="A239" s="334" t="s">
        <v>1013</v>
      </c>
      <c r="B239" s="334"/>
      <c r="C239" s="334"/>
      <c r="D239" s="334"/>
      <c r="E239" s="2"/>
      <c r="F239" s="334" t="s">
        <v>1014</v>
      </c>
      <c r="G239" s="334"/>
      <c r="H239" s="334"/>
      <c r="I239" s="334"/>
      <c r="J239" s="334"/>
      <c r="K239" s="334"/>
      <c r="L239" s="334"/>
      <c r="M239" s="334"/>
      <c r="N239" s="334"/>
      <c r="O239" s="334"/>
      <c r="P239" s="2"/>
      <c r="Q239" s="334" t="s">
        <v>1044</v>
      </c>
      <c r="R239" s="334"/>
      <c r="S239" s="334"/>
      <c r="T239" s="334"/>
      <c r="U239" s="334"/>
      <c r="V239" s="334"/>
      <c r="W239" s="334"/>
    </row>
    <row r="240" spans="1:23" ht="45.75" customHeight="1">
      <c r="A240" s="139"/>
      <c r="B240" s="139"/>
      <c r="C240" s="139"/>
      <c r="D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72"/>
      <c r="Q240" s="139"/>
      <c r="R240" s="139"/>
      <c r="S240" s="139"/>
      <c r="T240" s="139"/>
      <c r="U240" s="139"/>
      <c r="V240" s="139"/>
      <c r="W240" s="139"/>
    </row>
    <row r="241" spans="1:23">
      <c r="A241" s="330"/>
      <c r="B241" s="330"/>
      <c r="C241" s="330"/>
      <c r="D241" s="330"/>
      <c r="F241" s="331" t="s">
        <v>1042</v>
      </c>
      <c r="G241" s="331"/>
      <c r="H241" s="331"/>
      <c r="I241" s="331"/>
      <c r="J241" s="331"/>
      <c r="K241" s="331"/>
      <c r="L241" s="331"/>
      <c r="M241" s="331"/>
      <c r="N241" s="331"/>
      <c r="O241" s="331"/>
      <c r="Q241" s="332"/>
      <c r="R241" s="332"/>
      <c r="S241" s="332"/>
      <c r="T241" s="332"/>
      <c r="U241" s="332"/>
      <c r="V241" s="332"/>
      <c r="W241" s="332"/>
    </row>
    <row r="242" spans="1:23" ht="28.5" customHeight="1">
      <c r="A242" s="333"/>
      <c r="B242" s="333"/>
      <c r="C242" s="333"/>
      <c r="D242" s="333"/>
      <c r="F242" s="334" t="s">
        <v>1040</v>
      </c>
      <c r="G242" s="334"/>
      <c r="H242" s="334"/>
      <c r="I242" s="334"/>
      <c r="J242" s="334"/>
      <c r="K242" s="334"/>
      <c r="L242" s="334"/>
      <c r="M242" s="334"/>
      <c r="N242" s="334"/>
      <c r="O242" s="334"/>
      <c r="Q242" s="333"/>
      <c r="R242" s="333"/>
      <c r="S242" s="333"/>
      <c r="T242" s="333"/>
      <c r="U242" s="333"/>
      <c r="V242" s="333"/>
      <c r="W242" s="333"/>
    </row>
    <row r="243" spans="1:23" ht="12.75" hidden="1" customHeight="1"/>
    <row r="244" spans="1:23" ht="12.75" hidden="1" customHeight="1"/>
    <row r="245" spans="1:23" hidden="1"/>
    <row r="246" spans="1:23" hidden="1"/>
    <row r="247" spans="1:23" hidden="1"/>
    <row r="248" spans="1:23" hidden="1"/>
    <row r="249" spans="1:23" hidden="1"/>
    <row r="250" spans="1:23" hidden="1"/>
    <row r="251" spans="1:23" hidden="1"/>
    <row r="252" spans="1:23" hidden="1"/>
    <row r="253" spans="1:23" hidden="1"/>
    <row r="254" spans="1:23" hidden="1"/>
    <row r="255" spans="1:23" hidden="1"/>
    <row r="256" spans="1:23" hidden="1"/>
    <row r="257" spans="1:2" hidden="1"/>
    <row r="258" spans="1:2" hidden="1">
      <c r="A258" s="1">
        <v>1</v>
      </c>
      <c r="B258" s="10" t="s">
        <v>33</v>
      </c>
    </row>
    <row r="259" spans="1:2" hidden="1">
      <c r="A259" s="1">
        <v>2</v>
      </c>
      <c r="B259" s="10" t="s">
        <v>34</v>
      </c>
    </row>
    <row r="260" spans="1:2" hidden="1">
      <c r="A260" s="1">
        <v>3</v>
      </c>
      <c r="B260" s="10" t="s">
        <v>35</v>
      </c>
    </row>
    <row r="261" spans="1:2" hidden="1">
      <c r="A261" s="1">
        <v>4</v>
      </c>
      <c r="B261" s="10" t="s">
        <v>36</v>
      </c>
    </row>
    <row r="262" spans="1:2" hidden="1"/>
    <row r="263" spans="1:2" hidden="1"/>
    <row r="264" spans="1:2" hidden="1">
      <c r="B264" s="1" t="s">
        <v>37</v>
      </c>
    </row>
    <row r="265" spans="1:2" hidden="1">
      <c r="A265" s="1">
        <v>1</v>
      </c>
      <c r="B265" s="1" t="s">
        <v>38</v>
      </c>
    </row>
    <row r="266" spans="1:2" hidden="1">
      <c r="A266" s="1">
        <v>2</v>
      </c>
      <c r="B266" s="1" t="s">
        <v>39</v>
      </c>
    </row>
    <row r="267" spans="1:2" hidden="1">
      <c r="A267" s="1">
        <v>3</v>
      </c>
      <c r="B267" s="1" t="s">
        <v>40</v>
      </c>
    </row>
    <row r="268" spans="1:2" hidden="1">
      <c r="A268" s="1">
        <v>4</v>
      </c>
      <c r="B268" s="1" t="s">
        <v>41</v>
      </c>
    </row>
    <row r="269" spans="1:2" hidden="1"/>
    <row r="270" spans="1:2" hidden="1"/>
    <row r="271" spans="1:2" hidden="1">
      <c r="B271" s="1" t="s">
        <v>42</v>
      </c>
    </row>
    <row r="272" spans="1:2" hidden="1">
      <c r="A272" s="1">
        <v>1.1000000000000001</v>
      </c>
      <c r="B272" s="1" t="s">
        <v>43</v>
      </c>
    </row>
    <row r="273" spans="1:2" hidden="1">
      <c r="A273" s="1">
        <v>1.2</v>
      </c>
      <c r="B273" s="1" t="s">
        <v>44</v>
      </c>
    </row>
    <row r="274" spans="1:2" hidden="1">
      <c r="A274" s="1">
        <v>1.3</v>
      </c>
      <c r="B274" s="1" t="s">
        <v>45</v>
      </c>
    </row>
    <row r="275" spans="1:2" hidden="1">
      <c r="A275" s="1">
        <v>1.4</v>
      </c>
      <c r="B275" s="1" t="s">
        <v>46</v>
      </c>
    </row>
    <row r="276" spans="1:2" hidden="1">
      <c r="A276" s="1">
        <v>1.5</v>
      </c>
      <c r="B276" s="1" t="s">
        <v>47</v>
      </c>
    </row>
    <row r="277" spans="1:2" hidden="1">
      <c r="A277" s="1">
        <v>1.6</v>
      </c>
      <c r="B277" s="1" t="s">
        <v>48</v>
      </c>
    </row>
    <row r="278" spans="1:2" hidden="1">
      <c r="A278" s="1">
        <v>1.7</v>
      </c>
      <c r="B278" s="1" t="s">
        <v>49</v>
      </c>
    </row>
    <row r="279" spans="1:2" hidden="1">
      <c r="A279" s="1">
        <v>1.8</v>
      </c>
      <c r="B279" s="1" t="s">
        <v>50</v>
      </c>
    </row>
    <row r="280" spans="1:2" hidden="1">
      <c r="A280" s="1">
        <v>2.1</v>
      </c>
      <c r="B280" s="1" t="s">
        <v>51</v>
      </c>
    </row>
    <row r="281" spans="1:2" hidden="1">
      <c r="A281" s="1">
        <v>2.2000000000000002</v>
      </c>
      <c r="B281" s="1" t="s">
        <v>52</v>
      </c>
    </row>
    <row r="282" spans="1:2" hidden="1">
      <c r="A282" s="1">
        <v>2.2999999999999998</v>
      </c>
      <c r="B282" s="1" t="s">
        <v>53</v>
      </c>
    </row>
    <row r="283" spans="1:2" hidden="1">
      <c r="A283" s="1">
        <v>2.4</v>
      </c>
      <c r="B283" s="1" t="s">
        <v>54</v>
      </c>
    </row>
    <row r="284" spans="1:2" hidden="1">
      <c r="A284" s="1">
        <v>2.5</v>
      </c>
      <c r="B284" s="1" t="s">
        <v>55</v>
      </c>
    </row>
    <row r="285" spans="1:2" hidden="1">
      <c r="A285" s="1">
        <v>2.6</v>
      </c>
      <c r="B285" s="1" t="s">
        <v>56</v>
      </c>
    </row>
    <row r="286" spans="1:2" hidden="1">
      <c r="A286" s="1">
        <v>2.7</v>
      </c>
      <c r="B286" s="1" t="s">
        <v>57</v>
      </c>
    </row>
    <row r="287" spans="1:2" hidden="1">
      <c r="A287" s="1">
        <v>3.1</v>
      </c>
      <c r="B287" s="1" t="s">
        <v>58</v>
      </c>
    </row>
    <row r="288" spans="1:2" hidden="1">
      <c r="A288" s="1">
        <v>3.2</v>
      </c>
      <c r="B288" s="1" t="s">
        <v>59</v>
      </c>
    </row>
    <row r="289" spans="1:2" hidden="1">
      <c r="A289" s="1">
        <v>3.3</v>
      </c>
      <c r="B289" s="1" t="s">
        <v>60</v>
      </c>
    </row>
    <row r="290" spans="1:2" hidden="1">
      <c r="A290" s="1">
        <v>3.4</v>
      </c>
      <c r="B290" s="1" t="s">
        <v>61</v>
      </c>
    </row>
    <row r="291" spans="1:2" hidden="1">
      <c r="A291" s="1">
        <v>3.5</v>
      </c>
      <c r="B291" s="1" t="s">
        <v>62</v>
      </c>
    </row>
    <row r="292" spans="1:2" hidden="1">
      <c r="A292" s="1">
        <v>3.6</v>
      </c>
      <c r="B292" s="1" t="s">
        <v>63</v>
      </c>
    </row>
    <row r="293" spans="1:2" hidden="1">
      <c r="A293" s="1">
        <v>3.7</v>
      </c>
      <c r="B293" s="1" t="s">
        <v>64</v>
      </c>
    </row>
    <row r="294" spans="1:2" hidden="1">
      <c r="A294" s="1">
        <v>3.8</v>
      </c>
      <c r="B294" s="1" t="s">
        <v>65</v>
      </c>
    </row>
    <row r="295" spans="1:2" hidden="1">
      <c r="A295" s="1">
        <v>3.9</v>
      </c>
      <c r="B295" s="1" t="s">
        <v>66</v>
      </c>
    </row>
    <row r="296" spans="1:2" hidden="1">
      <c r="A296" s="1">
        <v>4.0999999999999996</v>
      </c>
      <c r="B296" s="1" t="s">
        <v>67</v>
      </c>
    </row>
    <row r="297" spans="1:2" hidden="1">
      <c r="A297" s="1">
        <v>4.2</v>
      </c>
      <c r="B297" s="1" t="s">
        <v>68</v>
      </c>
    </row>
    <row r="298" spans="1:2" hidden="1">
      <c r="A298" s="1">
        <v>4.3</v>
      </c>
      <c r="B298" s="1" t="s">
        <v>69</v>
      </c>
    </row>
    <row r="299" spans="1:2" hidden="1">
      <c r="A299" s="1">
        <v>4.4000000000000004</v>
      </c>
      <c r="B299" s="1" t="s">
        <v>70</v>
      </c>
    </row>
    <row r="300" spans="1:2" hidden="1"/>
    <row r="301" spans="1:2" hidden="1"/>
    <row r="302" spans="1:2" hidden="1"/>
    <row r="303" spans="1:2" hidden="1">
      <c r="B303" s="1" t="s">
        <v>71</v>
      </c>
    </row>
    <row r="304" spans="1:2" hidden="1">
      <c r="A304" s="1" t="s">
        <v>72</v>
      </c>
      <c r="B304" s="1" t="s">
        <v>43</v>
      </c>
    </row>
    <row r="305" spans="1:2" hidden="1">
      <c r="A305" s="1" t="s">
        <v>73</v>
      </c>
      <c r="B305" s="1" t="s">
        <v>74</v>
      </c>
    </row>
    <row r="306" spans="1:2" hidden="1">
      <c r="A306" s="1" t="s">
        <v>75</v>
      </c>
      <c r="B306" s="1" t="s">
        <v>76</v>
      </c>
    </row>
    <row r="307" spans="1:2" hidden="1">
      <c r="A307" s="1" t="s">
        <v>77</v>
      </c>
      <c r="B307" s="1" t="s">
        <v>78</v>
      </c>
    </row>
    <row r="308" spans="1:2" hidden="1">
      <c r="A308" s="1" t="s">
        <v>79</v>
      </c>
      <c r="B308" s="1" t="s">
        <v>80</v>
      </c>
    </row>
    <row r="309" spans="1:2" hidden="1">
      <c r="A309" s="1" t="s">
        <v>81</v>
      </c>
      <c r="B309" s="1" t="s">
        <v>82</v>
      </c>
    </row>
    <row r="310" spans="1:2" hidden="1">
      <c r="A310" s="1" t="s">
        <v>83</v>
      </c>
      <c r="B310" s="1" t="s">
        <v>84</v>
      </c>
    </row>
    <row r="311" spans="1:2" hidden="1">
      <c r="A311" s="1" t="s">
        <v>85</v>
      </c>
      <c r="B311" s="1" t="s">
        <v>86</v>
      </c>
    </row>
    <row r="312" spans="1:2" hidden="1">
      <c r="A312" s="1" t="s">
        <v>87</v>
      </c>
      <c r="B312" s="1" t="s">
        <v>88</v>
      </c>
    </row>
    <row r="313" spans="1:2" hidden="1">
      <c r="A313" s="1" t="s">
        <v>89</v>
      </c>
      <c r="B313" s="1" t="s">
        <v>90</v>
      </c>
    </row>
    <row r="314" spans="1:2" hidden="1">
      <c r="A314" s="1" t="s">
        <v>91</v>
      </c>
      <c r="B314" s="1" t="s">
        <v>92</v>
      </c>
    </row>
    <row r="315" spans="1:2" hidden="1">
      <c r="A315" s="1" t="s">
        <v>93</v>
      </c>
      <c r="B315" s="1" t="s">
        <v>94</v>
      </c>
    </row>
    <row r="316" spans="1:2" hidden="1">
      <c r="A316" s="1" t="s">
        <v>95</v>
      </c>
      <c r="B316" s="1" t="s">
        <v>96</v>
      </c>
    </row>
    <row r="317" spans="1:2" hidden="1">
      <c r="A317" s="1" t="s">
        <v>97</v>
      </c>
      <c r="B317" s="1" t="s">
        <v>98</v>
      </c>
    </row>
    <row r="318" spans="1:2" hidden="1">
      <c r="A318" s="1" t="s">
        <v>99</v>
      </c>
      <c r="B318" s="1" t="s">
        <v>100</v>
      </c>
    </row>
    <row r="319" spans="1:2" hidden="1">
      <c r="A319" s="1" t="s">
        <v>101</v>
      </c>
      <c r="B319" s="1" t="s">
        <v>46</v>
      </c>
    </row>
    <row r="320" spans="1:2" hidden="1">
      <c r="A320" s="1" t="s">
        <v>102</v>
      </c>
      <c r="B320" s="1" t="s">
        <v>103</v>
      </c>
    </row>
    <row r="321" spans="1:2" hidden="1">
      <c r="A321" s="1" t="s">
        <v>104</v>
      </c>
      <c r="B321" s="1" t="s">
        <v>105</v>
      </c>
    </row>
    <row r="322" spans="1:2" hidden="1">
      <c r="A322" s="1" t="s">
        <v>106</v>
      </c>
      <c r="B322" s="1" t="s">
        <v>107</v>
      </c>
    </row>
    <row r="323" spans="1:2" hidden="1">
      <c r="A323" s="1" t="s">
        <v>108</v>
      </c>
      <c r="B323" s="1" t="s">
        <v>109</v>
      </c>
    </row>
    <row r="324" spans="1:2" hidden="1">
      <c r="A324" s="1" t="s">
        <v>110</v>
      </c>
      <c r="B324" s="1" t="s">
        <v>111</v>
      </c>
    </row>
    <row r="325" spans="1:2" hidden="1">
      <c r="A325" s="1" t="s">
        <v>112</v>
      </c>
      <c r="B325" s="1" t="s">
        <v>113</v>
      </c>
    </row>
    <row r="326" spans="1:2" hidden="1">
      <c r="A326" s="1" t="s">
        <v>114</v>
      </c>
      <c r="B326" s="1" t="s">
        <v>115</v>
      </c>
    </row>
    <row r="327" spans="1:2" hidden="1">
      <c r="A327" s="1" t="s">
        <v>116</v>
      </c>
      <c r="B327" s="1" t="s">
        <v>117</v>
      </c>
    </row>
    <row r="328" spans="1:2" hidden="1">
      <c r="A328" s="1" t="s">
        <v>118</v>
      </c>
      <c r="B328" s="1" t="s">
        <v>119</v>
      </c>
    </row>
    <row r="329" spans="1:2" hidden="1">
      <c r="A329" s="1" t="s">
        <v>120</v>
      </c>
      <c r="B329" s="1" t="s">
        <v>121</v>
      </c>
    </row>
    <row r="330" spans="1:2" hidden="1">
      <c r="A330" s="1" t="s">
        <v>122</v>
      </c>
      <c r="B330" s="1" t="s">
        <v>123</v>
      </c>
    </row>
    <row r="331" spans="1:2" hidden="1">
      <c r="A331" s="1" t="s">
        <v>124</v>
      </c>
      <c r="B331" s="1" t="s">
        <v>125</v>
      </c>
    </row>
    <row r="332" spans="1:2" hidden="1">
      <c r="A332" s="1" t="s">
        <v>126</v>
      </c>
      <c r="B332" s="1" t="s">
        <v>127</v>
      </c>
    </row>
    <row r="333" spans="1:2" hidden="1">
      <c r="A333" s="1" t="s">
        <v>128</v>
      </c>
      <c r="B333" s="1" t="s">
        <v>100</v>
      </c>
    </row>
    <row r="334" spans="1:2" hidden="1">
      <c r="A334" s="1" t="s">
        <v>129</v>
      </c>
      <c r="B334" s="1" t="s">
        <v>130</v>
      </c>
    </row>
    <row r="335" spans="1:2" hidden="1">
      <c r="A335" s="1" t="s">
        <v>131</v>
      </c>
      <c r="B335" s="1" t="s">
        <v>132</v>
      </c>
    </row>
    <row r="336" spans="1:2" hidden="1">
      <c r="A336" s="1" t="s">
        <v>133</v>
      </c>
      <c r="B336" s="1" t="s">
        <v>134</v>
      </c>
    </row>
    <row r="337" spans="1:2" hidden="1">
      <c r="A337" s="1" t="s">
        <v>135</v>
      </c>
      <c r="B337" s="1" t="s">
        <v>136</v>
      </c>
    </row>
    <row r="338" spans="1:2" hidden="1">
      <c r="A338" s="1" t="s">
        <v>137</v>
      </c>
      <c r="B338" s="1" t="s">
        <v>138</v>
      </c>
    </row>
    <row r="339" spans="1:2" hidden="1">
      <c r="A339" s="1" t="s">
        <v>139</v>
      </c>
      <c r="B339" s="1" t="s">
        <v>140</v>
      </c>
    </row>
    <row r="340" spans="1:2" hidden="1">
      <c r="A340" s="1" t="s">
        <v>141</v>
      </c>
      <c r="B340" s="1" t="s">
        <v>142</v>
      </c>
    </row>
    <row r="341" spans="1:2" hidden="1">
      <c r="A341" s="1" t="s">
        <v>143</v>
      </c>
      <c r="B341" s="1" t="s">
        <v>144</v>
      </c>
    </row>
    <row r="342" spans="1:2" hidden="1">
      <c r="A342" s="1" t="s">
        <v>145</v>
      </c>
      <c r="B342" s="1" t="s">
        <v>146</v>
      </c>
    </row>
    <row r="343" spans="1:2" hidden="1">
      <c r="A343" s="1" t="s">
        <v>147</v>
      </c>
      <c r="B343" s="1" t="s">
        <v>148</v>
      </c>
    </row>
    <row r="344" spans="1:2" hidden="1">
      <c r="A344" s="1" t="s">
        <v>149</v>
      </c>
      <c r="B344" s="1" t="s">
        <v>150</v>
      </c>
    </row>
    <row r="345" spans="1:2" hidden="1">
      <c r="A345" s="1" t="s">
        <v>151</v>
      </c>
      <c r="B345" s="1" t="s">
        <v>152</v>
      </c>
    </row>
    <row r="346" spans="1:2" hidden="1">
      <c r="A346" s="1" t="s">
        <v>153</v>
      </c>
      <c r="B346" s="1" t="s">
        <v>154</v>
      </c>
    </row>
    <row r="347" spans="1:2" hidden="1">
      <c r="A347" s="1" t="s">
        <v>155</v>
      </c>
      <c r="B347" s="1" t="s">
        <v>156</v>
      </c>
    </row>
    <row r="348" spans="1:2" hidden="1">
      <c r="A348" s="1" t="s">
        <v>157</v>
      </c>
      <c r="B348" s="1" t="s">
        <v>158</v>
      </c>
    </row>
    <row r="349" spans="1:2" hidden="1">
      <c r="A349" s="1" t="s">
        <v>159</v>
      </c>
      <c r="B349" s="1" t="s">
        <v>160</v>
      </c>
    </row>
    <row r="350" spans="1:2" hidden="1">
      <c r="A350" s="1" t="s">
        <v>161</v>
      </c>
      <c r="B350" s="1" t="s">
        <v>162</v>
      </c>
    </row>
    <row r="351" spans="1:2" hidden="1">
      <c r="A351" s="1" t="s">
        <v>163</v>
      </c>
      <c r="B351" s="1" t="s">
        <v>164</v>
      </c>
    </row>
    <row r="352" spans="1:2" hidden="1">
      <c r="A352" s="1" t="s">
        <v>165</v>
      </c>
      <c r="B352" s="1" t="s">
        <v>166</v>
      </c>
    </row>
    <row r="353" spans="1:2" hidden="1">
      <c r="A353" s="1" t="s">
        <v>167</v>
      </c>
      <c r="B353" s="1" t="s">
        <v>168</v>
      </c>
    </row>
    <row r="354" spans="1:2" hidden="1">
      <c r="A354" s="1" t="s">
        <v>169</v>
      </c>
      <c r="B354" s="1" t="s">
        <v>170</v>
      </c>
    </row>
    <row r="355" spans="1:2" hidden="1">
      <c r="A355" s="1" t="s">
        <v>171</v>
      </c>
      <c r="B355" s="1" t="s">
        <v>172</v>
      </c>
    </row>
    <row r="356" spans="1:2" hidden="1">
      <c r="A356" s="1" t="s">
        <v>173</v>
      </c>
      <c r="B356" s="1" t="s">
        <v>174</v>
      </c>
    </row>
    <row r="357" spans="1:2" hidden="1">
      <c r="A357" s="1" t="s">
        <v>175</v>
      </c>
      <c r="B357" s="1" t="s">
        <v>176</v>
      </c>
    </row>
    <row r="358" spans="1:2" hidden="1">
      <c r="A358" s="1" t="s">
        <v>177</v>
      </c>
      <c r="B358" s="1" t="s">
        <v>178</v>
      </c>
    </row>
    <row r="359" spans="1:2" hidden="1">
      <c r="A359" s="1" t="s">
        <v>179</v>
      </c>
      <c r="B359" s="1" t="s">
        <v>180</v>
      </c>
    </row>
    <row r="360" spans="1:2" hidden="1">
      <c r="A360" s="1" t="s">
        <v>181</v>
      </c>
      <c r="B360" s="1" t="s">
        <v>182</v>
      </c>
    </row>
    <row r="361" spans="1:2" hidden="1">
      <c r="A361" s="1" t="s">
        <v>183</v>
      </c>
      <c r="B361" s="1" t="s">
        <v>184</v>
      </c>
    </row>
    <row r="362" spans="1:2" hidden="1">
      <c r="A362" s="1" t="s">
        <v>185</v>
      </c>
      <c r="B362" s="1" t="s">
        <v>186</v>
      </c>
    </row>
    <row r="363" spans="1:2" hidden="1">
      <c r="A363" s="1" t="s">
        <v>187</v>
      </c>
      <c r="B363" s="1" t="s">
        <v>188</v>
      </c>
    </row>
    <row r="364" spans="1:2" hidden="1">
      <c r="A364" s="1" t="s">
        <v>189</v>
      </c>
      <c r="B364" s="1" t="s">
        <v>190</v>
      </c>
    </row>
    <row r="365" spans="1:2" hidden="1">
      <c r="A365" s="1" t="s">
        <v>191</v>
      </c>
      <c r="B365" s="1" t="s">
        <v>192</v>
      </c>
    </row>
    <row r="366" spans="1:2" hidden="1">
      <c r="A366" s="1" t="s">
        <v>193</v>
      </c>
      <c r="B366" s="1" t="s">
        <v>194</v>
      </c>
    </row>
    <row r="367" spans="1:2" hidden="1">
      <c r="A367" s="1" t="s">
        <v>195</v>
      </c>
      <c r="B367" s="1" t="s">
        <v>196</v>
      </c>
    </row>
    <row r="368" spans="1:2" hidden="1">
      <c r="A368" s="1" t="s">
        <v>197</v>
      </c>
      <c r="B368" s="1" t="s">
        <v>198</v>
      </c>
    </row>
    <row r="369" spans="1:2" hidden="1">
      <c r="A369" s="1" t="s">
        <v>199</v>
      </c>
      <c r="B369" s="1" t="s">
        <v>200</v>
      </c>
    </row>
    <row r="370" spans="1:2" hidden="1">
      <c r="A370" s="1" t="s">
        <v>201</v>
      </c>
      <c r="B370" s="1" t="s">
        <v>202</v>
      </c>
    </row>
    <row r="371" spans="1:2" hidden="1">
      <c r="A371" s="1" t="s">
        <v>203</v>
      </c>
      <c r="B371" s="1" t="s">
        <v>204</v>
      </c>
    </row>
    <row r="372" spans="1:2" hidden="1">
      <c r="A372" s="1" t="s">
        <v>205</v>
      </c>
      <c r="B372" s="1" t="s">
        <v>206</v>
      </c>
    </row>
    <row r="373" spans="1:2" hidden="1">
      <c r="A373" s="1" t="s">
        <v>207</v>
      </c>
      <c r="B373" s="1" t="s">
        <v>208</v>
      </c>
    </row>
    <row r="374" spans="1:2" hidden="1">
      <c r="A374" s="1" t="s">
        <v>209</v>
      </c>
      <c r="B374" s="1" t="s">
        <v>210</v>
      </c>
    </row>
    <row r="375" spans="1:2" hidden="1">
      <c r="A375" s="1" t="s">
        <v>211</v>
      </c>
      <c r="B375" s="1" t="s">
        <v>212</v>
      </c>
    </row>
    <row r="376" spans="1:2" hidden="1">
      <c r="A376" s="1" t="s">
        <v>213</v>
      </c>
      <c r="B376" s="1" t="s">
        <v>214</v>
      </c>
    </row>
    <row r="377" spans="1:2" hidden="1">
      <c r="A377" s="1" t="s">
        <v>215</v>
      </c>
      <c r="B377" s="1" t="s">
        <v>216</v>
      </c>
    </row>
    <row r="378" spans="1:2" hidden="1">
      <c r="A378" s="1" t="s">
        <v>217</v>
      </c>
      <c r="B378" s="1" t="s">
        <v>218</v>
      </c>
    </row>
    <row r="379" spans="1:2" hidden="1">
      <c r="A379" s="1" t="s">
        <v>219</v>
      </c>
      <c r="B379" s="1" t="s">
        <v>220</v>
      </c>
    </row>
    <row r="380" spans="1:2" hidden="1">
      <c r="A380" s="1" t="s">
        <v>221</v>
      </c>
      <c r="B380" s="1" t="s">
        <v>222</v>
      </c>
    </row>
    <row r="381" spans="1:2" hidden="1">
      <c r="A381" s="1" t="s">
        <v>223</v>
      </c>
      <c r="B381" s="1" t="s">
        <v>224</v>
      </c>
    </row>
    <row r="382" spans="1:2" hidden="1">
      <c r="A382" s="1" t="s">
        <v>225</v>
      </c>
      <c r="B382" s="1" t="s">
        <v>226</v>
      </c>
    </row>
    <row r="383" spans="1:2" hidden="1">
      <c r="A383" s="1" t="s">
        <v>227</v>
      </c>
      <c r="B383" s="1" t="s">
        <v>228</v>
      </c>
    </row>
    <row r="384" spans="1:2" hidden="1">
      <c r="A384" s="1" t="s">
        <v>229</v>
      </c>
      <c r="B384" s="1" t="s">
        <v>230</v>
      </c>
    </row>
    <row r="385" spans="1:2" hidden="1">
      <c r="A385" s="1" t="s">
        <v>231</v>
      </c>
      <c r="B385" s="1" t="s">
        <v>232</v>
      </c>
    </row>
    <row r="386" spans="1:2" hidden="1">
      <c r="A386" s="1" t="s">
        <v>233</v>
      </c>
      <c r="B386" s="1" t="s">
        <v>234</v>
      </c>
    </row>
    <row r="387" spans="1:2" hidden="1">
      <c r="A387" s="1" t="s">
        <v>235</v>
      </c>
      <c r="B387" s="1" t="s">
        <v>236</v>
      </c>
    </row>
    <row r="388" spans="1:2" hidden="1">
      <c r="A388" s="1" t="s">
        <v>237</v>
      </c>
      <c r="B388" s="1" t="s">
        <v>238</v>
      </c>
    </row>
    <row r="389" spans="1:2" hidden="1">
      <c r="A389" s="1" t="s">
        <v>239</v>
      </c>
      <c r="B389" s="1" t="s">
        <v>240</v>
      </c>
    </row>
    <row r="390" spans="1:2" hidden="1">
      <c r="A390" s="1" t="s">
        <v>241</v>
      </c>
      <c r="B390" s="1" t="s">
        <v>242</v>
      </c>
    </row>
    <row r="391" spans="1:2" hidden="1">
      <c r="A391" s="1" t="s">
        <v>243</v>
      </c>
      <c r="B391" s="1" t="s">
        <v>244</v>
      </c>
    </row>
    <row r="392" spans="1:2" hidden="1">
      <c r="A392" s="1" t="s">
        <v>245</v>
      </c>
      <c r="B392" s="1" t="s">
        <v>246</v>
      </c>
    </row>
    <row r="393" spans="1:2" hidden="1">
      <c r="A393" s="1" t="s">
        <v>247</v>
      </c>
      <c r="B393" s="1" t="s">
        <v>248</v>
      </c>
    </row>
    <row r="394" spans="1:2" hidden="1">
      <c r="A394" s="1" t="s">
        <v>249</v>
      </c>
      <c r="B394" s="1" t="s">
        <v>250</v>
      </c>
    </row>
    <row r="395" spans="1:2" hidden="1">
      <c r="A395" s="1" t="s">
        <v>251</v>
      </c>
      <c r="B395" s="1" t="s">
        <v>252</v>
      </c>
    </row>
    <row r="396" spans="1:2" hidden="1">
      <c r="A396" s="1" t="s">
        <v>253</v>
      </c>
      <c r="B396" s="1" t="s">
        <v>254</v>
      </c>
    </row>
    <row r="397" spans="1:2" hidden="1">
      <c r="A397" s="1" t="s">
        <v>255</v>
      </c>
      <c r="B397" s="1" t="s">
        <v>256</v>
      </c>
    </row>
    <row r="398" spans="1:2" hidden="1">
      <c r="A398" s="1" t="s">
        <v>257</v>
      </c>
      <c r="B398" s="1" t="s">
        <v>258</v>
      </c>
    </row>
    <row r="399" spans="1:2" hidden="1">
      <c r="A399" s="1" t="s">
        <v>259</v>
      </c>
      <c r="B399" s="1" t="s">
        <v>260</v>
      </c>
    </row>
    <row r="400" spans="1:2" hidden="1">
      <c r="A400" s="1" t="s">
        <v>261</v>
      </c>
      <c r="B400" s="1" t="s">
        <v>262</v>
      </c>
    </row>
    <row r="401" spans="1:2" hidden="1">
      <c r="A401" s="1" t="s">
        <v>263</v>
      </c>
      <c r="B401" s="1" t="s">
        <v>264</v>
      </c>
    </row>
    <row r="402" spans="1:2" hidden="1">
      <c r="A402" s="1" t="s">
        <v>265</v>
      </c>
      <c r="B402" s="1" t="s">
        <v>266</v>
      </c>
    </row>
    <row r="403" spans="1:2" hidden="1">
      <c r="A403" s="1" t="s">
        <v>267</v>
      </c>
      <c r="B403" s="1" t="s">
        <v>268</v>
      </c>
    </row>
    <row r="404" spans="1:2" hidden="1">
      <c r="A404" s="1" t="s">
        <v>269</v>
      </c>
      <c r="B404" s="1" t="s">
        <v>270</v>
      </c>
    </row>
    <row r="405" spans="1:2" hidden="1">
      <c r="A405" s="1" t="s">
        <v>271</v>
      </c>
      <c r="B405" s="1" t="s">
        <v>272</v>
      </c>
    </row>
    <row r="406" spans="1:2" hidden="1">
      <c r="A406" s="1" t="s">
        <v>273</v>
      </c>
      <c r="B406" s="1" t="s">
        <v>274</v>
      </c>
    </row>
    <row r="407" spans="1:2" hidden="1">
      <c r="A407" s="1" t="s">
        <v>275</v>
      </c>
      <c r="B407" s="1" t="s">
        <v>276</v>
      </c>
    </row>
    <row r="408" spans="1:2" hidden="1">
      <c r="A408" s="1" t="s">
        <v>277</v>
      </c>
      <c r="B408" s="1" t="s">
        <v>278</v>
      </c>
    </row>
    <row r="409" spans="1:2" hidden="1">
      <c r="A409" s="1" t="s">
        <v>279</v>
      </c>
      <c r="B409" s="1" t="s">
        <v>280</v>
      </c>
    </row>
    <row r="410" spans="1:2" hidden="1">
      <c r="A410" s="1" t="s">
        <v>281</v>
      </c>
      <c r="B410" s="1" t="s">
        <v>282</v>
      </c>
    </row>
    <row r="411" spans="1:2" hidden="1">
      <c r="A411" s="1" t="s">
        <v>283</v>
      </c>
      <c r="B411" s="1" t="s">
        <v>284</v>
      </c>
    </row>
    <row r="412" spans="1:2" hidden="1">
      <c r="A412" s="1" t="s">
        <v>285</v>
      </c>
      <c r="B412" s="1" t="s">
        <v>286</v>
      </c>
    </row>
    <row r="413" spans="1:2" hidden="1">
      <c r="A413" s="1" t="s">
        <v>287</v>
      </c>
      <c r="B413" s="1" t="s">
        <v>288</v>
      </c>
    </row>
    <row r="414" spans="1:2" hidden="1">
      <c r="A414" s="1" t="s">
        <v>289</v>
      </c>
      <c r="B414" s="1" t="s">
        <v>290</v>
      </c>
    </row>
    <row r="415" spans="1:2" hidden="1"/>
    <row r="416" spans="1:2" hidden="1"/>
    <row r="417" spans="3:5" hidden="1"/>
    <row r="418" spans="3:5" hidden="1">
      <c r="C418" s="1" t="s">
        <v>291</v>
      </c>
      <c r="D418" s="1" t="s">
        <v>292</v>
      </c>
      <c r="E418" s="1" t="s">
        <v>293</v>
      </c>
    </row>
    <row r="419" spans="3:5" hidden="1">
      <c r="C419" s="1" t="s">
        <v>306</v>
      </c>
      <c r="D419" s="1" t="s">
        <v>294</v>
      </c>
      <c r="E419" s="1" t="s">
        <v>295</v>
      </c>
    </row>
    <row r="420" spans="3:5" hidden="1">
      <c r="C420" s="1" t="s">
        <v>305</v>
      </c>
      <c r="E420" s="1" t="s">
        <v>296</v>
      </c>
    </row>
    <row r="421" spans="3:5" hidden="1">
      <c r="E421" s="1" t="s">
        <v>297</v>
      </c>
    </row>
    <row r="422" spans="3:5" hidden="1"/>
    <row r="423" spans="3:5" hidden="1"/>
    <row r="424" spans="3:5" hidden="1"/>
    <row r="425" spans="3:5" hidden="1"/>
    <row r="426" spans="3:5" hidden="1"/>
    <row r="427" spans="3:5" hidden="1">
      <c r="C427" s="1" t="s">
        <v>316</v>
      </c>
    </row>
    <row r="428" spans="3:5" hidden="1">
      <c r="C428" s="1" t="s">
        <v>317</v>
      </c>
    </row>
    <row r="429" spans="3:5" hidden="1">
      <c r="C429" s="1" t="s">
        <v>318</v>
      </c>
    </row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79:T80 I115:T116 I144:T145 I204:T205 I53:T54 I110:T111 I139:T140 I199:T200 I48:T49 I84:T85 I173:T174 I168:T169" name="FIN_6"/>
    <protectedRange sqref="D139:E140 D110:E111 D200:E200 D48:E49 D79:E80 D168:E169 D199" name="FIN_7"/>
    <protectedRange sqref="D53:E54 D84:E85 D115:E116 D144:E145 D204:E205 D173:E174" name="FIN_8"/>
    <protectedRange sqref="D11:W12" name="FIN_1_1"/>
    <protectedRange sqref="E199" name="FIN_7_1"/>
  </protectedRanges>
  <dataConsolidate/>
  <mergeCells count="443">
    <mergeCell ref="F235:H235"/>
    <mergeCell ref="F231:H231"/>
    <mergeCell ref="F233:H233"/>
    <mergeCell ref="A241:D241"/>
    <mergeCell ref="F241:O241"/>
    <mergeCell ref="Q241:W241"/>
    <mergeCell ref="A242:D242"/>
    <mergeCell ref="F242:O242"/>
    <mergeCell ref="Q242:W242"/>
    <mergeCell ref="A238:D238"/>
    <mergeCell ref="F238:O238"/>
    <mergeCell ref="Q238:W238"/>
    <mergeCell ref="A239:D239"/>
    <mergeCell ref="F239:O239"/>
    <mergeCell ref="Q239:W239"/>
    <mergeCell ref="B228:B229"/>
    <mergeCell ref="C228:D229"/>
    <mergeCell ref="E228:E229"/>
    <mergeCell ref="F228:H228"/>
    <mergeCell ref="W228:W229"/>
    <mergeCell ref="F229:H229"/>
    <mergeCell ref="B224:B225"/>
    <mergeCell ref="C224:D225"/>
    <mergeCell ref="E224:E225"/>
    <mergeCell ref="F224:H224"/>
    <mergeCell ref="W224:W225"/>
    <mergeCell ref="F225:H225"/>
    <mergeCell ref="B226:B227"/>
    <mergeCell ref="C226:D227"/>
    <mergeCell ref="E226:E227"/>
    <mergeCell ref="F226:H226"/>
    <mergeCell ref="F227:H227"/>
    <mergeCell ref="W226:W227"/>
    <mergeCell ref="W220:W221"/>
    <mergeCell ref="F221:H221"/>
    <mergeCell ref="B222:B223"/>
    <mergeCell ref="C222:D223"/>
    <mergeCell ref="E222:E223"/>
    <mergeCell ref="F222:H222"/>
    <mergeCell ref="W222:W223"/>
    <mergeCell ref="F223:H223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A212:W212"/>
    <mergeCell ref="A214:A215"/>
    <mergeCell ref="B214:D215"/>
    <mergeCell ref="E214:E215"/>
    <mergeCell ref="F214:T214"/>
    <mergeCell ref="V214:V215"/>
    <mergeCell ref="W214:W215"/>
    <mergeCell ref="W216:W217"/>
    <mergeCell ref="F217:H217"/>
    <mergeCell ref="F215:H215"/>
    <mergeCell ref="A216:A217"/>
    <mergeCell ref="B216:B217"/>
    <mergeCell ref="C216:D217"/>
    <mergeCell ref="E216:E217"/>
    <mergeCell ref="F216:H216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F169:H169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A25:W25"/>
    <mergeCell ref="A26:W26"/>
    <mergeCell ref="A29:W29"/>
    <mergeCell ref="A11:C11"/>
    <mergeCell ref="D11:G11"/>
    <mergeCell ref="H11:Q11"/>
    <mergeCell ref="A12:B12"/>
    <mergeCell ref="D12:G12"/>
    <mergeCell ref="H12:Q12"/>
    <mergeCell ref="A218:A229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3:W23"/>
    <mergeCell ref="A24:W24"/>
    <mergeCell ref="A230:A233"/>
    <mergeCell ref="B230:B231"/>
    <mergeCell ref="B232:B233"/>
    <mergeCell ref="C230:D231"/>
    <mergeCell ref="C232:D233"/>
    <mergeCell ref="W230:W231"/>
    <mergeCell ref="W232:W233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E163:F163"/>
    <mergeCell ref="A165:W165"/>
    <mergeCell ref="A166:B167"/>
    <mergeCell ref="C166:D167"/>
    <mergeCell ref="B234:B235"/>
    <mergeCell ref="A234:A235"/>
    <mergeCell ref="E230:E231"/>
    <mergeCell ref="E232:E233"/>
    <mergeCell ref="F230:H230"/>
    <mergeCell ref="F232:H232"/>
    <mergeCell ref="C234:D235"/>
    <mergeCell ref="E234:E235"/>
    <mergeCell ref="F234:H234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A159:B15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F173:H173"/>
    <mergeCell ref="W173:W174"/>
    <mergeCell ref="A174:B174"/>
    <mergeCell ref="C174:D174"/>
    <mergeCell ref="F174:H174"/>
    <mergeCell ref="A176:V176"/>
    <mergeCell ref="A178:E178"/>
    <mergeCell ref="F178:W178"/>
    <mergeCell ref="W234:W235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</mergeCells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2020-02-11T19:25:19Z</cp:lastPrinted>
  <dcterms:created xsi:type="dcterms:W3CDTF">2012-07-03T15:10:24Z</dcterms:created>
  <dcterms:modified xsi:type="dcterms:W3CDTF">2020-04-05T06:30:31Z</dcterms:modified>
</cp:coreProperties>
</file>